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backupFile="1" defaultThemeVersion="124226"/>
  <mc:AlternateContent xmlns:mc="http://schemas.openxmlformats.org/markup-compatibility/2006">
    <mc:Choice Requires="x15">
      <x15ac:absPath xmlns:x15ac="http://schemas.microsoft.com/office/spreadsheetml/2010/11/ac" url="G:\.shortcut-targets-by-id\16Vtmxh-WAv1fkUrqCw2CTVFrlhP7vjiS\01_UC Entorna3\00_Projectes\2024 Repositori projectes\16_Sitges_Servei_Plec\Plec\Annexos\"/>
    </mc:Choice>
  </mc:AlternateContent>
  <xr:revisionPtr revIDLastSave="0" documentId="13_ncr:1_{6ED66962-B8E1-4C31-85B8-FE96B1D5A807}" xr6:coauthVersionLast="47" xr6:coauthVersionMax="47" xr10:uidLastSave="{00000000-0000-0000-0000-000000000000}"/>
  <bookViews>
    <workbookView xWindow="-120" yWindow="-120" windowWidth="29040" windowHeight="15720" tabRatio="782" activeTab="1" xr2:uid="{00000000-000D-0000-FFFF-FFFF00000000}"/>
  </bookViews>
  <sheets>
    <sheet name="Total contracta" sheetId="78" r:id="rId1"/>
    <sheet name="Resum cost per servei" sheetId="76" r:id="rId2"/>
    <sheet name="Serveis" sheetId="77" r:id="rId3"/>
    <sheet name="Costos unitaris personal" sheetId="71" r:id="rId4"/>
    <sheet name="Antiguitat personal" sheetId="72" r:id="rId5"/>
    <sheet name="Inversions" sheetId="11" r:id="rId6"/>
    <sheet name="Cost funcionament maquinària" sheetId="73" r:id="rId7"/>
  </sheets>
  <externalReferences>
    <externalReference r:id="rId8"/>
  </externalReferences>
  <definedNames>
    <definedName name="_Fill" hidden="1">#REF!</definedName>
    <definedName name="_xlnm.Print_Area" localSheetId="3">'Costos unitaris personal'!$B$1:$M$47</definedName>
    <definedName name="_xlnm.Print_Area" localSheetId="5">Inversions!$B$1:$P$45,Inversions!$R$2:$DU$45</definedName>
    <definedName name="_xlnm.Print_Area" localSheetId="1">'Resum cost per servei'!$B$2:$R$77</definedName>
    <definedName name="_xlnm.Print_Area" localSheetId="2">Serveis!$C$2:$O$103</definedName>
    <definedName name="_xlnm.Print_Area" localSheetId="0">'Total contracta'!$B$2:$G$15</definedName>
    <definedName name="BI">[1]PARÀMETRES!$F$14</definedName>
    <definedName name="CC">[1]PARÀMETRES!$F$16</definedName>
    <definedName name="DG">[1]PARÀMETRES!$F$15</definedName>
    <definedName name="dies_conveni">[1]Dies!$B$21</definedName>
    <definedName name="GASOIL">[1]PARÀMETRES!$F$19</definedName>
    <definedName name="GASOLINA">[1]PARÀMETRES!$F$41</definedName>
    <definedName name="hores_dia">[1]PARÀMETRES!$F$29</definedName>
    <definedName name="IVA">[1]PARÀMETRES!$F$18</definedName>
    <definedName name="Maq">[1]BD!$A$4:$AG$580</definedName>
    <definedName name="Mezcla">[1]PARÀMETRES!$F$43</definedName>
    <definedName name="seguro0">[1]PARÀMETRES!$F$33</definedName>
    <definedName name="seguro1">[1]PARÀMETRES!$F$35</definedName>
    <definedName name="seguro2">[1]PARÀMETRES!$F$36</definedName>
    <definedName name="seguro3">[1]PARÀMETRES!$F$37</definedName>
    <definedName name="seguro4">[1]PARÀMETRES!$F$38</definedName>
    <definedName name="seguro6">[1]PARÀMETRES!$F$34</definedName>
    <definedName name="Serveis">'[1]Llistat serveis'!$B$2:$F$26</definedName>
    <definedName name="tipos">[1]PARÀMETRES!$F$13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0" i="71" l="1"/>
  <c r="E39" i="71"/>
  <c r="E31" i="71"/>
  <c r="E26" i="71"/>
  <c r="E15" i="71"/>
  <c r="E8" i="71"/>
  <c r="F54" i="71"/>
  <c r="C62" i="71"/>
  <c r="C63" i="71"/>
  <c r="C61" i="71"/>
  <c r="C55" i="71"/>
  <c r="C56" i="71"/>
  <c r="C54" i="71"/>
  <c r="H61" i="76" l="1"/>
  <c r="I61" i="76"/>
  <c r="J61" i="76"/>
  <c r="K61" i="76"/>
  <c r="L61" i="76"/>
  <c r="G61" i="76"/>
  <c r="D61" i="76"/>
  <c r="E61" i="76"/>
  <c r="F61" i="76"/>
  <c r="C61" i="76"/>
  <c r="J24" i="71"/>
  <c r="I69" i="77"/>
  <c r="I70" i="77"/>
  <c r="I71" i="77"/>
  <c r="I72" i="77"/>
  <c r="I73" i="77"/>
  <c r="I68" i="77"/>
  <c r="Q11" i="76"/>
  <c r="R11" i="76" s="1"/>
  <c r="F64" i="71"/>
  <c r="F63" i="71"/>
  <c r="F62" i="71"/>
  <c r="F61" i="71"/>
  <c r="F55" i="71"/>
  <c r="F56" i="71"/>
  <c r="F57" i="71"/>
  <c r="M75" i="11"/>
  <c r="L75" i="11"/>
  <c r="J75" i="11"/>
  <c r="H75" i="11"/>
  <c r="D75" i="11"/>
  <c r="R73" i="11"/>
  <c r="K73" i="11"/>
  <c r="N73" i="11" s="1"/>
  <c r="G73" i="11"/>
  <c r="S73" i="11" s="1"/>
  <c r="T73" i="11" s="1"/>
  <c r="U73" i="11" s="1"/>
  <c r="V73" i="11" s="1"/>
  <c r="W73" i="11" s="1"/>
  <c r="X73" i="11" s="1"/>
  <c r="Y73" i="11" s="1"/>
  <c r="Z73" i="11" s="1"/>
  <c r="AA73" i="11" s="1"/>
  <c r="AB73" i="11" s="1"/>
  <c r="AC73" i="11" s="1"/>
  <c r="AD73" i="11" s="1"/>
  <c r="AE73" i="11" s="1"/>
  <c r="AF73" i="11" s="1"/>
  <c r="AG73" i="11" s="1"/>
  <c r="AH73" i="11" s="1"/>
  <c r="AI73" i="11" s="1"/>
  <c r="AJ73" i="11" s="1"/>
  <c r="AK73" i="11" s="1"/>
  <c r="AL73" i="11" s="1"/>
  <c r="AM73" i="11" s="1"/>
  <c r="AN73" i="11" s="1"/>
  <c r="AO73" i="11" s="1"/>
  <c r="AP73" i="11" s="1"/>
  <c r="AQ73" i="11" s="1"/>
  <c r="AR73" i="11" s="1"/>
  <c r="AS73" i="11" s="1"/>
  <c r="AT73" i="11" s="1"/>
  <c r="AU73" i="11" s="1"/>
  <c r="AV73" i="11" s="1"/>
  <c r="AW73" i="11" s="1"/>
  <c r="AX73" i="11" s="1"/>
  <c r="AY73" i="11" s="1"/>
  <c r="AZ73" i="11" s="1"/>
  <c r="BA73" i="11" s="1"/>
  <c r="BB73" i="11" s="1"/>
  <c r="BC73" i="11" s="1"/>
  <c r="BD73" i="11" s="1"/>
  <c r="BE73" i="11" s="1"/>
  <c r="BF73" i="11" s="1"/>
  <c r="BG73" i="11" s="1"/>
  <c r="BH73" i="11" s="1"/>
  <c r="BI73" i="11" s="1"/>
  <c r="BJ73" i="11" s="1"/>
  <c r="BK73" i="11" s="1"/>
  <c r="BL73" i="11" s="1"/>
  <c r="BM73" i="11" s="1"/>
  <c r="BN73" i="11" s="1"/>
  <c r="BO73" i="11" s="1"/>
  <c r="BP73" i="11" s="1"/>
  <c r="BQ73" i="11" s="1"/>
  <c r="BR73" i="11" s="1"/>
  <c r="BS73" i="11" s="1"/>
  <c r="BT73" i="11" s="1"/>
  <c r="BU73" i="11" s="1"/>
  <c r="BV73" i="11" s="1"/>
  <c r="BW73" i="11" s="1"/>
  <c r="BX73" i="11" s="1"/>
  <c r="BY73" i="11" s="1"/>
  <c r="BZ73" i="11" s="1"/>
  <c r="CA73" i="11" s="1"/>
  <c r="CB73" i="11" s="1"/>
  <c r="CC73" i="11" s="1"/>
  <c r="CD73" i="11" s="1"/>
  <c r="CE73" i="11" s="1"/>
  <c r="CF73" i="11" s="1"/>
  <c r="CG73" i="11" s="1"/>
  <c r="CH73" i="11" s="1"/>
  <c r="CI73" i="11" s="1"/>
  <c r="CJ73" i="11" s="1"/>
  <c r="CK73" i="11" s="1"/>
  <c r="CL73" i="11" s="1"/>
  <c r="CM73" i="11" s="1"/>
  <c r="CN73" i="11" s="1"/>
  <c r="CO73" i="11" s="1"/>
  <c r="CP73" i="11" s="1"/>
  <c r="CQ73" i="11" s="1"/>
  <c r="CR73" i="11" s="1"/>
  <c r="CS73" i="11" s="1"/>
  <c r="CT73" i="11" s="1"/>
  <c r="CU73" i="11" s="1"/>
  <c r="CV73" i="11" s="1"/>
  <c r="CW73" i="11" s="1"/>
  <c r="CX73" i="11" s="1"/>
  <c r="CY73" i="11" s="1"/>
  <c r="CZ73" i="11" s="1"/>
  <c r="DA73" i="11" s="1"/>
  <c r="DB73" i="11" s="1"/>
  <c r="DC73" i="11" s="1"/>
  <c r="DD73" i="11" s="1"/>
  <c r="DE73" i="11" s="1"/>
  <c r="DF73" i="11" s="1"/>
  <c r="DG73" i="11" s="1"/>
  <c r="DH73" i="11" s="1"/>
  <c r="DI73" i="11" s="1"/>
  <c r="DJ73" i="11" s="1"/>
  <c r="DK73" i="11" s="1"/>
  <c r="DL73" i="11" s="1"/>
  <c r="DM73" i="11" s="1"/>
  <c r="DN73" i="11" s="1"/>
  <c r="DO73" i="11" s="1"/>
  <c r="DP73" i="11" s="1"/>
  <c r="DQ73" i="11" s="1"/>
  <c r="DR73" i="11" s="1"/>
  <c r="DS73" i="11" s="1"/>
  <c r="DT73" i="11" s="1"/>
  <c r="DU73" i="11" s="1"/>
  <c r="R72" i="11"/>
  <c r="K72" i="11"/>
  <c r="N72" i="11" s="1"/>
  <c r="G72" i="11"/>
  <c r="S72" i="11" s="1"/>
  <c r="T72" i="11" s="1"/>
  <c r="U72" i="11" s="1"/>
  <c r="V72" i="11" s="1"/>
  <c r="W72" i="11" s="1"/>
  <c r="X72" i="11" s="1"/>
  <c r="Y72" i="11" s="1"/>
  <c r="Z72" i="11" s="1"/>
  <c r="AA72" i="11" s="1"/>
  <c r="AB72" i="11" s="1"/>
  <c r="AC72" i="11" s="1"/>
  <c r="AD72" i="11" s="1"/>
  <c r="AE72" i="11" s="1"/>
  <c r="AF72" i="11" s="1"/>
  <c r="AG72" i="11" s="1"/>
  <c r="AH72" i="11" s="1"/>
  <c r="AI72" i="11" s="1"/>
  <c r="AJ72" i="11" s="1"/>
  <c r="AK72" i="11" s="1"/>
  <c r="AL72" i="11" s="1"/>
  <c r="AM72" i="11" s="1"/>
  <c r="AN72" i="11" s="1"/>
  <c r="AO72" i="11" s="1"/>
  <c r="AP72" i="11" s="1"/>
  <c r="AQ72" i="11" s="1"/>
  <c r="AR72" i="11" s="1"/>
  <c r="AS72" i="11" s="1"/>
  <c r="AT72" i="11" s="1"/>
  <c r="AU72" i="11" s="1"/>
  <c r="AV72" i="11" s="1"/>
  <c r="AW72" i="11" s="1"/>
  <c r="AX72" i="11" s="1"/>
  <c r="AY72" i="11" s="1"/>
  <c r="AZ72" i="11" s="1"/>
  <c r="BA72" i="11" s="1"/>
  <c r="BB72" i="11" s="1"/>
  <c r="BC72" i="11" s="1"/>
  <c r="BD72" i="11" s="1"/>
  <c r="BE72" i="11" s="1"/>
  <c r="BF72" i="11" s="1"/>
  <c r="BG72" i="11" s="1"/>
  <c r="BH72" i="11" s="1"/>
  <c r="BI72" i="11" s="1"/>
  <c r="BJ72" i="11" s="1"/>
  <c r="BK72" i="11" s="1"/>
  <c r="BL72" i="11" s="1"/>
  <c r="BM72" i="11" s="1"/>
  <c r="BN72" i="11" s="1"/>
  <c r="BO72" i="11" s="1"/>
  <c r="BP72" i="11" s="1"/>
  <c r="BQ72" i="11" s="1"/>
  <c r="BR72" i="11" s="1"/>
  <c r="BS72" i="11" s="1"/>
  <c r="BT72" i="11" s="1"/>
  <c r="BU72" i="11" s="1"/>
  <c r="BV72" i="11" s="1"/>
  <c r="BW72" i="11" s="1"/>
  <c r="BX72" i="11" s="1"/>
  <c r="BY72" i="11" s="1"/>
  <c r="BZ72" i="11" s="1"/>
  <c r="CA72" i="11" s="1"/>
  <c r="CB72" i="11" s="1"/>
  <c r="CC72" i="11" s="1"/>
  <c r="CD72" i="11" s="1"/>
  <c r="CE72" i="11" s="1"/>
  <c r="CF72" i="11" s="1"/>
  <c r="CG72" i="11" s="1"/>
  <c r="CH72" i="11" s="1"/>
  <c r="CI72" i="11" s="1"/>
  <c r="CJ72" i="11" s="1"/>
  <c r="CK72" i="11" s="1"/>
  <c r="CL72" i="11" s="1"/>
  <c r="CM72" i="11" s="1"/>
  <c r="CN72" i="11" s="1"/>
  <c r="CO72" i="11" s="1"/>
  <c r="CP72" i="11" s="1"/>
  <c r="CQ72" i="11" s="1"/>
  <c r="CR72" i="11" s="1"/>
  <c r="CS72" i="11" s="1"/>
  <c r="CT72" i="11" s="1"/>
  <c r="CU72" i="11" s="1"/>
  <c r="CV72" i="11" s="1"/>
  <c r="CW72" i="11" s="1"/>
  <c r="CX72" i="11" s="1"/>
  <c r="CY72" i="11" s="1"/>
  <c r="CZ72" i="11" s="1"/>
  <c r="DA72" i="11" s="1"/>
  <c r="DB72" i="11" s="1"/>
  <c r="DC72" i="11" s="1"/>
  <c r="DD72" i="11" s="1"/>
  <c r="DE72" i="11" s="1"/>
  <c r="DF72" i="11" s="1"/>
  <c r="DG72" i="11" s="1"/>
  <c r="DH72" i="11" s="1"/>
  <c r="DI72" i="11" s="1"/>
  <c r="DJ72" i="11" s="1"/>
  <c r="DK72" i="11" s="1"/>
  <c r="DL72" i="11" s="1"/>
  <c r="DM72" i="11" s="1"/>
  <c r="DN72" i="11" s="1"/>
  <c r="DO72" i="11" s="1"/>
  <c r="DP72" i="11" s="1"/>
  <c r="DQ72" i="11" s="1"/>
  <c r="DR72" i="11" s="1"/>
  <c r="DS72" i="11" s="1"/>
  <c r="DT72" i="11" s="1"/>
  <c r="DU72" i="11" s="1"/>
  <c r="R71" i="11"/>
  <c r="K71" i="11"/>
  <c r="N71" i="11" s="1"/>
  <c r="G71" i="11"/>
  <c r="S71" i="11" s="1"/>
  <c r="T71" i="11" s="1"/>
  <c r="U71" i="11" s="1"/>
  <c r="V71" i="11" s="1"/>
  <c r="W71" i="11" s="1"/>
  <c r="X71" i="11" s="1"/>
  <c r="Y71" i="11" s="1"/>
  <c r="Z71" i="11" s="1"/>
  <c r="AA71" i="11" s="1"/>
  <c r="AB71" i="11" s="1"/>
  <c r="AC71" i="11" s="1"/>
  <c r="AD71" i="11" s="1"/>
  <c r="AE71" i="11" s="1"/>
  <c r="AF71" i="11" s="1"/>
  <c r="AG71" i="11" s="1"/>
  <c r="AH71" i="11" s="1"/>
  <c r="AI71" i="11" s="1"/>
  <c r="AJ71" i="11" s="1"/>
  <c r="AK71" i="11" s="1"/>
  <c r="AL71" i="11" s="1"/>
  <c r="AM71" i="11" s="1"/>
  <c r="AN71" i="11" s="1"/>
  <c r="AO71" i="11" s="1"/>
  <c r="AP71" i="11" s="1"/>
  <c r="AQ71" i="11" s="1"/>
  <c r="AR71" i="11" s="1"/>
  <c r="AS71" i="11" s="1"/>
  <c r="AT71" i="11" s="1"/>
  <c r="AU71" i="11" s="1"/>
  <c r="AV71" i="11" s="1"/>
  <c r="AW71" i="11" s="1"/>
  <c r="AX71" i="11" s="1"/>
  <c r="AY71" i="11" s="1"/>
  <c r="AZ71" i="11" s="1"/>
  <c r="BA71" i="11" s="1"/>
  <c r="BB71" i="11" s="1"/>
  <c r="BC71" i="11" s="1"/>
  <c r="BD71" i="11" s="1"/>
  <c r="BE71" i="11" s="1"/>
  <c r="BF71" i="11" s="1"/>
  <c r="BG71" i="11" s="1"/>
  <c r="BH71" i="11" s="1"/>
  <c r="BI71" i="11" s="1"/>
  <c r="BJ71" i="11" s="1"/>
  <c r="BK71" i="11" s="1"/>
  <c r="BL71" i="11" s="1"/>
  <c r="BM71" i="11" s="1"/>
  <c r="BN71" i="11" s="1"/>
  <c r="BO71" i="11" s="1"/>
  <c r="BP71" i="11" s="1"/>
  <c r="BQ71" i="11" s="1"/>
  <c r="BR71" i="11" s="1"/>
  <c r="BS71" i="11" s="1"/>
  <c r="BT71" i="11" s="1"/>
  <c r="BU71" i="11" s="1"/>
  <c r="BV71" i="11" s="1"/>
  <c r="BW71" i="11" s="1"/>
  <c r="BX71" i="11" s="1"/>
  <c r="BY71" i="11" s="1"/>
  <c r="BZ71" i="11" s="1"/>
  <c r="CA71" i="11" s="1"/>
  <c r="CB71" i="11" s="1"/>
  <c r="CC71" i="11" s="1"/>
  <c r="CD71" i="11" s="1"/>
  <c r="CE71" i="11" s="1"/>
  <c r="CF71" i="11" s="1"/>
  <c r="CG71" i="11" s="1"/>
  <c r="CH71" i="11" s="1"/>
  <c r="CI71" i="11" s="1"/>
  <c r="CJ71" i="11" s="1"/>
  <c r="CK71" i="11" s="1"/>
  <c r="CL71" i="11" s="1"/>
  <c r="CM71" i="11" s="1"/>
  <c r="CN71" i="11" s="1"/>
  <c r="CO71" i="11" s="1"/>
  <c r="CP71" i="11" s="1"/>
  <c r="CQ71" i="11" s="1"/>
  <c r="CR71" i="11" s="1"/>
  <c r="CS71" i="11" s="1"/>
  <c r="CT71" i="11" s="1"/>
  <c r="CU71" i="11" s="1"/>
  <c r="CV71" i="11" s="1"/>
  <c r="CW71" i="11" s="1"/>
  <c r="CX71" i="11" s="1"/>
  <c r="CY71" i="11" s="1"/>
  <c r="CZ71" i="11" s="1"/>
  <c r="DA71" i="11" s="1"/>
  <c r="DB71" i="11" s="1"/>
  <c r="DC71" i="11" s="1"/>
  <c r="DD71" i="11" s="1"/>
  <c r="DE71" i="11" s="1"/>
  <c r="DF71" i="11" s="1"/>
  <c r="DG71" i="11" s="1"/>
  <c r="DH71" i="11" s="1"/>
  <c r="DI71" i="11" s="1"/>
  <c r="DJ71" i="11" s="1"/>
  <c r="DK71" i="11" s="1"/>
  <c r="DL71" i="11" s="1"/>
  <c r="DM71" i="11" s="1"/>
  <c r="DN71" i="11" s="1"/>
  <c r="DO71" i="11" s="1"/>
  <c r="DP71" i="11" s="1"/>
  <c r="DQ71" i="11" s="1"/>
  <c r="DR71" i="11" s="1"/>
  <c r="DS71" i="11" s="1"/>
  <c r="DT71" i="11" s="1"/>
  <c r="DU71" i="11" s="1"/>
  <c r="R70" i="11"/>
  <c r="K70" i="11"/>
  <c r="N70" i="11" s="1"/>
  <c r="G70" i="11"/>
  <c r="S70" i="11" s="1"/>
  <c r="T70" i="11" s="1"/>
  <c r="U70" i="11" s="1"/>
  <c r="V70" i="11" s="1"/>
  <c r="W70" i="11" s="1"/>
  <c r="X70" i="11" s="1"/>
  <c r="Y70" i="11" s="1"/>
  <c r="Z70" i="11" s="1"/>
  <c r="AA70" i="11" s="1"/>
  <c r="AB70" i="11" s="1"/>
  <c r="AC70" i="11" s="1"/>
  <c r="AD70" i="11" s="1"/>
  <c r="AE70" i="11" s="1"/>
  <c r="AF70" i="11" s="1"/>
  <c r="AG70" i="11" s="1"/>
  <c r="AH70" i="11" s="1"/>
  <c r="AI70" i="11" s="1"/>
  <c r="AJ70" i="11" s="1"/>
  <c r="AK70" i="11" s="1"/>
  <c r="AL70" i="11" s="1"/>
  <c r="AM70" i="11" s="1"/>
  <c r="AN70" i="11" s="1"/>
  <c r="AO70" i="11" s="1"/>
  <c r="AP70" i="11" s="1"/>
  <c r="AQ70" i="11" s="1"/>
  <c r="AR70" i="11" s="1"/>
  <c r="AS70" i="11" s="1"/>
  <c r="AT70" i="11" s="1"/>
  <c r="AU70" i="11" s="1"/>
  <c r="AV70" i="11" s="1"/>
  <c r="AW70" i="11" s="1"/>
  <c r="AX70" i="11" s="1"/>
  <c r="AY70" i="11" s="1"/>
  <c r="AZ70" i="11" s="1"/>
  <c r="BA70" i="11" s="1"/>
  <c r="BB70" i="11" s="1"/>
  <c r="BC70" i="11" s="1"/>
  <c r="BD70" i="11" s="1"/>
  <c r="BE70" i="11" s="1"/>
  <c r="BF70" i="11" s="1"/>
  <c r="BG70" i="11" s="1"/>
  <c r="BH70" i="11" s="1"/>
  <c r="BI70" i="11" s="1"/>
  <c r="BJ70" i="11" s="1"/>
  <c r="BK70" i="11" s="1"/>
  <c r="BL70" i="11" s="1"/>
  <c r="BM70" i="11" s="1"/>
  <c r="BN70" i="11" s="1"/>
  <c r="BO70" i="11" s="1"/>
  <c r="BP70" i="11" s="1"/>
  <c r="BQ70" i="11" s="1"/>
  <c r="BR70" i="11" s="1"/>
  <c r="BS70" i="11" s="1"/>
  <c r="BT70" i="11" s="1"/>
  <c r="BU70" i="11" s="1"/>
  <c r="BV70" i="11" s="1"/>
  <c r="BW70" i="11" s="1"/>
  <c r="BX70" i="11" s="1"/>
  <c r="BY70" i="11" s="1"/>
  <c r="BZ70" i="11" s="1"/>
  <c r="CA70" i="11" s="1"/>
  <c r="CB70" i="11" s="1"/>
  <c r="CC70" i="11" s="1"/>
  <c r="CD70" i="11" s="1"/>
  <c r="CE70" i="11" s="1"/>
  <c r="CF70" i="11" s="1"/>
  <c r="CG70" i="11" s="1"/>
  <c r="CH70" i="11" s="1"/>
  <c r="CI70" i="11" s="1"/>
  <c r="CJ70" i="11" s="1"/>
  <c r="CK70" i="11" s="1"/>
  <c r="CL70" i="11" s="1"/>
  <c r="CM70" i="11" s="1"/>
  <c r="CN70" i="11" s="1"/>
  <c r="CO70" i="11" s="1"/>
  <c r="CP70" i="11" s="1"/>
  <c r="CQ70" i="11" s="1"/>
  <c r="CR70" i="11" s="1"/>
  <c r="CS70" i="11" s="1"/>
  <c r="CT70" i="11" s="1"/>
  <c r="CU70" i="11" s="1"/>
  <c r="CV70" i="11" s="1"/>
  <c r="CW70" i="11" s="1"/>
  <c r="CX70" i="11" s="1"/>
  <c r="CY70" i="11" s="1"/>
  <c r="CZ70" i="11" s="1"/>
  <c r="DA70" i="11" s="1"/>
  <c r="DB70" i="11" s="1"/>
  <c r="DC70" i="11" s="1"/>
  <c r="DD70" i="11" s="1"/>
  <c r="DE70" i="11" s="1"/>
  <c r="DF70" i="11" s="1"/>
  <c r="DG70" i="11" s="1"/>
  <c r="DH70" i="11" s="1"/>
  <c r="DI70" i="11" s="1"/>
  <c r="DJ70" i="11" s="1"/>
  <c r="DK70" i="11" s="1"/>
  <c r="DL70" i="11" s="1"/>
  <c r="DM70" i="11" s="1"/>
  <c r="DN70" i="11" s="1"/>
  <c r="DO70" i="11" s="1"/>
  <c r="DP70" i="11" s="1"/>
  <c r="DQ70" i="11" s="1"/>
  <c r="DR70" i="11" s="1"/>
  <c r="DS70" i="11" s="1"/>
  <c r="DT70" i="11" s="1"/>
  <c r="DU70" i="11" s="1"/>
  <c r="R69" i="11"/>
  <c r="K69" i="11"/>
  <c r="N69" i="11" s="1"/>
  <c r="G69" i="11"/>
  <c r="S69" i="11" s="1"/>
  <c r="T69" i="11" s="1"/>
  <c r="U69" i="11" s="1"/>
  <c r="V69" i="11" s="1"/>
  <c r="W69" i="11" s="1"/>
  <c r="X69" i="11" s="1"/>
  <c r="Y69" i="11" s="1"/>
  <c r="Z69" i="11" s="1"/>
  <c r="AA69" i="11" s="1"/>
  <c r="AB69" i="11" s="1"/>
  <c r="AC69" i="11" s="1"/>
  <c r="AD69" i="11" s="1"/>
  <c r="AE69" i="11" s="1"/>
  <c r="AF69" i="11" s="1"/>
  <c r="AG69" i="11" s="1"/>
  <c r="AH69" i="11" s="1"/>
  <c r="AI69" i="11" s="1"/>
  <c r="AJ69" i="11" s="1"/>
  <c r="AK69" i="11" s="1"/>
  <c r="AL69" i="11" s="1"/>
  <c r="AM69" i="11" s="1"/>
  <c r="AN69" i="11" s="1"/>
  <c r="AO69" i="11" s="1"/>
  <c r="AP69" i="11" s="1"/>
  <c r="AQ69" i="11" s="1"/>
  <c r="AR69" i="11" s="1"/>
  <c r="AS69" i="11" s="1"/>
  <c r="AT69" i="11" s="1"/>
  <c r="AU69" i="11" s="1"/>
  <c r="AV69" i="11" s="1"/>
  <c r="AW69" i="11" s="1"/>
  <c r="AX69" i="11" s="1"/>
  <c r="AY69" i="11" s="1"/>
  <c r="AZ69" i="11" s="1"/>
  <c r="BA69" i="11" s="1"/>
  <c r="BB69" i="11" s="1"/>
  <c r="BC69" i="11" s="1"/>
  <c r="BD69" i="11" s="1"/>
  <c r="BE69" i="11" s="1"/>
  <c r="BF69" i="11" s="1"/>
  <c r="BG69" i="11" s="1"/>
  <c r="BH69" i="11" s="1"/>
  <c r="BI69" i="11" s="1"/>
  <c r="BJ69" i="11" s="1"/>
  <c r="BK69" i="11" s="1"/>
  <c r="BL69" i="11" s="1"/>
  <c r="BM69" i="11" s="1"/>
  <c r="BN69" i="11" s="1"/>
  <c r="BO69" i="11" s="1"/>
  <c r="BP69" i="11" s="1"/>
  <c r="BQ69" i="11" s="1"/>
  <c r="BR69" i="11" s="1"/>
  <c r="BS69" i="11" s="1"/>
  <c r="BT69" i="11" s="1"/>
  <c r="BU69" i="11" s="1"/>
  <c r="BV69" i="11" s="1"/>
  <c r="BW69" i="11" s="1"/>
  <c r="BX69" i="11" s="1"/>
  <c r="BY69" i="11" s="1"/>
  <c r="BZ69" i="11" s="1"/>
  <c r="CA69" i="11" s="1"/>
  <c r="CB69" i="11" s="1"/>
  <c r="CC69" i="11" s="1"/>
  <c r="CD69" i="11" s="1"/>
  <c r="CE69" i="11" s="1"/>
  <c r="CF69" i="11" s="1"/>
  <c r="CG69" i="11" s="1"/>
  <c r="CH69" i="11" s="1"/>
  <c r="CI69" i="11" s="1"/>
  <c r="CJ69" i="11" s="1"/>
  <c r="CK69" i="11" s="1"/>
  <c r="CL69" i="11" s="1"/>
  <c r="CM69" i="11" s="1"/>
  <c r="CN69" i="11" s="1"/>
  <c r="CO69" i="11" s="1"/>
  <c r="CP69" i="11" s="1"/>
  <c r="CQ69" i="11" s="1"/>
  <c r="CR69" i="11" s="1"/>
  <c r="CS69" i="11" s="1"/>
  <c r="CT69" i="11" s="1"/>
  <c r="CU69" i="11" s="1"/>
  <c r="CV69" i="11" s="1"/>
  <c r="CW69" i="11" s="1"/>
  <c r="CX69" i="11" s="1"/>
  <c r="CY69" i="11" s="1"/>
  <c r="CZ69" i="11" s="1"/>
  <c r="DA69" i="11" s="1"/>
  <c r="DB69" i="11" s="1"/>
  <c r="DC69" i="11" s="1"/>
  <c r="DD69" i="11" s="1"/>
  <c r="DE69" i="11" s="1"/>
  <c r="DF69" i="11" s="1"/>
  <c r="DG69" i="11" s="1"/>
  <c r="DH69" i="11" s="1"/>
  <c r="DI69" i="11" s="1"/>
  <c r="DJ69" i="11" s="1"/>
  <c r="DK69" i="11" s="1"/>
  <c r="DL69" i="11" s="1"/>
  <c r="DM69" i="11" s="1"/>
  <c r="DN69" i="11" s="1"/>
  <c r="DO69" i="11" s="1"/>
  <c r="DP69" i="11" s="1"/>
  <c r="DQ69" i="11" s="1"/>
  <c r="DR69" i="11" s="1"/>
  <c r="DS69" i="11" s="1"/>
  <c r="DT69" i="11" s="1"/>
  <c r="DU69" i="11" s="1"/>
  <c r="S68" i="11"/>
  <c r="T68" i="11" s="1"/>
  <c r="U68" i="11" s="1"/>
  <c r="V68" i="11" s="1"/>
  <c r="W68" i="11" s="1"/>
  <c r="X68" i="11" s="1"/>
  <c r="Y68" i="11" s="1"/>
  <c r="Z68" i="11" s="1"/>
  <c r="AA68" i="11" s="1"/>
  <c r="AB68" i="11" s="1"/>
  <c r="AC68" i="11" s="1"/>
  <c r="AD68" i="11" s="1"/>
  <c r="AE68" i="11" s="1"/>
  <c r="AF68" i="11" s="1"/>
  <c r="AG68" i="11" s="1"/>
  <c r="AH68" i="11" s="1"/>
  <c r="AI68" i="11" s="1"/>
  <c r="AJ68" i="11" s="1"/>
  <c r="AK68" i="11" s="1"/>
  <c r="AL68" i="11" s="1"/>
  <c r="AM68" i="11" s="1"/>
  <c r="AN68" i="11" s="1"/>
  <c r="AO68" i="11" s="1"/>
  <c r="AP68" i="11" s="1"/>
  <c r="AQ68" i="11" s="1"/>
  <c r="AR68" i="11" s="1"/>
  <c r="AS68" i="11" s="1"/>
  <c r="AT68" i="11" s="1"/>
  <c r="AU68" i="11" s="1"/>
  <c r="AV68" i="11" s="1"/>
  <c r="AW68" i="11" s="1"/>
  <c r="AX68" i="11" s="1"/>
  <c r="AY68" i="11" s="1"/>
  <c r="AZ68" i="11" s="1"/>
  <c r="BA68" i="11" s="1"/>
  <c r="BB68" i="11" s="1"/>
  <c r="BC68" i="11" s="1"/>
  <c r="BD68" i="11" s="1"/>
  <c r="BE68" i="11" s="1"/>
  <c r="BF68" i="11" s="1"/>
  <c r="BG68" i="11" s="1"/>
  <c r="BH68" i="11" s="1"/>
  <c r="BI68" i="11" s="1"/>
  <c r="BJ68" i="11" s="1"/>
  <c r="BK68" i="11" s="1"/>
  <c r="BL68" i="11" s="1"/>
  <c r="BM68" i="11" s="1"/>
  <c r="BN68" i="11" s="1"/>
  <c r="BO68" i="11" s="1"/>
  <c r="BP68" i="11" s="1"/>
  <c r="BQ68" i="11" s="1"/>
  <c r="BR68" i="11" s="1"/>
  <c r="BS68" i="11" s="1"/>
  <c r="BT68" i="11" s="1"/>
  <c r="BU68" i="11" s="1"/>
  <c r="BV68" i="11" s="1"/>
  <c r="BW68" i="11" s="1"/>
  <c r="BX68" i="11" s="1"/>
  <c r="BY68" i="11" s="1"/>
  <c r="BZ68" i="11" s="1"/>
  <c r="CA68" i="11" s="1"/>
  <c r="CB68" i="11" s="1"/>
  <c r="CC68" i="11" s="1"/>
  <c r="CD68" i="11" s="1"/>
  <c r="CE68" i="11" s="1"/>
  <c r="CF68" i="11" s="1"/>
  <c r="CG68" i="11" s="1"/>
  <c r="CH68" i="11" s="1"/>
  <c r="CI68" i="11" s="1"/>
  <c r="CJ68" i="11" s="1"/>
  <c r="CK68" i="11" s="1"/>
  <c r="CL68" i="11" s="1"/>
  <c r="CM68" i="11" s="1"/>
  <c r="CN68" i="11" s="1"/>
  <c r="CO68" i="11" s="1"/>
  <c r="CP68" i="11" s="1"/>
  <c r="CQ68" i="11" s="1"/>
  <c r="CR68" i="11" s="1"/>
  <c r="CS68" i="11" s="1"/>
  <c r="CT68" i="11" s="1"/>
  <c r="CU68" i="11" s="1"/>
  <c r="CV68" i="11" s="1"/>
  <c r="CW68" i="11" s="1"/>
  <c r="CX68" i="11" s="1"/>
  <c r="CY68" i="11" s="1"/>
  <c r="CZ68" i="11" s="1"/>
  <c r="DA68" i="11" s="1"/>
  <c r="DB68" i="11" s="1"/>
  <c r="DC68" i="11" s="1"/>
  <c r="DD68" i="11" s="1"/>
  <c r="DE68" i="11" s="1"/>
  <c r="DF68" i="11" s="1"/>
  <c r="DG68" i="11" s="1"/>
  <c r="DH68" i="11" s="1"/>
  <c r="DI68" i="11" s="1"/>
  <c r="DJ68" i="11" s="1"/>
  <c r="DK68" i="11" s="1"/>
  <c r="DL68" i="11" s="1"/>
  <c r="DM68" i="11" s="1"/>
  <c r="DN68" i="11" s="1"/>
  <c r="DO68" i="11" s="1"/>
  <c r="DP68" i="11" s="1"/>
  <c r="DQ68" i="11" s="1"/>
  <c r="DR68" i="11" s="1"/>
  <c r="DS68" i="11" s="1"/>
  <c r="DT68" i="11" s="1"/>
  <c r="DU68" i="11" s="1"/>
  <c r="R68" i="11"/>
  <c r="K68" i="11"/>
  <c r="N68" i="11" s="1"/>
  <c r="G68" i="11"/>
  <c r="R67" i="11"/>
  <c r="K67" i="11"/>
  <c r="K75" i="11" s="1"/>
  <c r="G67" i="11"/>
  <c r="M60" i="11"/>
  <c r="L60" i="11"/>
  <c r="J60" i="11"/>
  <c r="H60" i="11"/>
  <c r="D60" i="11"/>
  <c r="R58" i="11"/>
  <c r="K58" i="11"/>
  <c r="N58" i="11" s="1"/>
  <c r="G58" i="11"/>
  <c r="S58" i="11" s="1"/>
  <c r="T58" i="11" s="1"/>
  <c r="U58" i="11" s="1"/>
  <c r="V58" i="11" s="1"/>
  <c r="W58" i="11" s="1"/>
  <c r="X58" i="11" s="1"/>
  <c r="Y58" i="11" s="1"/>
  <c r="Z58" i="11" s="1"/>
  <c r="AA58" i="11" s="1"/>
  <c r="AB58" i="11" s="1"/>
  <c r="AC58" i="11" s="1"/>
  <c r="AD58" i="11" s="1"/>
  <c r="AE58" i="11" s="1"/>
  <c r="AF58" i="11" s="1"/>
  <c r="AG58" i="11" s="1"/>
  <c r="AH58" i="11" s="1"/>
  <c r="AI58" i="11" s="1"/>
  <c r="AJ58" i="11" s="1"/>
  <c r="AK58" i="11" s="1"/>
  <c r="AL58" i="11" s="1"/>
  <c r="AM58" i="11" s="1"/>
  <c r="AN58" i="11" s="1"/>
  <c r="AO58" i="11" s="1"/>
  <c r="AP58" i="11" s="1"/>
  <c r="AQ58" i="11" s="1"/>
  <c r="AR58" i="11" s="1"/>
  <c r="AS58" i="11" s="1"/>
  <c r="AT58" i="11" s="1"/>
  <c r="AU58" i="11" s="1"/>
  <c r="AV58" i="11" s="1"/>
  <c r="AW58" i="11" s="1"/>
  <c r="AX58" i="11" s="1"/>
  <c r="AY58" i="11" s="1"/>
  <c r="AZ58" i="11" s="1"/>
  <c r="BA58" i="11" s="1"/>
  <c r="BB58" i="11" s="1"/>
  <c r="BC58" i="11" s="1"/>
  <c r="BD58" i="11" s="1"/>
  <c r="BE58" i="11" s="1"/>
  <c r="BF58" i="11" s="1"/>
  <c r="BG58" i="11" s="1"/>
  <c r="BH58" i="11" s="1"/>
  <c r="BI58" i="11" s="1"/>
  <c r="BJ58" i="11" s="1"/>
  <c r="BK58" i="11" s="1"/>
  <c r="BL58" i="11" s="1"/>
  <c r="BM58" i="11" s="1"/>
  <c r="BN58" i="11" s="1"/>
  <c r="BO58" i="11" s="1"/>
  <c r="BP58" i="11" s="1"/>
  <c r="BQ58" i="11" s="1"/>
  <c r="BR58" i="11" s="1"/>
  <c r="BS58" i="11" s="1"/>
  <c r="BT58" i="11" s="1"/>
  <c r="BU58" i="11" s="1"/>
  <c r="BV58" i="11" s="1"/>
  <c r="BW58" i="11" s="1"/>
  <c r="BX58" i="11" s="1"/>
  <c r="BY58" i="11" s="1"/>
  <c r="BZ58" i="11" s="1"/>
  <c r="CA58" i="11" s="1"/>
  <c r="CB58" i="11" s="1"/>
  <c r="CC58" i="11" s="1"/>
  <c r="CD58" i="11" s="1"/>
  <c r="CE58" i="11" s="1"/>
  <c r="CF58" i="11" s="1"/>
  <c r="CG58" i="11" s="1"/>
  <c r="CH58" i="11" s="1"/>
  <c r="CI58" i="11" s="1"/>
  <c r="CJ58" i="11" s="1"/>
  <c r="CK58" i="11" s="1"/>
  <c r="CL58" i="11" s="1"/>
  <c r="CM58" i="11" s="1"/>
  <c r="CN58" i="11" s="1"/>
  <c r="CO58" i="11" s="1"/>
  <c r="CP58" i="11" s="1"/>
  <c r="CQ58" i="11" s="1"/>
  <c r="CR58" i="11" s="1"/>
  <c r="CS58" i="11" s="1"/>
  <c r="CT58" i="11" s="1"/>
  <c r="CU58" i="11" s="1"/>
  <c r="CV58" i="11" s="1"/>
  <c r="CW58" i="11" s="1"/>
  <c r="CX58" i="11" s="1"/>
  <c r="CY58" i="11" s="1"/>
  <c r="CZ58" i="11" s="1"/>
  <c r="DA58" i="11" s="1"/>
  <c r="DB58" i="11" s="1"/>
  <c r="DC58" i="11" s="1"/>
  <c r="DD58" i="11" s="1"/>
  <c r="DE58" i="11" s="1"/>
  <c r="DF58" i="11" s="1"/>
  <c r="DG58" i="11" s="1"/>
  <c r="DH58" i="11" s="1"/>
  <c r="DI58" i="11" s="1"/>
  <c r="DJ58" i="11" s="1"/>
  <c r="DK58" i="11" s="1"/>
  <c r="DL58" i="11" s="1"/>
  <c r="DM58" i="11" s="1"/>
  <c r="DN58" i="11" s="1"/>
  <c r="DO58" i="11" s="1"/>
  <c r="DP58" i="11" s="1"/>
  <c r="DQ58" i="11" s="1"/>
  <c r="DR58" i="11" s="1"/>
  <c r="DS58" i="11" s="1"/>
  <c r="DT58" i="11" s="1"/>
  <c r="DU58" i="11" s="1"/>
  <c r="R57" i="11"/>
  <c r="K57" i="11"/>
  <c r="G57" i="11"/>
  <c r="R56" i="11"/>
  <c r="K56" i="11"/>
  <c r="N56" i="11" s="1"/>
  <c r="G56" i="11"/>
  <c r="S56" i="11" s="1"/>
  <c r="T56" i="11" s="1"/>
  <c r="U56" i="11" s="1"/>
  <c r="V56" i="11" s="1"/>
  <c r="W56" i="11" s="1"/>
  <c r="X56" i="11" s="1"/>
  <c r="Y56" i="11" s="1"/>
  <c r="Z56" i="11" s="1"/>
  <c r="AA56" i="11" s="1"/>
  <c r="AB56" i="11" s="1"/>
  <c r="AC56" i="11" s="1"/>
  <c r="AD56" i="11" s="1"/>
  <c r="AE56" i="11" s="1"/>
  <c r="AF56" i="11" s="1"/>
  <c r="AG56" i="11" s="1"/>
  <c r="AH56" i="11" s="1"/>
  <c r="AI56" i="11" s="1"/>
  <c r="AJ56" i="11" s="1"/>
  <c r="AK56" i="11" s="1"/>
  <c r="AL56" i="11" s="1"/>
  <c r="AM56" i="11" s="1"/>
  <c r="AN56" i="11" s="1"/>
  <c r="AO56" i="11" s="1"/>
  <c r="AP56" i="11" s="1"/>
  <c r="AQ56" i="11" s="1"/>
  <c r="AR56" i="11" s="1"/>
  <c r="AS56" i="11" s="1"/>
  <c r="AT56" i="11" s="1"/>
  <c r="AU56" i="11" s="1"/>
  <c r="AV56" i="11" s="1"/>
  <c r="AW56" i="11" s="1"/>
  <c r="AX56" i="11" s="1"/>
  <c r="AY56" i="11" s="1"/>
  <c r="AZ56" i="11" s="1"/>
  <c r="BA56" i="11" s="1"/>
  <c r="BB56" i="11" s="1"/>
  <c r="BC56" i="11" s="1"/>
  <c r="BD56" i="11" s="1"/>
  <c r="BE56" i="11" s="1"/>
  <c r="BF56" i="11" s="1"/>
  <c r="BG56" i="11" s="1"/>
  <c r="BH56" i="11" s="1"/>
  <c r="BI56" i="11" s="1"/>
  <c r="BJ56" i="11" s="1"/>
  <c r="BK56" i="11" s="1"/>
  <c r="BL56" i="11" s="1"/>
  <c r="BM56" i="11" s="1"/>
  <c r="BN56" i="11" s="1"/>
  <c r="BO56" i="11" s="1"/>
  <c r="BP56" i="11" s="1"/>
  <c r="BQ56" i="11" s="1"/>
  <c r="BR56" i="11" s="1"/>
  <c r="BS56" i="11" s="1"/>
  <c r="BT56" i="11" s="1"/>
  <c r="BU56" i="11" s="1"/>
  <c r="BV56" i="11" s="1"/>
  <c r="BW56" i="11" s="1"/>
  <c r="BX56" i="11" s="1"/>
  <c r="BY56" i="11" s="1"/>
  <c r="BZ56" i="11" s="1"/>
  <c r="CA56" i="11" s="1"/>
  <c r="CB56" i="11" s="1"/>
  <c r="CC56" i="11" s="1"/>
  <c r="CD56" i="11" s="1"/>
  <c r="CE56" i="11" s="1"/>
  <c r="CF56" i="11" s="1"/>
  <c r="CG56" i="11" s="1"/>
  <c r="CH56" i="11" s="1"/>
  <c r="CI56" i="11" s="1"/>
  <c r="CJ56" i="11" s="1"/>
  <c r="CK56" i="11" s="1"/>
  <c r="CL56" i="11" s="1"/>
  <c r="CM56" i="11" s="1"/>
  <c r="CN56" i="11" s="1"/>
  <c r="CO56" i="11" s="1"/>
  <c r="CP56" i="11" s="1"/>
  <c r="CQ56" i="11" s="1"/>
  <c r="CR56" i="11" s="1"/>
  <c r="CS56" i="11" s="1"/>
  <c r="CT56" i="11" s="1"/>
  <c r="CU56" i="11" s="1"/>
  <c r="CV56" i="11" s="1"/>
  <c r="CW56" i="11" s="1"/>
  <c r="CX56" i="11" s="1"/>
  <c r="CY56" i="11" s="1"/>
  <c r="CZ56" i="11" s="1"/>
  <c r="DA56" i="11" s="1"/>
  <c r="DB56" i="11" s="1"/>
  <c r="DC56" i="11" s="1"/>
  <c r="DD56" i="11" s="1"/>
  <c r="DE56" i="11" s="1"/>
  <c r="DF56" i="11" s="1"/>
  <c r="DG56" i="11" s="1"/>
  <c r="DH56" i="11" s="1"/>
  <c r="DI56" i="11" s="1"/>
  <c r="DJ56" i="11" s="1"/>
  <c r="DK56" i="11" s="1"/>
  <c r="DL56" i="11" s="1"/>
  <c r="DM56" i="11" s="1"/>
  <c r="DN56" i="11" s="1"/>
  <c r="DO56" i="11" s="1"/>
  <c r="DP56" i="11" s="1"/>
  <c r="DQ56" i="11" s="1"/>
  <c r="DR56" i="11" s="1"/>
  <c r="DS56" i="11" s="1"/>
  <c r="DT56" i="11" s="1"/>
  <c r="DU56" i="11" s="1"/>
  <c r="R55" i="11"/>
  <c r="K55" i="11"/>
  <c r="N55" i="11" s="1"/>
  <c r="G55" i="11"/>
  <c r="S55" i="11" s="1"/>
  <c r="T55" i="11" s="1"/>
  <c r="U55" i="11" s="1"/>
  <c r="V55" i="11" s="1"/>
  <c r="W55" i="11" s="1"/>
  <c r="X55" i="11" s="1"/>
  <c r="Y55" i="11" s="1"/>
  <c r="Z55" i="11" s="1"/>
  <c r="AA55" i="11" s="1"/>
  <c r="AB55" i="11" s="1"/>
  <c r="AC55" i="11" s="1"/>
  <c r="AD55" i="11" s="1"/>
  <c r="AE55" i="11" s="1"/>
  <c r="AF55" i="11" s="1"/>
  <c r="AG55" i="11" s="1"/>
  <c r="AH55" i="11" s="1"/>
  <c r="AI55" i="11" s="1"/>
  <c r="AJ55" i="11" s="1"/>
  <c r="AK55" i="11" s="1"/>
  <c r="AL55" i="11" s="1"/>
  <c r="AM55" i="11" s="1"/>
  <c r="AN55" i="11" s="1"/>
  <c r="AO55" i="11" s="1"/>
  <c r="AP55" i="11" s="1"/>
  <c r="AQ55" i="11" s="1"/>
  <c r="AR55" i="11" s="1"/>
  <c r="AS55" i="11" s="1"/>
  <c r="AT55" i="11" s="1"/>
  <c r="AU55" i="11" s="1"/>
  <c r="AV55" i="11" s="1"/>
  <c r="AW55" i="11" s="1"/>
  <c r="AX55" i="11" s="1"/>
  <c r="AY55" i="11" s="1"/>
  <c r="AZ55" i="11" s="1"/>
  <c r="BA55" i="11" s="1"/>
  <c r="BB55" i="11" s="1"/>
  <c r="BC55" i="11" s="1"/>
  <c r="BD55" i="11" s="1"/>
  <c r="BE55" i="11" s="1"/>
  <c r="BF55" i="11" s="1"/>
  <c r="BG55" i="11" s="1"/>
  <c r="BH55" i="11" s="1"/>
  <c r="BI55" i="11" s="1"/>
  <c r="BJ55" i="11" s="1"/>
  <c r="BK55" i="11" s="1"/>
  <c r="BL55" i="11" s="1"/>
  <c r="BM55" i="11" s="1"/>
  <c r="BN55" i="11" s="1"/>
  <c r="BO55" i="11" s="1"/>
  <c r="BP55" i="11" s="1"/>
  <c r="BQ55" i="11" s="1"/>
  <c r="BR55" i="11" s="1"/>
  <c r="BS55" i="11" s="1"/>
  <c r="BT55" i="11" s="1"/>
  <c r="BU55" i="11" s="1"/>
  <c r="BV55" i="11" s="1"/>
  <c r="BW55" i="11" s="1"/>
  <c r="BX55" i="11" s="1"/>
  <c r="BY55" i="11" s="1"/>
  <c r="BZ55" i="11" s="1"/>
  <c r="CA55" i="11" s="1"/>
  <c r="CB55" i="11" s="1"/>
  <c r="CC55" i="11" s="1"/>
  <c r="CD55" i="11" s="1"/>
  <c r="CE55" i="11" s="1"/>
  <c r="CF55" i="11" s="1"/>
  <c r="CG55" i="11" s="1"/>
  <c r="CH55" i="11" s="1"/>
  <c r="CI55" i="11" s="1"/>
  <c r="CJ55" i="11" s="1"/>
  <c r="CK55" i="11" s="1"/>
  <c r="CL55" i="11" s="1"/>
  <c r="CM55" i="11" s="1"/>
  <c r="CN55" i="11" s="1"/>
  <c r="CO55" i="11" s="1"/>
  <c r="CP55" i="11" s="1"/>
  <c r="CQ55" i="11" s="1"/>
  <c r="CR55" i="11" s="1"/>
  <c r="CS55" i="11" s="1"/>
  <c r="CT55" i="11" s="1"/>
  <c r="CU55" i="11" s="1"/>
  <c r="CV55" i="11" s="1"/>
  <c r="CW55" i="11" s="1"/>
  <c r="CX55" i="11" s="1"/>
  <c r="CY55" i="11" s="1"/>
  <c r="CZ55" i="11" s="1"/>
  <c r="DA55" i="11" s="1"/>
  <c r="DB55" i="11" s="1"/>
  <c r="DC55" i="11" s="1"/>
  <c r="DD55" i="11" s="1"/>
  <c r="DE55" i="11" s="1"/>
  <c r="DF55" i="11" s="1"/>
  <c r="DG55" i="11" s="1"/>
  <c r="DH55" i="11" s="1"/>
  <c r="DI55" i="11" s="1"/>
  <c r="DJ55" i="11" s="1"/>
  <c r="DK55" i="11" s="1"/>
  <c r="DL55" i="11" s="1"/>
  <c r="DM55" i="11" s="1"/>
  <c r="DN55" i="11" s="1"/>
  <c r="DO55" i="11" s="1"/>
  <c r="DP55" i="11" s="1"/>
  <c r="DQ55" i="11" s="1"/>
  <c r="DR55" i="11" s="1"/>
  <c r="DS55" i="11" s="1"/>
  <c r="DT55" i="11" s="1"/>
  <c r="DU55" i="11" s="1"/>
  <c r="R54" i="11"/>
  <c r="K54" i="11"/>
  <c r="S54" i="11" s="1"/>
  <c r="T54" i="11" s="1"/>
  <c r="U54" i="11" s="1"/>
  <c r="V54" i="11" s="1"/>
  <c r="W54" i="11" s="1"/>
  <c r="X54" i="11" s="1"/>
  <c r="Y54" i="11" s="1"/>
  <c r="Z54" i="11" s="1"/>
  <c r="AA54" i="11" s="1"/>
  <c r="AB54" i="11" s="1"/>
  <c r="AC54" i="11" s="1"/>
  <c r="AD54" i="11" s="1"/>
  <c r="AE54" i="11" s="1"/>
  <c r="AF54" i="11" s="1"/>
  <c r="AG54" i="11" s="1"/>
  <c r="AH54" i="11" s="1"/>
  <c r="AI54" i="11" s="1"/>
  <c r="AJ54" i="11" s="1"/>
  <c r="AK54" i="11" s="1"/>
  <c r="AL54" i="11" s="1"/>
  <c r="AM54" i="11" s="1"/>
  <c r="AN54" i="11" s="1"/>
  <c r="AO54" i="11" s="1"/>
  <c r="AP54" i="11" s="1"/>
  <c r="AQ54" i="11" s="1"/>
  <c r="AR54" i="11" s="1"/>
  <c r="AS54" i="11" s="1"/>
  <c r="AT54" i="11" s="1"/>
  <c r="AU54" i="11" s="1"/>
  <c r="AV54" i="11" s="1"/>
  <c r="AW54" i="11" s="1"/>
  <c r="AX54" i="11" s="1"/>
  <c r="AY54" i="11" s="1"/>
  <c r="AZ54" i="11" s="1"/>
  <c r="BA54" i="11" s="1"/>
  <c r="BB54" i="11" s="1"/>
  <c r="BC54" i="11" s="1"/>
  <c r="BD54" i="11" s="1"/>
  <c r="BE54" i="11" s="1"/>
  <c r="BF54" i="11" s="1"/>
  <c r="BG54" i="11" s="1"/>
  <c r="BH54" i="11" s="1"/>
  <c r="BI54" i="11" s="1"/>
  <c r="BJ54" i="11" s="1"/>
  <c r="BK54" i="11" s="1"/>
  <c r="BL54" i="11" s="1"/>
  <c r="BM54" i="11" s="1"/>
  <c r="BN54" i="11" s="1"/>
  <c r="BO54" i="11" s="1"/>
  <c r="BP54" i="11" s="1"/>
  <c r="BQ54" i="11" s="1"/>
  <c r="BR54" i="11" s="1"/>
  <c r="BS54" i="11" s="1"/>
  <c r="BT54" i="11" s="1"/>
  <c r="BU54" i="11" s="1"/>
  <c r="BV54" i="11" s="1"/>
  <c r="BW54" i="11" s="1"/>
  <c r="BX54" i="11" s="1"/>
  <c r="BY54" i="11" s="1"/>
  <c r="BZ54" i="11" s="1"/>
  <c r="CA54" i="11" s="1"/>
  <c r="CB54" i="11" s="1"/>
  <c r="CC54" i="11" s="1"/>
  <c r="CD54" i="11" s="1"/>
  <c r="CE54" i="11" s="1"/>
  <c r="CF54" i="11" s="1"/>
  <c r="CG54" i="11" s="1"/>
  <c r="CH54" i="11" s="1"/>
  <c r="CI54" i="11" s="1"/>
  <c r="CJ54" i="11" s="1"/>
  <c r="CK54" i="11" s="1"/>
  <c r="CL54" i="11" s="1"/>
  <c r="CM54" i="11" s="1"/>
  <c r="CN54" i="11" s="1"/>
  <c r="CO54" i="11" s="1"/>
  <c r="CP54" i="11" s="1"/>
  <c r="CQ54" i="11" s="1"/>
  <c r="CR54" i="11" s="1"/>
  <c r="CS54" i="11" s="1"/>
  <c r="CT54" i="11" s="1"/>
  <c r="CU54" i="11" s="1"/>
  <c r="CV54" i="11" s="1"/>
  <c r="CW54" i="11" s="1"/>
  <c r="CX54" i="11" s="1"/>
  <c r="CY54" i="11" s="1"/>
  <c r="CZ54" i="11" s="1"/>
  <c r="DA54" i="11" s="1"/>
  <c r="DB54" i="11" s="1"/>
  <c r="DC54" i="11" s="1"/>
  <c r="DD54" i="11" s="1"/>
  <c r="DE54" i="11" s="1"/>
  <c r="DF54" i="11" s="1"/>
  <c r="DG54" i="11" s="1"/>
  <c r="DH54" i="11" s="1"/>
  <c r="DI54" i="11" s="1"/>
  <c r="DJ54" i="11" s="1"/>
  <c r="DK54" i="11" s="1"/>
  <c r="DL54" i="11" s="1"/>
  <c r="DM54" i="11" s="1"/>
  <c r="DN54" i="11" s="1"/>
  <c r="DO54" i="11" s="1"/>
  <c r="DP54" i="11" s="1"/>
  <c r="DQ54" i="11" s="1"/>
  <c r="DR54" i="11" s="1"/>
  <c r="DS54" i="11" s="1"/>
  <c r="DT54" i="11" s="1"/>
  <c r="DU54" i="11" s="1"/>
  <c r="G54" i="11"/>
  <c r="R53" i="11"/>
  <c r="K53" i="11"/>
  <c r="N53" i="11" s="1"/>
  <c r="G53" i="11"/>
  <c r="S53" i="11" s="1"/>
  <c r="T53" i="11" s="1"/>
  <c r="U53" i="11" s="1"/>
  <c r="V53" i="11" s="1"/>
  <c r="W53" i="11" s="1"/>
  <c r="X53" i="11" s="1"/>
  <c r="Y53" i="11" s="1"/>
  <c r="Z53" i="11" s="1"/>
  <c r="AA53" i="11" s="1"/>
  <c r="AB53" i="11" s="1"/>
  <c r="AC53" i="11" s="1"/>
  <c r="AD53" i="11" s="1"/>
  <c r="AE53" i="11" s="1"/>
  <c r="AF53" i="11" s="1"/>
  <c r="AG53" i="11" s="1"/>
  <c r="AH53" i="11" s="1"/>
  <c r="AI53" i="11" s="1"/>
  <c r="AJ53" i="11" s="1"/>
  <c r="AK53" i="11" s="1"/>
  <c r="AL53" i="11" s="1"/>
  <c r="AM53" i="11" s="1"/>
  <c r="AN53" i="11" s="1"/>
  <c r="AO53" i="11" s="1"/>
  <c r="AP53" i="11" s="1"/>
  <c r="AQ53" i="11" s="1"/>
  <c r="AR53" i="11" s="1"/>
  <c r="AS53" i="11" s="1"/>
  <c r="AT53" i="11" s="1"/>
  <c r="AU53" i="11" s="1"/>
  <c r="AV53" i="11" s="1"/>
  <c r="AW53" i="11" s="1"/>
  <c r="AX53" i="11" s="1"/>
  <c r="AY53" i="11" s="1"/>
  <c r="AZ53" i="11" s="1"/>
  <c r="BA53" i="11" s="1"/>
  <c r="BB53" i="11" s="1"/>
  <c r="BC53" i="11" s="1"/>
  <c r="BD53" i="11" s="1"/>
  <c r="BE53" i="11" s="1"/>
  <c r="BF53" i="11" s="1"/>
  <c r="BG53" i="11" s="1"/>
  <c r="BH53" i="11" s="1"/>
  <c r="BI53" i="11" s="1"/>
  <c r="BJ53" i="11" s="1"/>
  <c r="BK53" i="11" s="1"/>
  <c r="BL53" i="11" s="1"/>
  <c r="BM53" i="11" s="1"/>
  <c r="BN53" i="11" s="1"/>
  <c r="BO53" i="11" s="1"/>
  <c r="BP53" i="11" s="1"/>
  <c r="BQ53" i="11" s="1"/>
  <c r="BR53" i="11" s="1"/>
  <c r="BS53" i="11" s="1"/>
  <c r="BT53" i="11" s="1"/>
  <c r="BU53" i="11" s="1"/>
  <c r="BV53" i="11" s="1"/>
  <c r="BW53" i="11" s="1"/>
  <c r="BX53" i="11" s="1"/>
  <c r="BY53" i="11" s="1"/>
  <c r="BZ53" i="11" s="1"/>
  <c r="CA53" i="11" s="1"/>
  <c r="CB53" i="11" s="1"/>
  <c r="CC53" i="11" s="1"/>
  <c r="CD53" i="11" s="1"/>
  <c r="CE53" i="11" s="1"/>
  <c r="CF53" i="11" s="1"/>
  <c r="CG53" i="11" s="1"/>
  <c r="CH53" i="11" s="1"/>
  <c r="CI53" i="11" s="1"/>
  <c r="CJ53" i="11" s="1"/>
  <c r="CK53" i="11" s="1"/>
  <c r="CL53" i="11" s="1"/>
  <c r="CM53" i="11" s="1"/>
  <c r="CN53" i="11" s="1"/>
  <c r="CO53" i="11" s="1"/>
  <c r="CP53" i="11" s="1"/>
  <c r="CQ53" i="11" s="1"/>
  <c r="CR53" i="11" s="1"/>
  <c r="CS53" i="11" s="1"/>
  <c r="CT53" i="11" s="1"/>
  <c r="CU53" i="11" s="1"/>
  <c r="CV53" i="11" s="1"/>
  <c r="CW53" i="11" s="1"/>
  <c r="CX53" i="11" s="1"/>
  <c r="CY53" i="11" s="1"/>
  <c r="CZ53" i="11" s="1"/>
  <c r="DA53" i="11" s="1"/>
  <c r="DB53" i="11" s="1"/>
  <c r="DC53" i="11" s="1"/>
  <c r="DD53" i="11" s="1"/>
  <c r="DE53" i="11" s="1"/>
  <c r="DF53" i="11" s="1"/>
  <c r="DG53" i="11" s="1"/>
  <c r="DH53" i="11" s="1"/>
  <c r="DI53" i="11" s="1"/>
  <c r="DJ53" i="11" s="1"/>
  <c r="DK53" i="11" s="1"/>
  <c r="DL53" i="11" s="1"/>
  <c r="DM53" i="11" s="1"/>
  <c r="DN53" i="11" s="1"/>
  <c r="DO53" i="11" s="1"/>
  <c r="DP53" i="11" s="1"/>
  <c r="DQ53" i="11" s="1"/>
  <c r="DR53" i="11" s="1"/>
  <c r="DS53" i="11" s="1"/>
  <c r="DT53" i="11" s="1"/>
  <c r="DU53" i="11" s="1"/>
  <c r="R52" i="11"/>
  <c r="K52" i="11"/>
  <c r="G52" i="11"/>
  <c r="S52" i="11" s="1"/>
  <c r="T52" i="11" s="1"/>
  <c r="J11" i="76"/>
  <c r="N61" i="77"/>
  <c r="E18" i="71"/>
  <c r="E17" i="71"/>
  <c r="E16" i="71"/>
  <c r="E9" i="71"/>
  <c r="E10" i="71"/>
  <c r="E11" i="71"/>
  <c r="O68" i="11" l="1"/>
  <c r="P68" i="11"/>
  <c r="G75" i="11"/>
  <c r="N67" i="11"/>
  <c r="O67" i="11" s="1"/>
  <c r="O69" i="11" s="1"/>
  <c r="S57" i="11"/>
  <c r="T57" i="11" s="1"/>
  <c r="U57" i="11" s="1"/>
  <c r="V57" i="11" s="1"/>
  <c r="W57" i="11" s="1"/>
  <c r="X57" i="11" s="1"/>
  <c r="Y57" i="11" s="1"/>
  <c r="Z57" i="11" s="1"/>
  <c r="AA57" i="11" s="1"/>
  <c r="AB57" i="11" s="1"/>
  <c r="AC57" i="11" s="1"/>
  <c r="AD57" i="11" s="1"/>
  <c r="AE57" i="11" s="1"/>
  <c r="AF57" i="11" s="1"/>
  <c r="AG57" i="11" s="1"/>
  <c r="AH57" i="11" s="1"/>
  <c r="AI57" i="11" s="1"/>
  <c r="AJ57" i="11" s="1"/>
  <c r="AK57" i="11" s="1"/>
  <c r="AL57" i="11" s="1"/>
  <c r="AM57" i="11" s="1"/>
  <c r="AN57" i="11" s="1"/>
  <c r="AO57" i="11" s="1"/>
  <c r="AP57" i="11" s="1"/>
  <c r="AQ57" i="11" s="1"/>
  <c r="AR57" i="11" s="1"/>
  <c r="AS57" i="11" s="1"/>
  <c r="AT57" i="11" s="1"/>
  <c r="AU57" i="11" s="1"/>
  <c r="AV57" i="11" s="1"/>
  <c r="AW57" i="11" s="1"/>
  <c r="AX57" i="11" s="1"/>
  <c r="AY57" i="11" s="1"/>
  <c r="AZ57" i="11" s="1"/>
  <c r="BA57" i="11" s="1"/>
  <c r="BB57" i="11" s="1"/>
  <c r="BC57" i="11" s="1"/>
  <c r="BD57" i="11" s="1"/>
  <c r="BE57" i="11" s="1"/>
  <c r="BF57" i="11" s="1"/>
  <c r="BG57" i="11" s="1"/>
  <c r="BH57" i="11" s="1"/>
  <c r="BI57" i="11" s="1"/>
  <c r="BJ57" i="11" s="1"/>
  <c r="BK57" i="11" s="1"/>
  <c r="BL57" i="11" s="1"/>
  <c r="BM57" i="11" s="1"/>
  <c r="BN57" i="11" s="1"/>
  <c r="BO57" i="11" s="1"/>
  <c r="BP57" i="11" s="1"/>
  <c r="BQ57" i="11" s="1"/>
  <c r="BR57" i="11" s="1"/>
  <c r="BS57" i="11" s="1"/>
  <c r="BT57" i="11" s="1"/>
  <c r="BU57" i="11" s="1"/>
  <c r="BV57" i="11" s="1"/>
  <c r="BW57" i="11" s="1"/>
  <c r="BX57" i="11" s="1"/>
  <c r="BY57" i="11" s="1"/>
  <c r="BZ57" i="11" s="1"/>
  <c r="CA57" i="11" s="1"/>
  <c r="CB57" i="11" s="1"/>
  <c r="CC57" i="11" s="1"/>
  <c r="CD57" i="11" s="1"/>
  <c r="CE57" i="11" s="1"/>
  <c r="CF57" i="11" s="1"/>
  <c r="CG57" i="11" s="1"/>
  <c r="CH57" i="11" s="1"/>
  <c r="CI57" i="11" s="1"/>
  <c r="CJ57" i="11" s="1"/>
  <c r="CK57" i="11" s="1"/>
  <c r="CL57" i="11" s="1"/>
  <c r="CM57" i="11" s="1"/>
  <c r="CN57" i="11" s="1"/>
  <c r="CO57" i="11" s="1"/>
  <c r="CP57" i="11" s="1"/>
  <c r="CQ57" i="11" s="1"/>
  <c r="CR57" i="11" s="1"/>
  <c r="CS57" i="11" s="1"/>
  <c r="CT57" i="11" s="1"/>
  <c r="CU57" i="11" s="1"/>
  <c r="CV57" i="11" s="1"/>
  <c r="CW57" i="11" s="1"/>
  <c r="CX57" i="11" s="1"/>
  <c r="CY57" i="11" s="1"/>
  <c r="CZ57" i="11" s="1"/>
  <c r="DA57" i="11" s="1"/>
  <c r="DB57" i="11" s="1"/>
  <c r="DC57" i="11" s="1"/>
  <c r="DD57" i="11" s="1"/>
  <c r="DE57" i="11" s="1"/>
  <c r="DF57" i="11" s="1"/>
  <c r="DG57" i="11" s="1"/>
  <c r="DH57" i="11" s="1"/>
  <c r="DI57" i="11" s="1"/>
  <c r="DJ57" i="11" s="1"/>
  <c r="DK57" i="11" s="1"/>
  <c r="DL57" i="11" s="1"/>
  <c r="DM57" i="11" s="1"/>
  <c r="DN57" i="11" s="1"/>
  <c r="DO57" i="11" s="1"/>
  <c r="DP57" i="11" s="1"/>
  <c r="DQ57" i="11" s="1"/>
  <c r="DR57" i="11" s="1"/>
  <c r="DS57" i="11" s="1"/>
  <c r="DT57" i="11" s="1"/>
  <c r="DU57" i="11" s="1"/>
  <c r="S67" i="11"/>
  <c r="T67" i="11" s="1"/>
  <c r="U67" i="11" s="1"/>
  <c r="V67" i="11" s="1"/>
  <c r="W67" i="11" s="1"/>
  <c r="P69" i="11"/>
  <c r="P67" i="11"/>
  <c r="O72" i="11"/>
  <c r="P72" i="11" s="1"/>
  <c r="S75" i="11"/>
  <c r="N75" i="11"/>
  <c r="O71" i="11"/>
  <c r="P71" i="11" s="1"/>
  <c r="U75" i="11"/>
  <c r="P70" i="11"/>
  <c r="K60" i="11"/>
  <c r="G60" i="11"/>
  <c r="O70" i="11"/>
  <c r="U52" i="11"/>
  <c r="T60" i="11"/>
  <c r="S60" i="11"/>
  <c r="N52" i="11"/>
  <c r="O53" i="11"/>
  <c r="P53" i="11" s="1"/>
  <c r="N54" i="11"/>
  <c r="N57" i="11"/>
  <c r="V75" i="11" l="1"/>
  <c r="T75" i="11"/>
  <c r="O73" i="11"/>
  <c r="X67" i="11"/>
  <c r="W75" i="11"/>
  <c r="U60" i="11"/>
  <c r="V52" i="11"/>
  <c r="N60" i="11"/>
  <c r="O52" i="11"/>
  <c r="P52" i="11" s="1"/>
  <c r="O55" i="11"/>
  <c r="P55" i="11" s="1"/>
  <c r="P73" i="11" l="1"/>
  <c r="P75" i="11" s="1"/>
  <c r="O75" i="11"/>
  <c r="X75" i="11"/>
  <c r="Y67" i="11"/>
  <c r="O57" i="11"/>
  <c r="P57" i="11" s="1"/>
  <c r="O54" i="11"/>
  <c r="W52" i="11"/>
  <c r="V60" i="11"/>
  <c r="F42" i="73"/>
  <c r="K43" i="11"/>
  <c r="N43" i="11" s="1"/>
  <c r="G43" i="11"/>
  <c r="S43" i="11" s="1"/>
  <c r="T43" i="11" s="1"/>
  <c r="U43" i="11" s="1"/>
  <c r="V43" i="11" s="1"/>
  <c r="W43" i="11" s="1"/>
  <c r="X43" i="11" s="1"/>
  <c r="Y43" i="11" s="1"/>
  <c r="Z43" i="11" s="1"/>
  <c r="AA43" i="11" s="1"/>
  <c r="AB43" i="11" s="1"/>
  <c r="AC43" i="11" s="1"/>
  <c r="AD43" i="11" s="1"/>
  <c r="AE43" i="11" s="1"/>
  <c r="AF43" i="11" s="1"/>
  <c r="AG43" i="11" s="1"/>
  <c r="AH43" i="11" s="1"/>
  <c r="AI43" i="11" s="1"/>
  <c r="AJ43" i="11" s="1"/>
  <c r="AK43" i="11" s="1"/>
  <c r="AL43" i="11" s="1"/>
  <c r="AM43" i="11" s="1"/>
  <c r="AN43" i="11" s="1"/>
  <c r="AO43" i="11" s="1"/>
  <c r="AP43" i="11" s="1"/>
  <c r="AQ43" i="11" s="1"/>
  <c r="AR43" i="11" s="1"/>
  <c r="AS43" i="11" s="1"/>
  <c r="AT43" i="11" s="1"/>
  <c r="AU43" i="11" s="1"/>
  <c r="AV43" i="11" s="1"/>
  <c r="AW43" i="11" s="1"/>
  <c r="AX43" i="11" s="1"/>
  <c r="AY43" i="11" s="1"/>
  <c r="AZ43" i="11" s="1"/>
  <c r="BA43" i="11" s="1"/>
  <c r="BB43" i="11" s="1"/>
  <c r="BC43" i="11" s="1"/>
  <c r="BD43" i="11" s="1"/>
  <c r="BE43" i="11" s="1"/>
  <c r="BF43" i="11" s="1"/>
  <c r="BG43" i="11" s="1"/>
  <c r="BH43" i="11" s="1"/>
  <c r="BI43" i="11" s="1"/>
  <c r="BJ43" i="11" s="1"/>
  <c r="BK43" i="11" s="1"/>
  <c r="BL43" i="11" s="1"/>
  <c r="BM43" i="11" s="1"/>
  <c r="BN43" i="11" s="1"/>
  <c r="BO43" i="11" s="1"/>
  <c r="BP43" i="11" s="1"/>
  <c r="BQ43" i="11" s="1"/>
  <c r="BR43" i="11" s="1"/>
  <c r="BS43" i="11" s="1"/>
  <c r="BT43" i="11" s="1"/>
  <c r="BU43" i="11" s="1"/>
  <c r="BV43" i="11" s="1"/>
  <c r="BW43" i="11" s="1"/>
  <c r="BX43" i="11" s="1"/>
  <c r="BY43" i="11" s="1"/>
  <c r="BZ43" i="11" s="1"/>
  <c r="CA43" i="11" s="1"/>
  <c r="CB43" i="11" s="1"/>
  <c r="CC43" i="11" s="1"/>
  <c r="CD43" i="11" s="1"/>
  <c r="CE43" i="11" s="1"/>
  <c r="CF43" i="11" s="1"/>
  <c r="CG43" i="11" s="1"/>
  <c r="CH43" i="11" s="1"/>
  <c r="CI43" i="11" s="1"/>
  <c r="CJ43" i="11" s="1"/>
  <c r="CK43" i="11" s="1"/>
  <c r="CL43" i="11" s="1"/>
  <c r="CM43" i="11" s="1"/>
  <c r="CN43" i="11" s="1"/>
  <c r="CO43" i="11" s="1"/>
  <c r="CP43" i="11" s="1"/>
  <c r="CQ43" i="11" s="1"/>
  <c r="CR43" i="11" s="1"/>
  <c r="CS43" i="11" s="1"/>
  <c r="CT43" i="11" s="1"/>
  <c r="CU43" i="11" s="1"/>
  <c r="CV43" i="11" s="1"/>
  <c r="CW43" i="11" s="1"/>
  <c r="CX43" i="11" s="1"/>
  <c r="CY43" i="11" s="1"/>
  <c r="CZ43" i="11" s="1"/>
  <c r="DA43" i="11" s="1"/>
  <c r="DB43" i="11" s="1"/>
  <c r="DC43" i="11" s="1"/>
  <c r="DD43" i="11" s="1"/>
  <c r="DE43" i="11" s="1"/>
  <c r="DF43" i="11" s="1"/>
  <c r="DG43" i="11" s="1"/>
  <c r="DH43" i="11" s="1"/>
  <c r="DI43" i="11" s="1"/>
  <c r="DJ43" i="11" s="1"/>
  <c r="DK43" i="11" s="1"/>
  <c r="DL43" i="11" s="1"/>
  <c r="DM43" i="11" s="1"/>
  <c r="DN43" i="11" s="1"/>
  <c r="DO43" i="11" s="1"/>
  <c r="DP43" i="11" s="1"/>
  <c r="DQ43" i="11" s="1"/>
  <c r="DR43" i="11" s="1"/>
  <c r="DS43" i="11" s="1"/>
  <c r="DT43" i="11" s="1"/>
  <c r="DU43" i="11" s="1"/>
  <c r="K42" i="11"/>
  <c r="G42" i="11"/>
  <c r="K41" i="11"/>
  <c r="N41" i="11" s="1"/>
  <c r="G41" i="11"/>
  <c r="S41" i="11" s="1"/>
  <c r="T41" i="11" s="1"/>
  <c r="U41" i="11" s="1"/>
  <c r="V41" i="11" s="1"/>
  <c r="W41" i="11" s="1"/>
  <c r="X41" i="11" s="1"/>
  <c r="Y41" i="11" s="1"/>
  <c r="Z41" i="11" s="1"/>
  <c r="AA41" i="11" s="1"/>
  <c r="AB41" i="11" s="1"/>
  <c r="AC41" i="11" s="1"/>
  <c r="AD41" i="11" s="1"/>
  <c r="AE41" i="11" s="1"/>
  <c r="AF41" i="11" s="1"/>
  <c r="AG41" i="11" s="1"/>
  <c r="AH41" i="11" s="1"/>
  <c r="AI41" i="11" s="1"/>
  <c r="AJ41" i="11" s="1"/>
  <c r="AK41" i="11" s="1"/>
  <c r="AL41" i="11" s="1"/>
  <c r="AM41" i="11" s="1"/>
  <c r="AN41" i="11" s="1"/>
  <c r="AO41" i="11" s="1"/>
  <c r="AP41" i="11" s="1"/>
  <c r="AQ41" i="11" s="1"/>
  <c r="AR41" i="11" s="1"/>
  <c r="AS41" i="11" s="1"/>
  <c r="AT41" i="11" s="1"/>
  <c r="AU41" i="11" s="1"/>
  <c r="AV41" i="11" s="1"/>
  <c r="AW41" i="11" s="1"/>
  <c r="AX41" i="11" s="1"/>
  <c r="AY41" i="11" s="1"/>
  <c r="AZ41" i="11" s="1"/>
  <c r="BA41" i="11" s="1"/>
  <c r="BB41" i="11" s="1"/>
  <c r="BC41" i="11" s="1"/>
  <c r="BD41" i="11" s="1"/>
  <c r="BE41" i="11" s="1"/>
  <c r="BF41" i="11" s="1"/>
  <c r="BG41" i="11" s="1"/>
  <c r="BH41" i="11" s="1"/>
  <c r="BI41" i="11" s="1"/>
  <c r="BJ41" i="11" s="1"/>
  <c r="BK41" i="11" s="1"/>
  <c r="BL41" i="11" s="1"/>
  <c r="BM41" i="11" s="1"/>
  <c r="BN41" i="11" s="1"/>
  <c r="BO41" i="11" s="1"/>
  <c r="BP41" i="11" s="1"/>
  <c r="BQ41" i="11" s="1"/>
  <c r="BR41" i="11" s="1"/>
  <c r="BS41" i="11" s="1"/>
  <c r="BT41" i="11" s="1"/>
  <c r="BU41" i="11" s="1"/>
  <c r="BV41" i="11" s="1"/>
  <c r="BW41" i="11" s="1"/>
  <c r="BX41" i="11" s="1"/>
  <c r="BY41" i="11" s="1"/>
  <c r="BZ41" i="11" s="1"/>
  <c r="CA41" i="11" s="1"/>
  <c r="CB41" i="11" s="1"/>
  <c r="CC41" i="11" s="1"/>
  <c r="CD41" i="11" s="1"/>
  <c r="CE41" i="11" s="1"/>
  <c r="CF41" i="11" s="1"/>
  <c r="CG41" i="11" s="1"/>
  <c r="CH41" i="11" s="1"/>
  <c r="CI41" i="11" s="1"/>
  <c r="CJ41" i="11" s="1"/>
  <c r="CK41" i="11" s="1"/>
  <c r="CL41" i="11" s="1"/>
  <c r="CM41" i="11" s="1"/>
  <c r="CN41" i="11" s="1"/>
  <c r="CO41" i="11" s="1"/>
  <c r="CP41" i="11" s="1"/>
  <c r="CQ41" i="11" s="1"/>
  <c r="CR41" i="11" s="1"/>
  <c r="CS41" i="11" s="1"/>
  <c r="CT41" i="11" s="1"/>
  <c r="CU41" i="11" s="1"/>
  <c r="CV41" i="11" s="1"/>
  <c r="CW41" i="11" s="1"/>
  <c r="CX41" i="11" s="1"/>
  <c r="CY41" i="11" s="1"/>
  <c r="CZ41" i="11" s="1"/>
  <c r="DA41" i="11" s="1"/>
  <c r="DB41" i="11" s="1"/>
  <c r="DC41" i="11" s="1"/>
  <c r="DD41" i="11" s="1"/>
  <c r="DE41" i="11" s="1"/>
  <c r="DF41" i="11" s="1"/>
  <c r="DG41" i="11" s="1"/>
  <c r="DH41" i="11" s="1"/>
  <c r="DI41" i="11" s="1"/>
  <c r="DJ41" i="11" s="1"/>
  <c r="DK41" i="11" s="1"/>
  <c r="DL41" i="11" s="1"/>
  <c r="DM41" i="11" s="1"/>
  <c r="DN41" i="11" s="1"/>
  <c r="DO41" i="11" s="1"/>
  <c r="DP41" i="11" s="1"/>
  <c r="DQ41" i="11" s="1"/>
  <c r="DR41" i="11" s="1"/>
  <c r="DS41" i="11" s="1"/>
  <c r="DT41" i="11" s="1"/>
  <c r="DU41" i="11" s="1"/>
  <c r="K40" i="11"/>
  <c r="N40" i="11" s="1"/>
  <c r="G40" i="11"/>
  <c r="K39" i="11"/>
  <c r="N39" i="11" s="1"/>
  <c r="G39" i="11"/>
  <c r="K38" i="11"/>
  <c r="N38" i="11" s="1"/>
  <c r="G38" i="11"/>
  <c r="K37" i="11"/>
  <c r="N37" i="11" s="1"/>
  <c r="G37" i="11"/>
  <c r="K28" i="11"/>
  <c r="N28" i="11" s="1"/>
  <c r="G28" i="11"/>
  <c r="K27" i="11"/>
  <c r="N27" i="11" s="1"/>
  <c r="G27" i="11"/>
  <c r="S27" i="11" s="1"/>
  <c r="T27" i="11" s="1"/>
  <c r="U27" i="11" s="1"/>
  <c r="V27" i="11" s="1"/>
  <c r="W27" i="11" s="1"/>
  <c r="X27" i="11" s="1"/>
  <c r="Y27" i="11" s="1"/>
  <c r="Z27" i="11" s="1"/>
  <c r="AA27" i="11" s="1"/>
  <c r="AB27" i="11" s="1"/>
  <c r="AC27" i="11" s="1"/>
  <c r="AD27" i="11" s="1"/>
  <c r="AE27" i="11" s="1"/>
  <c r="AF27" i="11" s="1"/>
  <c r="AG27" i="11" s="1"/>
  <c r="AH27" i="11" s="1"/>
  <c r="AI27" i="11" s="1"/>
  <c r="AJ27" i="11" s="1"/>
  <c r="AK27" i="11" s="1"/>
  <c r="AL27" i="11" s="1"/>
  <c r="AM27" i="11" s="1"/>
  <c r="AN27" i="11" s="1"/>
  <c r="AO27" i="11" s="1"/>
  <c r="AP27" i="11" s="1"/>
  <c r="AQ27" i="11" s="1"/>
  <c r="AR27" i="11" s="1"/>
  <c r="AS27" i="11" s="1"/>
  <c r="AT27" i="11" s="1"/>
  <c r="AU27" i="11" s="1"/>
  <c r="AV27" i="11" s="1"/>
  <c r="AW27" i="11" s="1"/>
  <c r="AX27" i="11" s="1"/>
  <c r="AY27" i="11" s="1"/>
  <c r="AZ27" i="11" s="1"/>
  <c r="BA27" i="11" s="1"/>
  <c r="BB27" i="11" s="1"/>
  <c r="BC27" i="11" s="1"/>
  <c r="BD27" i="11" s="1"/>
  <c r="BE27" i="11" s="1"/>
  <c r="BF27" i="11" s="1"/>
  <c r="BG27" i="11" s="1"/>
  <c r="BH27" i="11" s="1"/>
  <c r="BI27" i="11" s="1"/>
  <c r="BJ27" i="11" s="1"/>
  <c r="BK27" i="11" s="1"/>
  <c r="BL27" i="11" s="1"/>
  <c r="BM27" i="11" s="1"/>
  <c r="BN27" i="11" s="1"/>
  <c r="BO27" i="11" s="1"/>
  <c r="BP27" i="11" s="1"/>
  <c r="BQ27" i="11" s="1"/>
  <c r="BR27" i="11" s="1"/>
  <c r="BS27" i="11" s="1"/>
  <c r="BT27" i="11" s="1"/>
  <c r="BU27" i="11" s="1"/>
  <c r="BV27" i="11" s="1"/>
  <c r="BW27" i="11" s="1"/>
  <c r="BX27" i="11" s="1"/>
  <c r="BY27" i="11" s="1"/>
  <c r="BZ27" i="11" s="1"/>
  <c r="CA27" i="11" s="1"/>
  <c r="CB27" i="11" s="1"/>
  <c r="CC27" i="11" s="1"/>
  <c r="CD27" i="11" s="1"/>
  <c r="CE27" i="11" s="1"/>
  <c r="CF27" i="11" s="1"/>
  <c r="CG27" i="11" s="1"/>
  <c r="CH27" i="11" s="1"/>
  <c r="CI27" i="11" s="1"/>
  <c r="CJ27" i="11" s="1"/>
  <c r="CK27" i="11" s="1"/>
  <c r="CL27" i="11" s="1"/>
  <c r="CM27" i="11" s="1"/>
  <c r="CN27" i="11" s="1"/>
  <c r="CO27" i="11" s="1"/>
  <c r="CP27" i="11" s="1"/>
  <c r="CQ27" i="11" s="1"/>
  <c r="CR27" i="11" s="1"/>
  <c r="CS27" i="11" s="1"/>
  <c r="CT27" i="11" s="1"/>
  <c r="CU27" i="11" s="1"/>
  <c r="CV27" i="11" s="1"/>
  <c r="CW27" i="11" s="1"/>
  <c r="CX27" i="11" s="1"/>
  <c r="CY27" i="11" s="1"/>
  <c r="CZ27" i="11" s="1"/>
  <c r="DA27" i="11" s="1"/>
  <c r="DB27" i="11" s="1"/>
  <c r="DC27" i="11" s="1"/>
  <c r="DD27" i="11" s="1"/>
  <c r="DE27" i="11" s="1"/>
  <c r="DF27" i="11" s="1"/>
  <c r="DG27" i="11" s="1"/>
  <c r="DH27" i="11" s="1"/>
  <c r="DI27" i="11" s="1"/>
  <c r="DJ27" i="11" s="1"/>
  <c r="DK27" i="11" s="1"/>
  <c r="DL27" i="11" s="1"/>
  <c r="DM27" i="11" s="1"/>
  <c r="DN27" i="11" s="1"/>
  <c r="DO27" i="11" s="1"/>
  <c r="DP27" i="11" s="1"/>
  <c r="DQ27" i="11" s="1"/>
  <c r="DR27" i="11" s="1"/>
  <c r="DS27" i="11" s="1"/>
  <c r="DT27" i="11" s="1"/>
  <c r="DU27" i="11" s="1"/>
  <c r="K26" i="11"/>
  <c r="G26" i="11"/>
  <c r="K25" i="11"/>
  <c r="N25" i="11" s="1"/>
  <c r="G25" i="11"/>
  <c r="S25" i="11" s="1"/>
  <c r="T25" i="11" s="1"/>
  <c r="U25" i="11" s="1"/>
  <c r="V25" i="11" s="1"/>
  <c r="W25" i="11" s="1"/>
  <c r="X25" i="11" s="1"/>
  <c r="Y25" i="11" s="1"/>
  <c r="Z25" i="11" s="1"/>
  <c r="AA25" i="11" s="1"/>
  <c r="AB25" i="11" s="1"/>
  <c r="AC25" i="11" s="1"/>
  <c r="AD25" i="11" s="1"/>
  <c r="AE25" i="11" s="1"/>
  <c r="AF25" i="11" s="1"/>
  <c r="AG25" i="11" s="1"/>
  <c r="AH25" i="11" s="1"/>
  <c r="AI25" i="11" s="1"/>
  <c r="AJ25" i="11" s="1"/>
  <c r="AK25" i="11" s="1"/>
  <c r="AL25" i="11" s="1"/>
  <c r="AM25" i="11" s="1"/>
  <c r="AN25" i="11" s="1"/>
  <c r="AO25" i="11" s="1"/>
  <c r="AP25" i="11" s="1"/>
  <c r="AQ25" i="11" s="1"/>
  <c r="AR25" i="11" s="1"/>
  <c r="AS25" i="11" s="1"/>
  <c r="AT25" i="11" s="1"/>
  <c r="AU25" i="11" s="1"/>
  <c r="AV25" i="11" s="1"/>
  <c r="AW25" i="11" s="1"/>
  <c r="AX25" i="11" s="1"/>
  <c r="AY25" i="11" s="1"/>
  <c r="AZ25" i="11" s="1"/>
  <c r="BA25" i="11" s="1"/>
  <c r="BB25" i="11" s="1"/>
  <c r="BC25" i="11" s="1"/>
  <c r="BD25" i="11" s="1"/>
  <c r="BE25" i="11" s="1"/>
  <c r="BF25" i="11" s="1"/>
  <c r="BG25" i="11" s="1"/>
  <c r="BH25" i="11" s="1"/>
  <c r="BI25" i="11" s="1"/>
  <c r="BJ25" i="11" s="1"/>
  <c r="BK25" i="11" s="1"/>
  <c r="BL25" i="11" s="1"/>
  <c r="BM25" i="11" s="1"/>
  <c r="BN25" i="11" s="1"/>
  <c r="BO25" i="11" s="1"/>
  <c r="BP25" i="11" s="1"/>
  <c r="BQ25" i="11" s="1"/>
  <c r="BR25" i="11" s="1"/>
  <c r="BS25" i="11" s="1"/>
  <c r="BT25" i="11" s="1"/>
  <c r="BU25" i="11" s="1"/>
  <c r="BV25" i="11" s="1"/>
  <c r="BW25" i="11" s="1"/>
  <c r="BX25" i="11" s="1"/>
  <c r="BY25" i="11" s="1"/>
  <c r="BZ25" i="11" s="1"/>
  <c r="CA25" i="11" s="1"/>
  <c r="CB25" i="11" s="1"/>
  <c r="CC25" i="11" s="1"/>
  <c r="CD25" i="11" s="1"/>
  <c r="CE25" i="11" s="1"/>
  <c r="CF25" i="11" s="1"/>
  <c r="CG25" i="11" s="1"/>
  <c r="CH25" i="11" s="1"/>
  <c r="CI25" i="11" s="1"/>
  <c r="CJ25" i="11" s="1"/>
  <c r="CK25" i="11" s="1"/>
  <c r="CL25" i="11" s="1"/>
  <c r="CM25" i="11" s="1"/>
  <c r="CN25" i="11" s="1"/>
  <c r="CO25" i="11" s="1"/>
  <c r="CP25" i="11" s="1"/>
  <c r="CQ25" i="11" s="1"/>
  <c r="CR25" i="11" s="1"/>
  <c r="CS25" i="11" s="1"/>
  <c r="CT25" i="11" s="1"/>
  <c r="CU25" i="11" s="1"/>
  <c r="CV25" i="11" s="1"/>
  <c r="CW25" i="11" s="1"/>
  <c r="CX25" i="11" s="1"/>
  <c r="CY25" i="11" s="1"/>
  <c r="CZ25" i="11" s="1"/>
  <c r="DA25" i="11" s="1"/>
  <c r="DB25" i="11" s="1"/>
  <c r="DC25" i="11" s="1"/>
  <c r="DD25" i="11" s="1"/>
  <c r="DE25" i="11" s="1"/>
  <c r="DF25" i="11" s="1"/>
  <c r="DG25" i="11" s="1"/>
  <c r="DH25" i="11" s="1"/>
  <c r="DI25" i="11" s="1"/>
  <c r="DJ25" i="11" s="1"/>
  <c r="DK25" i="11" s="1"/>
  <c r="DL25" i="11" s="1"/>
  <c r="DM25" i="11" s="1"/>
  <c r="DN25" i="11" s="1"/>
  <c r="DO25" i="11" s="1"/>
  <c r="DP25" i="11" s="1"/>
  <c r="DQ25" i="11" s="1"/>
  <c r="DR25" i="11" s="1"/>
  <c r="DS25" i="11" s="1"/>
  <c r="DT25" i="11" s="1"/>
  <c r="DU25" i="11" s="1"/>
  <c r="K24" i="11"/>
  <c r="N24" i="11" s="1"/>
  <c r="G24" i="11"/>
  <c r="K23" i="11"/>
  <c r="N23" i="11" s="1"/>
  <c r="O23" i="11" s="1"/>
  <c r="G23" i="11"/>
  <c r="K22" i="11"/>
  <c r="N22" i="11" s="1"/>
  <c r="G22" i="11"/>
  <c r="K8" i="11"/>
  <c r="N8" i="11" s="1"/>
  <c r="K9" i="11"/>
  <c r="K10" i="11"/>
  <c r="N10" i="11" s="1"/>
  <c r="K11" i="11"/>
  <c r="N11" i="11" s="1"/>
  <c r="K12" i="11"/>
  <c r="N12" i="11" s="1"/>
  <c r="K13" i="11"/>
  <c r="N13" i="11" s="1"/>
  <c r="K7" i="11"/>
  <c r="N7" i="11" s="1"/>
  <c r="G8" i="11"/>
  <c r="G9" i="11"/>
  <c r="G10" i="11"/>
  <c r="S10" i="11" s="1"/>
  <c r="T10" i="11" s="1"/>
  <c r="U10" i="11" s="1"/>
  <c r="V10" i="11" s="1"/>
  <c r="W10" i="11" s="1"/>
  <c r="X10" i="11" s="1"/>
  <c r="Y10" i="11" s="1"/>
  <c r="Z10" i="11" s="1"/>
  <c r="AA10" i="11" s="1"/>
  <c r="AB10" i="11" s="1"/>
  <c r="AC10" i="11" s="1"/>
  <c r="AD10" i="11" s="1"/>
  <c r="AE10" i="11" s="1"/>
  <c r="AF10" i="11" s="1"/>
  <c r="AG10" i="11" s="1"/>
  <c r="AH10" i="11" s="1"/>
  <c r="AI10" i="11" s="1"/>
  <c r="AJ10" i="11" s="1"/>
  <c r="AK10" i="11" s="1"/>
  <c r="AL10" i="11" s="1"/>
  <c r="AM10" i="11" s="1"/>
  <c r="AN10" i="11" s="1"/>
  <c r="AO10" i="11" s="1"/>
  <c r="AP10" i="11" s="1"/>
  <c r="AQ10" i="11" s="1"/>
  <c r="AR10" i="11" s="1"/>
  <c r="AS10" i="11" s="1"/>
  <c r="AT10" i="11" s="1"/>
  <c r="AU10" i="11" s="1"/>
  <c r="AV10" i="11" s="1"/>
  <c r="AW10" i="11" s="1"/>
  <c r="AX10" i="11" s="1"/>
  <c r="AY10" i="11" s="1"/>
  <c r="AZ10" i="11" s="1"/>
  <c r="BA10" i="11" s="1"/>
  <c r="BB10" i="11" s="1"/>
  <c r="BC10" i="11" s="1"/>
  <c r="BD10" i="11" s="1"/>
  <c r="BE10" i="11" s="1"/>
  <c r="BF10" i="11" s="1"/>
  <c r="BG10" i="11" s="1"/>
  <c r="BH10" i="11" s="1"/>
  <c r="BI10" i="11" s="1"/>
  <c r="BJ10" i="11" s="1"/>
  <c r="BK10" i="11" s="1"/>
  <c r="BL10" i="11" s="1"/>
  <c r="BM10" i="11" s="1"/>
  <c r="BN10" i="11" s="1"/>
  <c r="BO10" i="11" s="1"/>
  <c r="BP10" i="11" s="1"/>
  <c r="BQ10" i="11" s="1"/>
  <c r="BR10" i="11" s="1"/>
  <c r="BS10" i="11" s="1"/>
  <c r="BT10" i="11" s="1"/>
  <c r="BU10" i="11" s="1"/>
  <c r="BV10" i="11" s="1"/>
  <c r="BW10" i="11" s="1"/>
  <c r="BX10" i="11" s="1"/>
  <c r="BY10" i="11" s="1"/>
  <c r="BZ10" i="11" s="1"/>
  <c r="CA10" i="11" s="1"/>
  <c r="CB10" i="11" s="1"/>
  <c r="CC10" i="11" s="1"/>
  <c r="CD10" i="11" s="1"/>
  <c r="CE10" i="11" s="1"/>
  <c r="CF10" i="11" s="1"/>
  <c r="CG10" i="11" s="1"/>
  <c r="CH10" i="11" s="1"/>
  <c r="CI10" i="11" s="1"/>
  <c r="CJ10" i="11" s="1"/>
  <c r="CK10" i="11" s="1"/>
  <c r="CL10" i="11" s="1"/>
  <c r="CM10" i="11" s="1"/>
  <c r="CN10" i="11" s="1"/>
  <c r="CO10" i="11" s="1"/>
  <c r="CP10" i="11" s="1"/>
  <c r="CQ10" i="11" s="1"/>
  <c r="CR10" i="11" s="1"/>
  <c r="CS10" i="11" s="1"/>
  <c r="CT10" i="11" s="1"/>
  <c r="CU10" i="11" s="1"/>
  <c r="CV10" i="11" s="1"/>
  <c r="CW10" i="11" s="1"/>
  <c r="CX10" i="11" s="1"/>
  <c r="CY10" i="11" s="1"/>
  <c r="CZ10" i="11" s="1"/>
  <c r="DA10" i="11" s="1"/>
  <c r="DB10" i="11" s="1"/>
  <c r="DC10" i="11" s="1"/>
  <c r="DD10" i="11" s="1"/>
  <c r="DE10" i="11" s="1"/>
  <c r="DF10" i="11" s="1"/>
  <c r="DG10" i="11" s="1"/>
  <c r="DH10" i="11" s="1"/>
  <c r="DI10" i="11" s="1"/>
  <c r="DJ10" i="11" s="1"/>
  <c r="DK10" i="11" s="1"/>
  <c r="DL10" i="11" s="1"/>
  <c r="DM10" i="11" s="1"/>
  <c r="DN10" i="11" s="1"/>
  <c r="DO10" i="11" s="1"/>
  <c r="DP10" i="11" s="1"/>
  <c r="DQ10" i="11" s="1"/>
  <c r="DR10" i="11" s="1"/>
  <c r="DS10" i="11" s="1"/>
  <c r="DT10" i="11" s="1"/>
  <c r="DU10" i="11" s="1"/>
  <c r="G11" i="11"/>
  <c r="G12" i="11"/>
  <c r="G13" i="11"/>
  <c r="G7" i="11"/>
  <c r="O44" i="71"/>
  <c r="M43" i="71"/>
  <c r="M46" i="71" s="1"/>
  <c r="K42" i="71"/>
  <c r="K46" i="71" s="1"/>
  <c r="I41" i="71"/>
  <c r="I46" i="71" s="1"/>
  <c r="G46" i="71"/>
  <c r="B44" i="71"/>
  <c r="B43" i="71"/>
  <c r="B42" i="71"/>
  <c r="B41" i="71"/>
  <c r="B40" i="71"/>
  <c r="B39" i="71"/>
  <c r="N24" i="71"/>
  <c r="O46" i="71"/>
  <c r="O34" i="71"/>
  <c r="O33" i="71"/>
  <c r="O32" i="71"/>
  <c r="O31" i="71"/>
  <c r="O29" i="71"/>
  <c r="O28" i="71"/>
  <c r="O27" i="71"/>
  <c r="O26" i="71"/>
  <c r="N19" i="77"/>
  <c r="C14" i="78"/>
  <c r="D11" i="76"/>
  <c r="D48" i="76"/>
  <c r="E11" i="76"/>
  <c r="E48" i="76"/>
  <c r="F11" i="76"/>
  <c r="F48" i="76"/>
  <c r="G11" i="76"/>
  <c r="G48" i="76"/>
  <c r="H11" i="76"/>
  <c r="H48" i="76"/>
  <c r="I11" i="76"/>
  <c r="I48" i="76"/>
  <c r="K11" i="76"/>
  <c r="K48" i="76"/>
  <c r="L11" i="76"/>
  <c r="L48" i="76"/>
  <c r="N76" i="76"/>
  <c r="O76" i="76"/>
  <c r="P76" i="76"/>
  <c r="Q48" i="76"/>
  <c r="R48" i="76" s="1"/>
  <c r="Q61" i="76"/>
  <c r="R61" i="76" s="1"/>
  <c r="C11" i="76"/>
  <c r="C48" i="76"/>
  <c r="E27" i="71"/>
  <c r="E28" i="71"/>
  <c r="E29" i="71"/>
  <c r="E32" i="71"/>
  <c r="E33" i="71"/>
  <c r="E34" i="71"/>
  <c r="M26" i="71"/>
  <c r="M27" i="71"/>
  <c r="M28" i="71"/>
  <c r="M29" i="71"/>
  <c r="M31" i="71"/>
  <c r="M32" i="71"/>
  <c r="M33" i="71"/>
  <c r="M34" i="71"/>
  <c r="L24" i="71"/>
  <c r="H24" i="71"/>
  <c r="F24" i="71"/>
  <c r="D24" i="71"/>
  <c r="E46" i="71"/>
  <c r="H6" i="73"/>
  <c r="H7" i="73"/>
  <c r="H8" i="73"/>
  <c r="H9" i="73"/>
  <c r="H10" i="73"/>
  <c r="H11" i="73"/>
  <c r="H12" i="73"/>
  <c r="H13" i="73"/>
  <c r="H14" i="73"/>
  <c r="H15" i="73"/>
  <c r="H16" i="73"/>
  <c r="H17" i="73"/>
  <c r="H18" i="73"/>
  <c r="H19" i="73"/>
  <c r="H20" i="73"/>
  <c r="H21" i="73"/>
  <c r="H22" i="73"/>
  <c r="H23" i="73"/>
  <c r="H24" i="73"/>
  <c r="H25" i="73"/>
  <c r="H26" i="73"/>
  <c r="H27" i="73"/>
  <c r="H28" i="73"/>
  <c r="H29" i="73"/>
  <c r="H30" i="73"/>
  <c r="H31" i="73"/>
  <c r="H32" i="73"/>
  <c r="H33" i="73"/>
  <c r="H34" i="73"/>
  <c r="H35" i="73"/>
  <c r="H36" i="73"/>
  <c r="H37" i="73"/>
  <c r="H38" i="73"/>
  <c r="H39" i="73"/>
  <c r="H40" i="73"/>
  <c r="H5" i="73"/>
  <c r="D45" i="11"/>
  <c r="D30" i="11"/>
  <c r="D15" i="11"/>
  <c r="M45" i="11"/>
  <c r="L45" i="11"/>
  <c r="J45" i="11"/>
  <c r="H45" i="11"/>
  <c r="M30" i="11"/>
  <c r="L30" i="11"/>
  <c r="J30" i="11"/>
  <c r="H30" i="11"/>
  <c r="H15" i="11"/>
  <c r="S23" i="11"/>
  <c r="T23" i="11" s="1"/>
  <c r="U23" i="11" s="1"/>
  <c r="V23" i="11" s="1"/>
  <c r="W23" i="11" s="1"/>
  <c r="X23" i="11" s="1"/>
  <c r="Y23" i="11" s="1"/>
  <c r="Z23" i="11" s="1"/>
  <c r="AA23" i="11" s="1"/>
  <c r="AB23" i="11" s="1"/>
  <c r="AC23" i="11" s="1"/>
  <c r="AD23" i="11" s="1"/>
  <c r="AE23" i="11" s="1"/>
  <c r="AF23" i="11" s="1"/>
  <c r="AG23" i="11" s="1"/>
  <c r="AH23" i="11" s="1"/>
  <c r="AI23" i="11" s="1"/>
  <c r="AJ23" i="11" s="1"/>
  <c r="AK23" i="11" s="1"/>
  <c r="AL23" i="11" s="1"/>
  <c r="AM23" i="11" s="1"/>
  <c r="AN23" i="11" s="1"/>
  <c r="AO23" i="11" s="1"/>
  <c r="AP23" i="11" s="1"/>
  <c r="AQ23" i="11" s="1"/>
  <c r="AR23" i="11" s="1"/>
  <c r="AS23" i="11" s="1"/>
  <c r="AT23" i="11" s="1"/>
  <c r="AU23" i="11" s="1"/>
  <c r="AV23" i="11" s="1"/>
  <c r="AW23" i="11" s="1"/>
  <c r="AX23" i="11" s="1"/>
  <c r="AY23" i="11" s="1"/>
  <c r="AZ23" i="11" s="1"/>
  <c r="BA23" i="11" s="1"/>
  <c r="BB23" i="11" s="1"/>
  <c r="BC23" i="11" s="1"/>
  <c r="BD23" i="11" s="1"/>
  <c r="BE23" i="11" s="1"/>
  <c r="BF23" i="11" s="1"/>
  <c r="BG23" i="11" s="1"/>
  <c r="BH23" i="11" s="1"/>
  <c r="BI23" i="11" s="1"/>
  <c r="BJ23" i="11" s="1"/>
  <c r="BK23" i="11" s="1"/>
  <c r="BL23" i="11" s="1"/>
  <c r="BM23" i="11" s="1"/>
  <c r="BN23" i="11" s="1"/>
  <c r="BO23" i="11" s="1"/>
  <c r="BP23" i="11" s="1"/>
  <c r="BQ23" i="11" s="1"/>
  <c r="BR23" i="11" s="1"/>
  <c r="BS23" i="11" s="1"/>
  <c r="BT23" i="11" s="1"/>
  <c r="BU23" i="11" s="1"/>
  <c r="BV23" i="11" s="1"/>
  <c r="BW23" i="11" s="1"/>
  <c r="BX23" i="11" s="1"/>
  <c r="BY23" i="11" s="1"/>
  <c r="BZ23" i="11" s="1"/>
  <c r="CA23" i="11" s="1"/>
  <c r="CB23" i="11" s="1"/>
  <c r="CC23" i="11" s="1"/>
  <c r="CD23" i="11" s="1"/>
  <c r="CE23" i="11" s="1"/>
  <c r="CF23" i="11" s="1"/>
  <c r="CG23" i="11" s="1"/>
  <c r="CH23" i="11" s="1"/>
  <c r="CI23" i="11" s="1"/>
  <c r="CJ23" i="11" s="1"/>
  <c r="CK23" i="11" s="1"/>
  <c r="CL23" i="11" s="1"/>
  <c r="CM23" i="11" s="1"/>
  <c r="CN23" i="11" s="1"/>
  <c r="CO23" i="11" s="1"/>
  <c r="CP23" i="11" s="1"/>
  <c r="CQ23" i="11" s="1"/>
  <c r="CR23" i="11" s="1"/>
  <c r="CS23" i="11" s="1"/>
  <c r="CT23" i="11" s="1"/>
  <c r="CU23" i="11" s="1"/>
  <c r="CV23" i="11" s="1"/>
  <c r="CW23" i="11" s="1"/>
  <c r="CX23" i="11" s="1"/>
  <c r="CY23" i="11" s="1"/>
  <c r="CZ23" i="11" s="1"/>
  <c r="DA23" i="11" s="1"/>
  <c r="DB23" i="11" s="1"/>
  <c r="DC23" i="11" s="1"/>
  <c r="DD23" i="11" s="1"/>
  <c r="DE23" i="11" s="1"/>
  <c r="DF23" i="11" s="1"/>
  <c r="DG23" i="11" s="1"/>
  <c r="DH23" i="11" s="1"/>
  <c r="DI23" i="11" s="1"/>
  <c r="DJ23" i="11" s="1"/>
  <c r="DK23" i="11" s="1"/>
  <c r="DL23" i="11" s="1"/>
  <c r="DM23" i="11" s="1"/>
  <c r="DN23" i="11" s="1"/>
  <c r="DO23" i="11" s="1"/>
  <c r="DP23" i="11" s="1"/>
  <c r="DQ23" i="11" s="1"/>
  <c r="DR23" i="11" s="1"/>
  <c r="DS23" i="11" s="1"/>
  <c r="DT23" i="11" s="1"/>
  <c r="DU23" i="11" s="1"/>
  <c r="S28" i="11"/>
  <c r="T28" i="11" s="1"/>
  <c r="U28" i="11" s="1"/>
  <c r="V28" i="11" s="1"/>
  <c r="W28" i="11" s="1"/>
  <c r="X28" i="11" s="1"/>
  <c r="Y28" i="11" s="1"/>
  <c r="Z28" i="11" s="1"/>
  <c r="AA28" i="11" s="1"/>
  <c r="AB28" i="11" s="1"/>
  <c r="AC28" i="11" s="1"/>
  <c r="AD28" i="11" s="1"/>
  <c r="AE28" i="11" s="1"/>
  <c r="AF28" i="11" s="1"/>
  <c r="AG28" i="11" s="1"/>
  <c r="AH28" i="11" s="1"/>
  <c r="AI28" i="11" s="1"/>
  <c r="AJ28" i="11" s="1"/>
  <c r="AK28" i="11" s="1"/>
  <c r="AL28" i="11" s="1"/>
  <c r="AM28" i="11" s="1"/>
  <c r="AN28" i="11" s="1"/>
  <c r="AO28" i="11" s="1"/>
  <c r="AP28" i="11" s="1"/>
  <c r="AQ28" i="11" s="1"/>
  <c r="AR28" i="11" s="1"/>
  <c r="AS28" i="11" s="1"/>
  <c r="AT28" i="11" s="1"/>
  <c r="AU28" i="11" s="1"/>
  <c r="AV28" i="11" s="1"/>
  <c r="AW28" i="11" s="1"/>
  <c r="AX28" i="11" s="1"/>
  <c r="AY28" i="11" s="1"/>
  <c r="AZ28" i="11" s="1"/>
  <c r="BA28" i="11" s="1"/>
  <c r="BB28" i="11" s="1"/>
  <c r="BC28" i="11" s="1"/>
  <c r="BD28" i="11" s="1"/>
  <c r="BE28" i="11" s="1"/>
  <c r="BF28" i="11" s="1"/>
  <c r="BG28" i="11" s="1"/>
  <c r="BH28" i="11" s="1"/>
  <c r="BI28" i="11" s="1"/>
  <c r="BJ28" i="11" s="1"/>
  <c r="BK28" i="11" s="1"/>
  <c r="BL28" i="11" s="1"/>
  <c r="BM28" i="11" s="1"/>
  <c r="BN28" i="11" s="1"/>
  <c r="BO28" i="11" s="1"/>
  <c r="BP28" i="11" s="1"/>
  <c r="BQ28" i="11" s="1"/>
  <c r="BR28" i="11" s="1"/>
  <c r="BS28" i="11" s="1"/>
  <c r="BT28" i="11" s="1"/>
  <c r="BU28" i="11" s="1"/>
  <c r="BV28" i="11" s="1"/>
  <c r="BW28" i="11" s="1"/>
  <c r="BX28" i="11" s="1"/>
  <c r="BY28" i="11" s="1"/>
  <c r="BZ28" i="11" s="1"/>
  <c r="CA28" i="11" s="1"/>
  <c r="CB28" i="11" s="1"/>
  <c r="CC28" i="11" s="1"/>
  <c r="CD28" i="11" s="1"/>
  <c r="CE28" i="11" s="1"/>
  <c r="CF28" i="11" s="1"/>
  <c r="CG28" i="11" s="1"/>
  <c r="CH28" i="11" s="1"/>
  <c r="CI28" i="11" s="1"/>
  <c r="CJ28" i="11" s="1"/>
  <c r="CK28" i="11" s="1"/>
  <c r="CL28" i="11" s="1"/>
  <c r="CM28" i="11" s="1"/>
  <c r="CN28" i="11" s="1"/>
  <c r="CO28" i="11" s="1"/>
  <c r="CP28" i="11" s="1"/>
  <c r="CQ28" i="11" s="1"/>
  <c r="CR28" i="11" s="1"/>
  <c r="CS28" i="11" s="1"/>
  <c r="CT28" i="11" s="1"/>
  <c r="CU28" i="11" s="1"/>
  <c r="CV28" i="11" s="1"/>
  <c r="CW28" i="11" s="1"/>
  <c r="CX28" i="11" s="1"/>
  <c r="CY28" i="11" s="1"/>
  <c r="CZ28" i="11" s="1"/>
  <c r="DA28" i="11" s="1"/>
  <c r="DB28" i="11" s="1"/>
  <c r="DC28" i="11" s="1"/>
  <c r="DD28" i="11" s="1"/>
  <c r="DE28" i="11" s="1"/>
  <c r="DF28" i="11" s="1"/>
  <c r="DG28" i="11" s="1"/>
  <c r="DH28" i="11" s="1"/>
  <c r="DI28" i="11" s="1"/>
  <c r="DJ28" i="11" s="1"/>
  <c r="DK28" i="11" s="1"/>
  <c r="DL28" i="11" s="1"/>
  <c r="DM28" i="11" s="1"/>
  <c r="DN28" i="11" s="1"/>
  <c r="DO28" i="11" s="1"/>
  <c r="DP28" i="11" s="1"/>
  <c r="DQ28" i="11" s="1"/>
  <c r="DR28" i="11" s="1"/>
  <c r="DS28" i="11" s="1"/>
  <c r="DT28" i="11" s="1"/>
  <c r="DU28" i="11" s="1"/>
  <c r="R28" i="11"/>
  <c r="R27" i="11"/>
  <c r="R26" i="11"/>
  <c r="R25" i="11"/>
  <c r="R24" i="11"/>
  <c r="R23" i="11"/>
  <c r="R22" i="11"/>
  <c r="B2" i="76"/>
  <c r="C2" i="77" s="1"/>
  <c r="D14" i="78"/>
  <c r="E14" i="78"/>
  <c r="F14" i="78"/>
  <c r="G14" i="78"/>
  <c r="R43" i="11"/>
  <c r="R42" i="11"/>
  <c r="R41" i="11"/>
  <c r="R40" i="11"/>
  <c r="S39" i="11"/>
  <c r="T39" i="11" s="1"/>
  <c r="U39" i="11" s="1"/>
  <c r="V39" i="11" s="1"/>
  <c r="W39" i="11" s="1"/>
  <c r="X39" i="11" s="1"/>
  <c r="Y39" i="11" s="1"/>
  <c r="Z39" i="11" s="1"/>
  <c r="AA39" i="11" s="1"/>
  <c r="AB39" i="11" s="1"/>
  <c r="AC39" i="11" s="1"/>
  <c r="AD39" i="11" s="1"/>
  <c r="AE39" i="11" s="1"/>
  <c r="AF39" i="11" s="1"/>
  <c r="AG39" i="11" s="1"/>
  <c r="AH39" i="11" s="1"/>
  <c r="AI39" i="11" s="1"/>
  <c r="AJ39" i="11" s="1"/>
  <c r="AK39" i="11" s="1"/>
  <c r="AL39" i="11" s="1"/>
  <c r="AM39" i="11" s="1"/>
  <c r="AN39" i="11" s="1"/>
  <c r="AO39" i="11" s="1"/>
  <c r="AP39" i="11" s="1"/>
  <c r="AQ39" i="11" s="1"/>
  <c r="AR39" i="11" s="1"/>
  <c r="AS39" i="11" s="1"/>
  <c r="AT39" i="11" s="1"/>
  <c r="AU39" i="11" s="1"/>
  <c r="AV39" i="11" s="1"/>
  <c r="AW39" i="11" s="1"/>
  <c r="AX39" i="11" s="1"/>
  <c r="AY39" i="11" s="1"/>
  <c r="AZ39" i="11" s="1"/>
  <c r="BA39" i="11" s="1"/>
  <c r="BB39" i="11" s="1"/>
  <c r="BC39" i="11" s="1"/>
  <c r="BD39" i="11" s="1"/>
  <c r="BE39" i="11" s="1"/>
  <c r="BF39" i="11" s="1"/>
  <c r="BG39" i="11" s="1"/>
  <c r="BH39" i="11" s="1"/>
  <c r="BI39" i="11" s="1"/>
  <c r="BJ39" i="11" s="1"/>
  <c r="BK39" i="11" s="1"/>
  <c r="BL39" i="11" s="1"/>
  <c r="BM39" i="11" s="1"/>
  <c r="BN39" i="11" s="1"/>
  <c r="BO39" i="11" s="1"/>
  <c r="BP39" i="11" s="1"/>
  <c r="BQ39" i="11" s="1"/>
  <c r="BR39" i="11" s="1"/>
  <c r="BS39" i="11" s="1"/>
  <c r="BT39" i="11" s="1"/>
  <c r="BU39" i="11" s="1"/>
  <c r="BV39" i="11" s="1"/>
  <c r="BW39" i="11" s="1"/>
  <c r="BX39" i="11" s="1"/>
  <c r="BY39" i="11" s="1"/>
  <c r="BZ39" i="11" s="1"/>
  <c r="CA39" i="11" s="1"/>
  <c r="CB39" i="11" s="1"/>
  <c r="CC39" i="11" s="1"/>
  <c r="CD39" i="11" s="1"/>
  <c r="CE39" i="11" s="1"/>
  <c r="CF39" i="11" s="1"/>
  <c r="CG39" i="11" s="1"/>
  <c r="CH39" i="11" s="1"/>
  <c r="CI39" i="11" s="1"/>
  <c r="CJ39" i="11" s="1"/>
  <c r="CK39" i="11" s="1"/>
  <c r="CL39" i="11" s="1"/>
  <c r="CM39" i="11" s="1"/>
  <c r="CN39" i="11" s="1"/>
  <c r="CO39" i="11" s="1"/>
  <c r="CP39" i="11" s="1"/>
  <c r="CQ39" i="11" s="1"/>
  <c r="CR39" i="11" s="1"/>
  <c r="CS39" i="11" s="1"/>
  <c r="CT39" i="11" s="1"/>
  <c r="CU39" i="11" s="1"/>
  <c r="CV39" i="11" s="1"/>
  <c r="CW39" i="11" s="1"/>
  <c r="CX39" i="11" s="1"/>
  <c r="CY39" i="11" s="1"/>
  <c r="CZ39" i="11" s="1"/>
  <c r="DA39" i="11" s="1"/>
  <c r="DB39" i="11" s="1"/>
  <c r="DC39" i="11" s="1"/>
  <c r="DD39" i="11" s="1"/>
  <c r="DE39" i="11" s="1"/>
  <c r="DF39" i="11" s="1"/>
  <c r="DG39" i="11" s="1"/>
  <c r="DH39" i="11" s="1"/>
  <c r="DI39" i="11" s="1"/>
  <c r="DJ39" i="11" s="1"/>
  <c r="DK39" i="11" s="1"/>
  <c r="DL39" i="11" s="1"/>
  <c r="DM39" i="11" s="1"/>
  <c r="DN39" i="11" s="1"/>
  <c r="DO39" i="11" s="1"/>
  <c r="DP39" i="11" s="1"/>
  <c r="DQ39" i="11" s="1"/>
  <c r="DR39" i="11" s="1"/>
  <c r="DS39" i="11" s="1"/>
  <c r="DT39" i="11" s="1"/>
  <c r="DU39" i="11" s="1"/>
  <c r="R39" i="11"/>
  <c r="S38" i="11"/>
  <c r="T38" i="11" s="1"/>
  <c r="U38" i="11" s="1"/>
  <c r="V38" i="11" s="1"/>
  <c r="W38" i="11" s="1"/>
  <c r="X38" i="11" s="1"/>
  <c r="Y38" i="11" s="1"/>
  <c r="Z38" i="11" s="1"/>
  <c r="AA38" i="11" s="1"/>
  <c r="AB38" i="11" s="1"/>
  <c r="AC38" i="11" s="1"/>
  <c r="AD38" i="11" s="1"/>
  <c r="AE38" i="11" s="1"/>
  <c r="AF38" i="11" s="1"/>
  <c r="AG38" i="11" s="1"/>
  <c r="AH38" i="11" s="1"/>
  <c r="AI38" i="11" s="1"/>
  <c r="AJ38" i="11" s="1"/>
  <c r="AK38" i="11" s="1"/>
  <c r="AL38" i="11" s="1"/>
  <c r="AM38" i="11" s="1"/>
  <c r="AN38" i="11" s="1"/>
  <c r="AO38" i="11" s="1"/>
  <c r="AP38" i="11" s="1"/>
  <c r="AQ38" i="11" s="1"/>
  <c r="AR38" i="11" s="1"/>
  <c r="AS38" i="11" s="1"/>
  <c r="AT38" i="11" s="1"/>
  <c r="AU38" i="11" s="1"/>
  <c r="AV38" i="11" s="1"/>
  <c r="AW38" i="11" s="1"/>
  <c r="AX38" i="11" s="1"/>
  <c r="AY38" i="11" s="1"/>
  <c r="AZ38" i="11" s="1"/>
  <c r="BA38" i="11" s="1"/>
  <c r="BB38" i="11" s="1"/>
  <c r="BC38" i="11" s="1"/>
  <c r="BD38" i="11" s="1"/>
  <c r="BE38" i="11" s="1"/>
  <c r="BF38" i="11" s="1"/>
  <c r="BG38" i="11" s="1"/>
  <c r="BH38" i="11" s="1"/>
  <c r="BI38" i="11" s="1"/>
  <c r="BJ38" i="11" s="1"/>
  <c r="BK38" i="11" s="1"/>
  <c r="BL38" i="11" s="1"/>
  <c r="BM38" i="11" s="1"/>
  <c r="BN38" i="11" s="1"/>
  <c r="BO38" i="11" s="1"/>
  <c r="BP38" i="11" s="1"/>
  <c r="BQ38" i="11" s="1"/>
  <c r="BR38" i="11" s="1"/>
  <c r="BS38" i="11" s="1"/>
  <c r="BT38" i="11" s="1"/>
  <c r="BU38" i="11" s="1"/>
  <c r="BV38" i="11" s="1"/>
  <c r="BW38" i="11" s="1"/>
  <c r="BX38" i="11" s="1"/>
  <c r="BY38" i="11" s="1"/>
  <c r="BZ38" i="11" s="1"/>
  <c r="CA38" i="11" s="1"/>
  <c r="CB38" i="11" s="1"/>
  <c r="CC38" i="11" s="1"/>
  <c r="CD38" i="11" s="1"/>
  <c r="CE38" i="11" s="1"/>
  <c r="CF38" i="11" s="1"/>
  <c r="CG38" i="11" s="1"/>
  <c r="CH38" i="11" s="1"/>
  <c r="CI38" i="11" s="1"/>
  <c r="CJ38" i="11" s="1"/>
  <c r="CK38" i="11" s="1"/>
  <c r="CL38" i="11" s="1"/>
  <c r="CM38" i="11" s="1"/>
  <c r="CN38" i="11" s="1"/>
  <c r="CO38" i="11" s="1"/>
  <c r="CP38" i="11" s="1"/>
  <c r="CQ38" i="11" s="1"/>
  <c r="CR38" i="11" s="1"/>
  <c r="CS38" i="11" s="1"/>
  <c r="CT38" i="11" s="1"/>
  <c r="CU38" i="11" s="1"/>
  <c r="CV38" i="11" s="1"/>
  <c r="CW38" i="11" s="1"/>
  <c r="CX38" i="11" s="1"/>
  <c r="CY38" i="11" s="1"/>
  <c r="CZ38" i="11" s="1"/>
  <c r="DA38" i="11" s="1"/>
  <c r="DB38" i="11" s="1"/>
  <c r="DC38" i="11" s="1"/>
  <c r="DD38" i="11" s="1"/>
  <c r="DE38" i="11" s="1"/>
  <c r="DF38" i="11" s="1"/>
  <c r="DG38" i="11" s="1"/>
  <c r="DH38" i="11" s="1"/>
  <c r="DI38" i="11" s="1"/>
  <c r="DJ38" i="11" s="1"/>
  <c r="DK38" i="11" s="1"/>
  <c r="DL38" i="11" s="1"/>
  <c r="DM38" i="11" s="1"/>
  <c r="DN38" i="11" s="1"/>
  <c r="DO38" i="11" s="1"/>
  <c r="DP38" i="11" s="1"/>
  <c r="DQ38" i="11" s="1"/>
  <c r="DR38" i="11" s="1"/>
  <c r="DS38" i="11" s="1"/>
  <c r="DT38" i="11" s="1"/>
  <c r="DU38" i="11" s="1"/>
  <c r="R38" i="11"/>
  <c r="R37" i="11"/>
  <c r="M15" i="11"/>
  <c r="L15" i="11"/>
  <c r="J15" i="11"/>
  <c r="S13" i="11"/>
  <c r="T13" i="11" s="1"/>
  <c r="U13" i="11"/>
  <c r="V13" i="11" s="1"/>
  <c r="W13" i="11" s="1"/>
  <c r="X13" i="11" s="1"/>
  <c r="Y13" i="11" s="1"/>
  <c r="Z13" i="11" s="1"/>
  <c r="AA13" i="11" s="1"/>
  <c r="AB13" i="11" s="1"/>
  <c r="AC13" i="11" s="1"/>
  <c r="AD13" i="11" s="1"/>
  <c r="AE13" i="11" s="1"/>
  <c r="AF13" i="11" s="1"/>
  <c r="AG13" i="11" s="1"/>
  <c r="AH13" i="11" s="1"/>
  <c r="AI13" i="11" s="1"/>
  <c r="AJ13" i="11" s="1"/>
  <c r="AK13" i="11" s="1"/>
  <c r="AL13" i="11" s="1"/>
  <c r="AM13" i="11" s="1"/>
  <c r="AN13" i="11" s="1"/>
  <c r="AO13" i="11" s="1"/>
  <c r="AP13" i="11" s="1"/>
  <c r="AQ13" i="11" s="1"/>
  <c r="AR13" i="11" s="1"/>
  <c r="AS13" i="11" s="1"/>
  <c r="AT13" i="11" s="1"/>
  <c r="AU13" i="11" s="1"/>
  <c r="AV13" i="11" s="1"/>
  <c r="AW13" i="11" s="1"/>
  <c r="AX13" i="11" s="1"/>
  <c r="AY13" i="11" s="1"/>
  <c r="AZ13" i="11" s="1"/>
  <c r="BA13" i="11" s="1"/>
  <c r="BB13" i="11" s="1"/>
  <c r="BC13" i="11" s="1"/>
  <c r="BD13" i="11" s="1"/>
  <c r="BE13" i="11" s="1"/>
  <c r="BF13" i="11" s="1"/>
  <c r="BG13" i="11" s="1"/>
  <c r="BH13" i="11" s="1"/>
  <c r="BI13" i="11" s="1"/>
  <c r="BJ13" i="11" s="1"/>
  <c r="BK13" i="11" s="1"/>
  <c r="BL13" i="11" s="1"/>
  <c r="BM13" i="11" s="1"/>
  <c r="BN13" i="11" s="1"/>
  <c r="BO13" i="11" s="1"/>
  <c r="BP13" i="11" s="1"/>
  <c r="BQ13" i="11" s="1"/>
  <c r="BR13" i="11" s="1"/>
  <c r="BS13" i="11" s="1"/>
  <c r="BT13" i="11" s="1"/>
  <c r="BU13" i="11" s="1"/>
  <c r="BV13" i="11" s="1"/>
  <c r="BW13" i="11" s="1"/>
  <c r="BX13" i="11" s="1"/>
  <c r="BY13" i="11" s="1"/>
  <c r="BZ13" i="11" s="1"/>
  <c r="CA13" i="11" s="1"/>
  <c r="CB13" i="11" s="1"/>
  <c r="CC13" i="11" s="1"/>
  <c r="CD13" i="11" s="1"/>
  <c r="CE13" i="11" s="1"/>
  <c r="CF13" i="11" s="1"/>
  <c r="CG13" i="11" s="1"/>
  <c r="CH13" i="11" s="1"/>
  <c r="CI13" i="11" s="1"/>
  <c r="CJ13" i="11" s="1"/>
  <c r="CK13" i="11" s="1"/>
  <c r="CL13" i="11" s="1"/>
  <c r="CM13" i="11" s="1"/>
  <c r="CN13" i="11" s="1"/>
  <c r="CO13" i="11" s="1"/>
  <c r="CP13" i="11" s="1"/>
  <c r="CQ13" i="11" s="1"/>
  <c r="CR13" i="11" s="1"/>
  <c r="CS13" i="11" s="1"/>
  <c r="CT13" i="11" s="1"/>
  <c r="CU13" i="11" s="1"/>
  <c r="CV13" i="11" s="1"/>
  <c r="CW13" i="11" s="1"/>
  <c r="CX13" i="11" s="1"/>
  <c r="CY13" i="11" s="1"/>
  <c r="CZ13" i="11" s="1"/>
  <c r="DA13" i="11" s="1"/>
  <c r="DB13" i="11" s="1"/>
  <c r="DC13" i="11" s="1"/>
  <c r="DD13" i="11" s="1"/>
  <c r="DE13" i="11" s="1"/>
  <c r="DF13" i="11" s="1"/>
  <c r="DG13" i="11" s="1"/>
  <c r="DH13" i="11" s="1"/>
  <c r="DI13" i="11" s="1"/>
  <c r="DJ13" i="11" s="1"/>
  <c r="DK13" i="11" s="1"/>
  <c r="DL13" i="11" s="1"/>
  <c r="DM13" i="11" s="1"/>
  <c r="DN13" i="11" s="1"/>
  <c r="DO13" i="11" s="1"/>
  <c r="DP13" i="11" s="1"/>
  <c r="DQ13" i="11" s="1"/>
  <c r="DR13" i="11" s="1"/>
  <c r="DS13" i="11" s="1"/>
  <c r="DT13" i="11" s="1"/>
  <c r="DU13" i="11" s="1"/>
  <c r="R13" i="11"/>
  <c r="S12" i="11"/>
  <c r="T12" i="11" s="1"/>
  <c r="U12" i="11" s="1"/>
  <c r="V12" i="11" s="1"/>
  <c r="W12" i="11" s="1"/>
  <c r="X12" i="11" s="1"/>
  <c r="Y12" i="11" s="1"/>
  <c r="Z12" i="11" s="1"/>
  <c r="AA12" i="11" s="1"/>
  <c r="AB12" i="11" s="1"/>
  <c r="AC12" i="11" s="1"/>
  <c r="AD12" i="11" s="1"/>
  <c r="AE12" i="11" s="1"/>
  <c r="AF12" i="11" s="1"/>
  <c r="AG12" i="11" s="1"/>
  <c r="AH12" i="11" s="1"/>
  <c r="AI12" i="11" s="1"/>
  <c r="AJ12" i="11" s="1"/>
  <c r="AK12" i="11" s="1"/>
  <c r="AL12" i="11" s="1"/>
  <c r="AM12" i="11" s="1"/>
  <c r="AN12" i="11" s="1"/>
  <c r="AO12" i="11" s="1"/>
  <c r="AP12" i="11" s="1"/>
  <c r="AQ12" i="11" s="1"/>
  <c r="AR12" i="11" s="1"/>
  <c r="AS12" i="11" s="1"/>
  <c r="AT12" i="11" s="1"/>
  <c r="AU12" i="11" s="1"/>
  <c r="AV12" i="11" s="1"/>
  <c r="AW12" i="11" s="1"/>
  <c r="AX12" i="11" s="1"/>
  <c r="AY12" i="11" s="1"/>
  <c r="AZ12" i="11" s="1"/>
  <c r="BA12" i="11" s="1"/>
  <c r="BB12" i="11" s="1"/>
  <c r="BC12" i="11" s="1"/>
  <c r="BD12" i="11" s="1"/>
  <c r="BE12" i="11" s="1"/>
  <c r="BF12" i="11" s="1"/>
  <c r="BG12" i="11" s="1"/>
  <c r="BH12" i="11" s="1"/>
  <c r="BI12" i="11" s="1"/>
  <c r="BJ12" i="11" s="1"/>
  <c r="BK12" i="11" s="1"/>
  <c r="BL12" i="11" s="1"/>
  <c r="BM12" i="11" s="1"/>
  <c r="BN12" i="11" s="1"/>
  <c r="BO12" i="11" s="1"/>
  <c r="BP12" i="11" s="1"/>
  <c r="BQ12" i="11" s="1"/>
  <c r="BR12" i="11" s="1"/>
  <c r="BS12" i="11" s="1"/>
  <c r="BT12" i="11" s="1"/>
  <c r="BU12" i="11" s="1"/>
  <c r="BV12" i="11" s="1"/>
  <c r="BW12" i="11" s="1"/>
  <c r="BX12" i="11" s="1"/>
  <c r="BY12" i="11" s="1"/>
  <c r="BZ12" i="11" s="1"/>
  <c r="CA12" i="11" s="1"/>
  <c r="CB12" i="11" s="1"/>
  <c r="CC12" i="11" s="1"/>
  <c r="CD12" i="11" s="1"/>
  <c r="CE12" i="11" s="1"/>
  <c r="CF12" i="11" s="1"/>
  <c r="CG12" i="11" s="1"/>
  <c r="CH12" i="11" s="1"/>
  <c r="CI12" i="11" s="1"/>
  <c r="CJ12" i="11" s="1"/>
  <c r="CK12" i="11" s="1"/>
  <c r="CL12" i="11" s="1"/>
  <c r="CM12" i="11" s="1"/>
  <c r="CN12" i="11" s="1"/>
  <c r="CO12" i="11" s="1"/>
  <c r="CP12" i="11" s="1"/>
  <c r="CQ12" i="11" s="1"/>
  <c r="CR12" i="11" s="1"/>
  <c r="CS12" i="11" s="1"/>
  <c r="CT12" i="11" s="1"/>
  <c r="CU12" i="11" s="1"/>
  <c r="CV12" i="11" s="1"/>
  <c r="CW12" i="11" s="1"/>
  <c r="CX12" i="11" s="1"/>
  <c r="CY12" i="11" s="1"/>
  <c r="CZ12" i="11" s="1"/>
  <c r="DA12" i="11" s="1"/>
  <c r="DB12" i="11" s="1"/>
  <c r="DC12" i="11" s="1"/>
  <c r="DD12" i="11" s="1"/>
  <c r="DE12" i="11" s="1"/>
  <c r="DF12" i="11" s="1"/>
  <c r="DG12" i="11" s="1"/>
  <c r="DH12" i="11" s="1"/>
  <c r="DI12" i="11" s="1"/>
  <c r="DJ12" i="11" s="1"/>
  <c r="DK12" i="11" s="1"/>
  <c r="DL12" i="11" s="1"/>
  <c r="DM12" i="11" s="1"/>
  <c r="DN12" i="11" s="1"/>
  <c r="DO12" i="11" s="1"/>
  <c r="DP12" i="11" s="1"/>
  <c r="DQ12" i="11" s="1"/>
  <c r="DR12" i="11" s="1"/>
  <c r="DS12" i="11" s="1"/>
  <c r="DT12" i="11" s="1"/>
  <c r="DU12" i="11" s="1"/>
  <c r="R12" i="11"/>
  <c r="R11" i="11"/>
  <c r="R10" i="11"/>
  <c r="R9" i="11"/>
  <c r="R8" i="11"/>
  <c r="R7" i="11"/>
  <c r="N47" i="77"/>
  <c r="N75" i="77"/>
  <c r="N89" i="77"/>
  <c r="N33" i="77"/>
  <c r="G42" i="73"/>
  <c r="E42" i="73"/>
  <c r="D42" i="73"/>
  <c r="C42" i="73"/>
  <c r="I20" i="72"/>
  <c r="K34" i="71"/>
  <c r="I34" i="71"/>
  <c r="G34" i="71"/>
  <c r="K33" i="71"/>
  <c r="I33" i="71"/>
  <c r="G33" i="71"/>
  <c r="K32" i="71"/>
  <c r="I32" i="71"/>
  <c r="G32" i="71"/>
  <c r="K31" i="71"/>
  <c r="I31" i="71"/>
  <c r="G31" i="71"/>
  <c r="K29" i="71"/>
  <c r="I29" i="71"/>
  <c r="G29" i="71"/>
  <c r="K28" i="71"/>
  <c r="I28" i="71"/>
  <c r="G28" i="71"/>
  <c r="K27" i="71"/>
  <c r="I27" i="71"/>
  <c r="G27" i="71"/>
  <c r="K26" i="71"/>
  <c r="I26" i="71"/>
  <c r="G26" i="71"/>
  <c r="G15" i="11" l="1"/>
  <c r="S8" i="11"/>
  <c r="T8" i="11" s="1"/>
  <c r="U8" i="11" s="1"/>
  <c r="V8" i="11" s="1"/>
  <c r="W8" i="11" s="1"/>
  <c r="X8" i="11" s="1"/>
  <c r="Y8" i="11" s="1"/>
  <c r="Z8" i="11" s="1"/>
  <c r="AA8" i="11" s="1"/>
  <c r="AB8" i="11" s="1"/>
  <c r="AC8" i="11" s="1"/>
  <c r="AD8" i="11" s="1"/>
  <c r="AE8" i="11" s="1"/>
  <c r="AF8" i="11" s="1"/>
  <c r="AG8" i="11" s="1"/>
  <c r="AH8" i="11" s="1"/>
  <c r="AI8" i="11" s="1"/>
  <c r="AJ8" i="11" s="1"/>
  <c r="AK8" i="11" s="1"/>
  <c r="AL8" i="11" s="1"/>
  <c r="AM8" i="11" s="1"/>
  <c r="AN8" i="11" s="1"/>
  <c r="AO8" i="11" s="1"/>
  <c r="AP8" i="11" s="1"/>
  <c r="AQ8" i="11" s="1"/>
  <c r="AR8" i="11" s="1"/>
  <c r="AS8" i="11" s="1"/>
  <c r="AT8" i="11" s="1"/>
  <c r="AU8" i="11" s="1"/>
  <c r="AV8" i="11" s="1"/>
  <c r="AW8" i="11" s="1"/>
  <c r="AX8" i="11" s="1"/>
  <c r="AY8" i="11" s="1"/>
  <c r="AZ8" i="11" s="1"/>
  <c r="BA8" i="11" s="1"/>
  <c r="BB8" i="11" s="1"/>
  <c r="BC8" i="11" s="1"/>
  <c r="BD8" i="11" s="1"/>
  <c r="BE8" i="11" s="1"/>
  <c r="BF8" i="11" s="1"/>
  <c r="BG8" i="11" s="1"/>
  <c r="BH8" i="11" s="1"/>
  <c r="BI8" i="11" s="1"/>
  <c r="BJ8" i="11" s="1"/>
  <c r="BK8" i="11" s="1"/>
  <c r="BL8" i="11" s="1"/>
  <c r="BM8" i="11" s="1"/>
  <c r="BN8" i="11" s="1"/>
  <c r="BO8" i="11" s="1"/>
  <c r="BP8" i="11" s="1"/>
  <c r="BQ8" i="11" s="1"/>
  <c r="BR8" i="11" s="1"/>
  <c r="BS8" i="11" s="1"/>
  <c r="BT8" i="11" s="1"/>
  <c r="BU8" i="11" s="1"/>
  <c r="BV8" i="11" s="1"/>
  <c r="BW8" i="11" s="1"/>
  <c r="BX8" i="11" s="1"/>
  <c r="BY8" i="11" s="1"/>
  <c r="BZ8" i="11" s="1"/>
  <c r="CA8" i="11" s="1"/>
  <c r="CB8" i="11" s="1"/>
  <c r="CC8" i="11" s="1"/>
  <c r="CD8" i="11" s="1"/>
  <c r="CE8" i="11" s="1"/>
  <c r="CF8" i="11" s="1"/>
  <c r="CG8" i="11" s="1"/>
  <c r="CH8" i="11" s="1"/>
  <c r="CI8" i="11" s="1"/>
  <c r="CJ8" i="11" s="1"/>
  <c r="CK8" i="11" s="1"/>
  <c r="CL8" i="11" s="1"/>
  <c r="CM8" i="11" s="1"/>
  <c r="CN8" i="11" s="1"/>
  <c r="CO8" i="11" s="1"/>
  <c r="CP8" i="11" s="1"/>
  <c r="CQ8" i="11" s="1"/>
  <c r="CR8" i="11" s="1"/>
  <c r="CS8" i="11" s="1"/>
  <c r="CT8" i="11" s="1"/>
  <c r="CU8" i="11" s="1"/>
  <c r="CV8" i="11" s="1"/>
  <c r="CW8" i="11" s="1"/>
  <c r="CX8" i="11" s="1"/>
  <c r="CY8" i="11" s="1"/>
  <c r="CZ8" i="11" s="1"/>
  <c r="DA8" i="11" s="1"/>
  <c r="DB8" i="11" s="1"/>
  <c r="DC8" i="11" s="1"/>
  <c r="DD8" i="11" s="1"/>
  <c r="DE8" i="11" s="1"/>
  <c r="DF8" i="11" s="1"/>
  <c r="DG8" i="11" s="1"/>
  <c r="DH8" i="11" s="1"/>
  <c r="DI8" i="11" s="1"/>
  <c r="DJ8" i="11" s="1"/>
  <c r="DK8" i="11" s="1"/>
  <c r="DL8" i="11" s="1"/>
  <c r="DM8" i="11" s="1"/>
  <c r="DN8" i="11" s="1"/>
  <c r="DO8" i="11" s="1"/>
  <c r="DP8" i="11" s="1"/>
  <c r="DQ8" i="11" s="1"/>
  <c r="DR8" i="11" s="1"/>
  <c r="DS8" i="11" s="1"/>
  <c r="DT8" i="11" s="1"/>
  <c r="DU8" i="11" s="1"/>
  <c r="S11" i="11"/>
  <c r="T11" i="11" s="1"/>
  <c r="U11" i="11" s="1"/>
  <c r="V11" i="11" s="1"/>
  <c r="W11" i="11" s="1"/>
  <c r="X11" i="11" s="1"/>
  <c r="Y11" i="11" s="1"/>
  <c r="Z11" i="11" s="1"/>
  <c r="AA11" i="11" s="1"/>
  <c r="AB11" i="11" s="1"/>
  <c r="AC11" i="11" s="1"/>
  <c r="AD11" i="11" s="1"/>
  <c r="AE11" i="11" s="1"/>
  <c r="AF11" i="11" s="1"/>
  <c r="AG11" i="11" s="1"/>
  <c r="AH11" i="11" s="1"/>
  <c r="AI11" i="11" s="1"/>
  <c r="AJ11" i="11" s="1"/>
  <c r="AK11" i="11" s="1"/>
  <c r="AL11" i="11" s="1"/>
  <c r="AM11" i="11" s="1"/>
  <c r="AN11" i="11" s="1"/>
  <c r="AO11" i="11" s="1"/>
  <c r="AP11" i="11" s="1"/>
  <c r="AQ11" i="11" s="1"/>
  <c r="AR11" i="11" s="1"/>
  <c r="AS11" i="11" s="1"/>
  <c r="AT11" i="11" s="1"/>
  <c r="AU11" i="11" s="1"/>
  <c r="AV11" i="11" s="1"/>
  <c r="AW11" i="11" s="1"/>
  <c r="AX11" i="11" s="1"/>
  <c r="AY11" i="11" s="1"/>
  <c r="AZ11" i="11" s="1"/>
  <c r="BA11" i="11" s="1"/>
  <c r="BB11" i="11" s="1"/>
  <c r="BC11" i="11" s="1"/>
  <c r="BD11" i="11" s="1"/>
  <c r="BE11" i="11" s="1"/>
  <c r="BF11" i="11" s="1"/>
  <c r="BG11" i="11" s="1"/>
  <c r="BH11" i="11" s="1"/>
  <c r="BI11" i="11" s="1"/>
  <c r="BJ11" i="11" s="1"/>
  <c r="BK11" i="11" s="1"/>
  <c r="BL11" i="11" s="1"/>
  <c r="BM11" i="11" s="1"/>
  <c r="BN11" i="11" s="1"/>
  <c r="BO11" i="11" s="1"/>
  <c r="BP11" i="11" s="1"/>
  <c r="BQ11" i="11" s="1"/>
  <c r="BR11" i="11" s="1"/>
  <c r="BS11" i="11" s="1"/>
  <c r="BT11" i="11" s="1"/>
  <c r="BU11" i="11" s="1"/>
  <c r="BV11" i="11" s="1"/>
  <c r="BW11" i="11" s="1"/>
  <c r="BX11" i="11" s="1"/>
  <c r="BY11" i="11" s="1"/>
  <c r="BZ11" i="11" s="1"/>
  <c r="CA11" i="11" s="1"/>
  <c r="CB11" i="11" s="1"/>
  <c r="CC11" i="11" s="1"/>
  <c r="CD11" i="11" s="1"/>
  <c r="CE11" i="11" s="1"/>
  <c r="CF11" i="11" s="1"/>
  <c r="CG11" i="11" s="1"/>
  <c r="CH11" i="11" s="1"/>
  <c r="CI11" i="11" s="1"/>
  <c r="CJ11" i="11" s="1"/>
  <c r="CK11" i="11" s="1"/>
  <c r="CL11" i="11" s="1"/>
  <c r="CM11" i="11" s="1"/>
  <c r="CN11" i="11" s="1"/>
  <c r="CO11" i="11" s="1"/>
  <c r="CP11" i="11" s="1"/>
  <c r="CQ11" i="11" s="1"/>
  <c r="CR11" i="11" s="1"/>
  <c r="CS11" i="11" s="1"/>
  <c r="CT11" i="11" s="1"/>
  <c r="CU11" i="11" s="1"/>
  <c r="CV11" i="11" s="1"/>
  <c r="CW11" i="11" s="1"/>
  <c r="CX11" i="11" s="1"/>
  <c r="CY11" i="11" s="1"/>
  <c r="CZ11" i="11" s="1"/>
  <c r="DA11" i="11" s="1"/>
  <c r="DB11" i="11" s="1"/>
  <c r="DC11" i="11" s="1"/>
  <c r="DD11" i="11" s="1"/>
  <c r="DE11" i="11" s="1"/>
  <c r="DF11" i="11" s="1"/>
  <c r="DG11" i="11" s="1"/>
  <c r="DH11" i="11" s="1"/>
  <c r="DI11" i="11" s="1"/>
  <c r="DJ11" i="11" s="1"/>
  <c r="DK11" i="11" s="1"/>
  <c r="DL11" i="11" s="1"/>
  <c r="DM11" i="11" s="1"/>
  <c r="DN11" i="11" s="1"/>
  <c r="DO11" i="11" s="1"/>
  <c r="DP11" i="11" s="1"/>
  <c r="DQ11" i="11" s="1"/>
  <c r="DR11" i="11" s="1"/>
  <c r="DS11" i="11" s="1"/>
  <c r="DT11" i="11" s="1"/>
  <c r="DU11" i="11" s="1"/>
  <c r="H42" i="73"/>
  <c r="N92" i="77"/>
  <c r="N99" i="77" s="1"/>
  <c r="N101" i="77" s="1"/>
  <c r="N103" i="77" s="1"/>
  <c r="O25" i="11"/>
  <c r="O27" i="11" s="1"/>
  <c r="P27" i="11" s="1"/>
  <c r="S7" i="11"/>
  <c r="T7" i="11" s="1"/>
  <c r="K45" i="11"/>
  <c r="S22" i="11"/>
  <c r="T22" i="11" s="1"/>
  <c r="Y75" i="11"/>
  <c r="Z67" i="11"/>
  <c r="S40" i="11"/>
  <c r="T40" i="11" s="1"/>
  <c r="U40" i="11" s="1"/>
  <c r="V40" i="11" s="1"/>
  <c r="W40" i="11" s="1"/>
  <c r="X40" i="11" s="1"/>
  <c r="Y40" i="11" s="1"/>
  <c r="Z40" i="11" s="1"/>
  <c r="AA40" i="11" s="1"/>
  <c r="AB40" i="11" s="1"/>
  <c r="AC40" i="11" s="1"/>
  <c r="AD40" i="11" s="1"/>
  <c r="AE40" i="11" s="1"/>
  <c r="AF40" i="11" s="1"/>
  <c r="AG40" i="11" s="1"/>
  <c r="AH40" i="11" s="1"/>
  <c r="AI40" i="11" s="1"/>
  <c r="AJ40" i="11" s="1"/>
  <c r="AK40" i="11" s="1"/>
  <c r="AL40" i="11" s="1"/>
  <c r="AM40" i="11" s="1"/>
  <c r="AN40" i="11" s="1"/>
  <c r="AO40" i="11" s="1"/>
  <c r="AP40" i="11" s="1"/>
  <c r="AQ40" i="11" s="1"/>
  <c r="AR40" i="11" s="1"/>
  <c r="AS40" i="11" s="1"/>
  <c r="AT40" i="11" s="1"/>
  <c r="AU40" i="11" s="1"/>
  <c r="AV40" i="11" s="1"/>
  <c r="AW40" i="11" s="1"/>
  <c r="AX40" i="11" s="1"/>
  <c r="AY40" i="11" s="1"/>
  <c r="AZ40" i="11" s="1"/>
  <c r="BA40" i="11" s="1"/>
  <c r="BB40" i="11" s="1"/>
  <c r="BC40" i="11" s="1"/>
  <c r="BD40" i="11" s="1"/>
  <c r="BE40" i="11" s="1"/>
  <c r="BF40" i="11" s="1"/>
  <c r="BG40" i="11" s="1"/>
  <c r="BH40" i="11" s="1"/>
  <c r="BI40" i="11" s="1"/>
  <c r="BJ40" i="11" s="1"/>
  <c r="BK40" i="11" s="1"/>
  <c r="BL40" i="11" s="1"/>
  <c r="BM40" i="11" s="1"/>
  <c r="BN40" i="11" s="1"/>
  <c r="BO40" i="11" s="1"/>
  <c r="BP40" i="11" s="1"/>
  <c r="BQ40" i="11" s="1"/>
  <c r="BR40" i="11" s="1"/>
  <c r="BS40" i="11" s="1"/>
  <c r="BT40" i="11" s="1"/>
  <c r="BU40" i="11" s="1"/>
  <c r="BV40" i="11" s="1"/>
  <c r="BW40" i="11" s="1"/>
  <c r="BX40" i="11" s="1"/>
  <c r="BY40" i="11" s="1"/>
  <c r="BZ40" i="11" s="1"/>
  <c r="CA40" i="11" s="1"/>
  <c r="CB40" i="11" s="1"/>
  <c r="CC40" i="11" s="1"/>
  <c r="CD40" i="11" s="1"/>
  <c r="CE40" i="11" s="1"/>
  <c r="CF40" i="11" s="1"/>
  <c r="CG40" i="11" s="1"/>
  <c r="CH40" i="11" s="1"/>
  <c r="CI40" i="11" s="1"/>
  <c r="CJ40" i="11" s="1"/>
  <c r="CK40" i="11" s="1"/>
  <c r="CL40" i="11" s="1"/>
  <c r="CM40" i="11" s="1"/>
  <c r="CN40" i="11" s="1"/>
  <c r="CO40" i="11" s="1"/>
  <c r="CP40" i="11" s="1"/>
  <c r="CQ40" i="11" s="1"/>
  <c r="CR40" i="11" s="1"/>
  <c r="CS40" i="11" s="1"/>
  <c r="CT40" i="11" s="1"/>
  <c r="CU40" i="11" s="1"/>
  <c r="CV40" i="11" s="1"/>
  <c r="CW40" i="11" s="1"/>
  <c r="CX40" i="11" s="1"/>
  <c r="CY40" i="11" s="1"/>
  <c r="CZ40" i="11" s="1"/>
  <c r="DA40" i="11" s="1"/>
  <c r="DB40" i="11" s="1"/>
  <c r="DC40" i="11" s="1"/>
  <c r="DD40" i="11" s="1"/>
  <c r="DE40" i="11" s="1"/>
  <c r="DF40" i="11" s="1"/>
  <c r="DG40" i="11" s="1"/>
  <c r="DH40" i="11" s="1"/>
  <c r="DI40" i="11" s="1"/>
  <c r="DJ40" i="11" s="1"/>
  <c r="DK40" i="11" s="1"/>
  <c r="DL40" i="11" s="1"/>
  <c r="DM40" i="11" s="1"/>
  <c r="DN40" i="11" s="1"/>
  <c r="DO40" i="11" s="1"/>
  <c r="DP40" i="11" s="1"/>
  <c r="DQ40" i="11" s="1"/>
  <c r="DR40" i="11" s="1"/>
  <c r="DS40" i="11" s="1"/>
  <c r="DT40" i="11" s="1"/>
  <c r="DU40" i="11" s="1"/>
  <c r="S24" i="11"/>
  <c r="T24" i="11" s="1"/>
  <c r="U24" i="11" s="1"/>
  <c r="V24" i="11" s="1"/>
  <c r="W24" i="11" s="1"/>
  <c r="X24" i="11" s="1"/>
  <c r="Y24" i="11" s="1"/>
  <c r="Z24" i="11" s="1"/>
  <c r="AA24" i="11" s="1"/>
  <c r="AB24" i="11" s="1"/>
  <c r="AC24" i="11" s="1"/>
  <c r="AD24" i="11" s="1"/>
  <c r="AE24" i="11" s="1"/>
  <c r="AF24" i="11" s="1"/>
  <c r="AG24" i="11" s="1"/>
  <c r="AH24" i="11" s="1"/>
  <c r="AI24" i="11" s="1"/>
  <c r="AJ24" i="11" s="1"/>
  <c r="AK24" i="11" s="1"/>
  <c r="AL24" i="11" s="1"/>
  <c r="AM24" i="11" s="1"/>
  <c r="AN24" i="11" s="1"/>
  <c r="AO24" i="11" s="1"/>
  <c r="AP24" i="11" s="1"/>
  <c r="AQ24" i="11" s="1"/>
  <c r="AR24" i="11" s="1"/>
  <c r="AS24" i="11" s="1"/>
  <c r="AT24" i="11" s="1"/>
  <c r="AU24" i="11" s="1"/>
  <c r="AV24" i="11" s="1"/>
  <c r="AW24" i="11" s="1"/>
  <c r="AX24" i="11" s="1"/>
  <c r="AY24" i="11" s="1"/>
  <c r="AZ24" i="11" s="1"/>
  <c r="BA24" i="11" s="1"/>
  <c r="BB24" i="11" s="1"/>
  <c r="BC24" i="11" s="1"/>
  <c r="BD24" i="11" s="1"/>
  <c r="BE24" i="11" s="1"/>
  <c r="BF24" i="11" s="1"/>
  <c r="BG24" i="11" s="1"/>
  <c r="BH24" i="11" s="1"/>
  <c r="BI24" i="11" s="1"/>
  <c r="BJ24" i="11" s="1"/>
  <c r="BK24" i="11" s="1"/>
  <c r="BL24" i="11" s="1"/>
  <c r="BM24" i="11" s="1"/>
  <c r="BN24" i="11" s="1"/>
  <c r="BO24" i="11" s="1"/>
  <c r="BP24" i="11" s="1"/>
  <c r="BQ24" i="11" s="1"/>
  <c r="BR24" i="11" s="1"/>
  <c r="BS24" i="11" s="1"/>
  <c r="BT24" i="11" s="1"/>
  <c r="BU24" i="11" s="1"/>
  <c r="BV24" i="11" s="1"/>
  <c r="BW24" i="11" s="1"/>
  <c r="BX24" i="11" s="1"/>
  <c r="BY24" i="11" s="1"/>
  <c r="BZ24" i="11" s="1"/>
  <c r="CA24" i="11" s="1"/>
  <c r="CB24" i="11" s="1"/>
  <c r="CC24" i="11" s="1"/>
  <c r="CD24" i="11" s="1"/>
  <c r="CE24" i="11" s="1"/>
  <c r="CF24" i="11" s="1"/>
  <c r="CG24" i="11" s="1"/>
  <c r="CH24" i="11" s="1"/>
  <c r="CI24" i="11" s="1"/>
  <c r="CJ24" i="11" s="1"/>
  <c r="CK24" i="11" s="1"/>
  <c r="CL24" i="11" s="1"/>
  <c r="CM24" i="11" s="1"/>
  <c r="CN24" i="11" s="1"/>
  <c r="CO24" i="11" s="1"/>
  <c r="CP24" i="11" s="1"/>
  <c r="CQ24" i="11" s="1"/>
  <c r="CR24" i="11" s="1"/>
  <c r="CS24" i="11" s="1"/>
  <c r="CT24" i="11" s="1"/>
  <c r="CU24" i="11" s="1"/>
  <c r="CV24" i="11" s="1"/>
  <c r="CW24" i="11" s="1"/>
  <c r="CX24" i="11" s="1"/>
  <c r="CY24" i="11" s="1"/>
  <c r="CZ24" i="11" s="1"/>
  <c r="DA24" i="11" s="1"/>
  <c r="DB24" i="11" s="1"/>
  <c r="DC24" i="11" s="1"/>
  <c r="DD24" i="11" s="1"/>
  <c r="DE24" i="11" s="1"/>
  <c r="DF24" i="11" s="1"/>
  <c r="DG24" i="11" s="1"/>
  <c r="DH24" i="11" s="1"/>
  <c r="DI24" i="11" s="1"/>
  <c r="DJ24" i="11" s="1"/>
  <c r="DK24" i="11" s="1"/>
  <c r="DL24" i="11" s="1"/>
  <c r="DM24" i="11" s="1"/>
  <c r="DN24" i="11" s="1"/>
  <c r="DO24" i="11" s="1"/>
  <c r="DP24" i="11" s="1"/>
  <c r="DQ24" i="11" s="1"/>
  <c r="DR24" i="11" s="1"/>
  <c r="DS24" i="11" s="1"/>
  <c r="DT24" i="11" s="1"/>
  <c r="DU24" i="11" s="1"/>
  <c r="U7" i="11"/>
  <c r="N9" i="11"/>
  <c r="S9" i="11"/>
  <c r="K15" i="11"/>
  <c r="G45" i="11"/>
  <c r="S37" i="11"/>
  <c r="O8" i="11"/>
  <c r="O10" i="11" s="1"/>
  <c r="O12" i="11" s="1"/>
  <c r="P12" i="11" s="1"/>
  <c r="O37" i="11"/>
  <c r="P37" i="11" s="1"/>
  <c r="O22" i="11"/>
  <c r="P22" i="11" s="1"/>
  <c r="G30" i="11"/>
  <c r="P23" i="11"/>
  <c r="P25" i="11"/>
  <c r="O7" i="11"/>
  <c r="P7" i="11" s="1"/>
  <c r="N26" i="11"/>
  <c r="N30" i="11" s="1"/>
  <c r="K30" i="11"/>
  <c r="S26" i="11"/>
  <c r="T26" i="11" s="1"/>
  <c r="U26" i="11" s="1"/>
  <c r="V26" i="11" s="1"/>
  <c r="W26" i="11" s="1"/>
  <c r="X26" i="11" s="1"/>
  <c r="Y26" i="11" s="1"/>
  <c r="Z26" i="11" s="1"/>
  <c r="AA26" i="11" s="1"/>
  <c r="AB26" i="11" s="1"/>
  <c r="AC26" i="11" s="1"/>
  <c r="AD26" i="11" s="1"/>
  <c r="AE26" i="11" s="1"/>
  <c r="AF26" i="11" s="1"/>
  <c r="AG26" i="11" s="1"/>
  <c r="AH26" i="11" s="1"/>
  <c r="AI26" i="11" s="1"/>
  <c r="AJ26" i="11" s="1"/>
  <c r="AK26" i="11" s="1"/>
  <c r="AL26" i="11" s="1"/>
  <c r="AM26" i="11" s="1"/>
  <c r="AN26" i="11" s="1"/>
  <c r="AO26" i="11" s="1"/>
  <c r="AP26" i="11" s="1"/>
  <c r="AQ26" i="11" s="1"/>
  <c r="AR26" i="11" s="1"/>
  <c r="AS26" i="11" s="1"/>
  <c r="AT26" i="11" s="1"/>
  <c r="AU26" i="11" s="1"/>
  <c r="AV26" i="11" s="1"/>
  <c r="AW26" i="11" s="1"/>
  <c r="AX26" i="11" s="1"/>
  <c r="AY26" i="11" s="1"/>
  <c r="AZ26" i="11" s="1"/>
  <c r="BA26" i="11" s="1"/>
  <c r="BB26" i="11" s="1"/>
  <c r="BC26" i="11" s="1"/>
  <c r="BD26" i="11" s="1"/>
  <c r="BE26" i="11" s="1"/>
  <c r="BF26" i="11" s="1"/>
  <c r="BG26" i="11" s="1"/>
  <c r="BH26" i="11" s="1"/>
  <c r="BI26" i="11" s="1"/>
  <c r="BJ26" i="11" s="1"/>
  <c r="BK26" i="11" s="1"/>
  <c r="BL26" i="11" s="1"/>
  <c r="BM26" i="11" s="1"/>
  <c r="BN26" i="11" s="1"/>
  <c r="BO26" i="11" s="1"/>
  <c r="BP26" i="11" s="1"/>
  <c r="BQ26" i="11" s="1"/>
  <c r="BR26" i="11" s="1"/>
  <c r="BS26" i="11" s="1"/>
  <c r="BT26" i="11" s="1"/>
  <c r="BU26" i="11" s="1"/>
  <c r="BV26" i="11" s="1"/>
  <c r="BW26" i="11" s="1"/>
  <c r="BX26" i="11" s="1"/>
  <c r="BY26" i="11" s="1"/>
  <c r="BZ26" i="11" s="1"/>
  <c r="CA26" i="11" s="1"/>
  <c r="CB26" i="11" s="1"/>
  <c r="CC26" i="11" s="1"/>
  <c r="CD26" i="11" s="1"/>
  <c r="CE26" i="11" s="1"/>
  <c r="CF26" i="11" s="1"/>
  <c r="CG26" i="11" s="1"/>
  <c r="CH26" i="11" s="1"/>
  <c r="CI26" i="11" s="1"/>
  <c r="CJ26" i="11" s="1"/>
  <c r="CK26" i="11" s="1"/>
  <c r="CL26" i="11" s="1"/>
  <c r="CM26" i="11" s="1"/>
  <c r="CN26" i="11" s="1"/>
  <c r="CO26" i="11" s="1"/>
  <c r="CP26" i="11" s="1"/>
  <c r="CQ26" i="11" s="1"/>
  <c r="CR26" i="11" s="1"/>
  <c r="CS26" i="11" s="1"/>
  <c r="CT26" i="11" s="1"/>
  <c r="CU26" i="11" s="1"/>
  <c r="CV26" i="11" s="1"/>
  <c r="CW26" i="11" s="1"/>
  <c r="CX26" i="11" s="1"/>
  <c r="CY26" i="11" s="1"/>
  <c r="CZ26" i="11" s="1"/>
  <c r="DA26" i="11" s="1"/>
  <c r="DB26" i="11" s="1"/>
  <c r="DC26" i="11" s="1"/>
  <c r="DD26" i="11" s="1"/>
  <c r="DE26" i="11" s="1"/>
  <c r="DF26" i="11" s="1"/>
  <c r="DG26" i="11" s="1"/>
  <c r="DH26" i="11" s="1"/>
  <c r="DI26" i="11" s="1"/>
  <c r="DJ26" i="11" s="1"/>
  <c r="DK26" i="11" s="1"/>
  <c r="DL26" i="11" s="1"/>
  <c r="DM26" i="11" s="1"/>
  <c r="DN26" i="11" s="1"/>
  <c r="DO26" i="11" s="1"/>
  <c r="DP26" i="11" s="1"/>
  <c r="DQ26" i="11" s="1"/>
  <c r="DR26" i="11" s="1"/>
  <c r="DS26" i="11" s="1"/>
  <c r="DT26" i="11" s="1"/>
  <c r="DU26" i="11" s="1"/>
  <c r="S42" i="11"/>
  <c r="T42" i="11" s="1"/>
  <c r="U42" i="11" s="1"/>
  <c r="V42" i="11" s="1"/>
  <c r="W42" i="11" s="1"/>
  <c r="X42" i="11" s="1"/>
  <c r="Y42" i="11" s="1"/>
  <c r="Z42" i="11" s="1"/>
  <c r="AA42" i="11" s="1"/>
  <c r="AB42" i="11" s="1"/>
  <c r="AC42" i="11" s="1"/>
  <c r="AD42" i="11" s="1"/>
  <c r="AE42" i="11" s="1"/>
  <c r="AF42" i="11" s="1"/>
  <c r="AG42" i="11" s="1"/>
  <c r="AH42" i="11" s="1"/>
  <c r="AI42" i="11" s="1"/>
  <c r="AJ42" i="11" s="1"/>
  <c r="AK42" i="11" s="1"/>
  <c r="AL42" i="11" s="1"/>
  <c r="AM42" i="11" s="1"/>
  <c r="AN42" i="11" s="1"/>
  <c r="AO42" i="11" s="1"/>
  <c r="AP42" i="11" s="1"/>
  <c r="AQ42" i="11" s="1"/>
  <c r="AR42" i="11" s="1"/>
  <c r="AS42" i="11" s="1"/>
  <c r="AT42" i="11" s="1"/>
  <c r="AU42" i="11" s="1"/>
  <c r="AV42" i="11" s="1"/>
  <c r="AW42" i="11" s="1"/>
  <c r="AX42" i="11" s="1"/>
  <c r="AY42" i="11" s="1"/>
  <c r="AZ42" i="11" s="1"/>
  <c r="BA42" i="11" s="1"/>
  <c r="BB42" i="11" s="1"/>
  <c r="BC42" i="11" s="1"/>
  <c r="BD42" i="11" s="1"/>
  <c r="BE42" i="11" s="1"/>
  <c r="BF42" i="11" s="1"/>
  <c r="BG42" i="11" s="1"/>
  <c r="BH42" i="11" s="1"/>
  <c r="BI42" i="11" s="1"/>
  <c r="BJ42" i="11" s="1"/>
  <c r="BK42" i="11" s="1"/>
  <c r="BL42" i="11" s="1"/>
  <c r="BM42" i="11" s="1"/>
  <c r="BN42" i="11" s="1"/>
  <c r="BO42" i="11" s="1"/>
  <c r="BP42" i="11" s="1"/>
  <c r="BQ42" i="11" s="1"/>
  <c r="BR42" i="11" s="1"/>
  <c r="BS42" i="11" s="1"/>
  <c r="BT42" i="11" s="1"/>
  <c r="BU42" i="11" s="1"/>
  <c r="BV42" i="11" s="1"/>
  <c r="BW42" i="11" s="1"/>
  <c r="BX42" i="11" s="1"/>
  <c r="BY42" i="11" s="1"/>
  <c r="BZ42" i="11" s="1"/>
  <c r="CA42" i="11" s="1"/>
  <c r="CB42" i="11" s="1"/>
  <c r="CC42" i="11" s="1"/>
  <c r="CD42" i="11" s="1"/>
  <c r="CE42" i="11" s="1"/>
  <c r="CF42" i="11" s="1"/>
  <c r="CG42" i="11" s="1"/>
  <c r="CH42" i="11" s="1"/>
  <c r="CI42" i="11" s="1"/>
  <c r="CJ42" i="11" s="1"/>
  <c r="CK42" i="11" s="1"/>
  <c r="CL42" i="11" s="1"/>
  <c r="CM42" i="11" s="1"/>
  <c r="CN42" i="11" s="1"/>
  <c r="CO42" i="11" s="1"/>
  <c r="CP42" i="11" s="1"/>
  <c r="CQ42" i="11" s="1"/>
  <c r="CR42" i="11" s="1"/>
  <c r="CS42" i="11" s="1"/>
  <c r="CT42" i="11" s="1"/>
  <c r="CU42" i="11" s="1"/>
  <c r="CV42" i="11" s="1"/>
  <c r="CW42" i="11" s="1"/>
  <c r="CX42" i="11" s="1"/>
  <c r="CY42" i="11" s="1"/>
  <c r="CZ42" i="11" s="1"/>
  <c r="DA42" i="11" s="1"/>
  <c r="DB42" i="11" s="1"/>
  <c r="DC42" i="11" s="1"/>
  <c r="DD42" i="11" s="1"/>
  <c r="DE42" i="11" s="1"/>
  <c r="DF42" i="11" s="1"/>
  <c r="DG42" i="11" s="1"/>
  <c r="DH42" i="11" s="1"/>
  <c r="DI42" i="11" s="1"/>
  <c r="DJ42" i="11" s="1"/>
  <c r="DK42" i="11" s="1"/>
  <c r="DL42" i="11" s="1"/>
  <c r="DM42" i="11" s="1"/>
  <c r="DN42" i="11" s="1"/>
  <c r="DO42" i="11" s="1"/>
  <c r="DP42" i="11" s="1"/>
  <c r="DQ42" i="11" s="1"/>
  <c r="DR42" i="11" s="1"/>
  <c r="DS42" i="11" s="1"/>
  <c r="DT42" i="11" s="1"/>
  <c r="DU42" i="11" s="1"/>
  <c r="N42" i="11"/>
  <c r="N45" i="11" s="1"/>
  <c r="O38" i="11"/>
  <c r="O40" i="11" s="1"/>
  <c r="P40" i="11" s="1"/>
  <c r="W60" i="11"/>
  <c r="X52" i="11"/>
  <c r="O56" i="11"/>
  <c r="P54" i="11"/>
  <c r="G76" i="76"/>
  <c r="M48" i="76"/>
  <c r="M61" i="76"/>
  <c r="L76" i="76"/>
  <c r="Q76" i="76"/>
  <c r="I76" i="76"/>
  <c r="D76" i="76"/>
  <c r="H76" i="76"/>
  <c r="M11" i="76"/>
  <c r="F76" i="76"/>
  <c r="C76" i="76"/>
  <c r="K76" i="76"/>
  <c r="E76" i="76"/>
  <c r="R76" i="76"/>
  <c r="S30" i="11" l="1"/>
  <c r="Z75" i="11"/>
  <c r="AA67" i="11"/>
  <c r="P8" i="11"/>
  <c r="T30" i="11"/>
  <c r="U22" i="11"/>
  <c r="S45" i="11"/>
  <c r="T37" i="11"/>
  <c r="O42" i="11"/>
  <c r="P42" i="11"/>
  <c r="T9" i="11"/>
  <c r="S15" i="11"/>
  <c r="P56" i="11"/>
  <c r="O58" i="11"/>
  <c r="P58" i="11" s="1"/>
  <c r="P60" i="11" s="1"/>
  <c r="O9" i="11"/>
  <c r="O11" i="11" s="1"/>
  <c r="N15" i="11"/>
  <c r="X60" i="11"/>
  <c r="Y52" i="11"/>
  <c r="O39" i="11"/>
  <c r="P10" i="11"/>
  <c r="P38" i="11"/>
  <c r="O24" i="11"/>
  <c r="P24" i="11" s="1"/>
  <c r="V7" i="11"/>
  <c r="M76" i="76"/>
  <c r="P9" i="11" l="1"/>
  <c r="AA75" i="11"/>
  <c r="AB67" i="11"/>
  <c r="O60" i="11"/>
  <c r="W7" i="11"/>
  <c r="P39" i="11"/>
  <c r="O41" i="11"/>
  <c r="Z52" i="11"/>
  <c r="Y60" i="11"/>
  <c r="U37" i="11"/>
  <c r="T45" i="11"/>
  <c r="V22" i="11"/>
  <c r="U30" i="11"/>
  <c r="P11" i="11"/>
  <c r="O13" i="11"/>
  <c r="O26" i="11"/>
  <c r="U9" i="11"/>
  <c r="T15" i="11"/>
  <c r="AB75" i="11" l="1"/>
  <c r="AC67" i="11"/>
  <c r="W22" i="11"/>
  <c r="V30" i="11"/>
  <c r="Z60" i="11"/>
  <c r="AA52" i="11"/>
  <c r="X7" i="11"/>
  <c r="O43" i="11"/>
  <c r="P41" i="11"/>
  <c r="P13" i="11"/>
  <c r="P15" i="11" s="1"/>
  <c r="O15" i="11"/>
  <c r="U45" i="11"/>
  <c r="V37" i="11"/>
  <c r="V9" i="11"/>
  <c r="U15" i="11"/>
  <c r="O28" i="11"/>
  <c r="P26" i="11"/>
  <c r="AC75" i="11" l="1"/>
  <c r="AD67" i="11"/>
  <c r="P28" i="11"/>
  <c r="O30" i="11"/>
  <c r="V45" i="11"/>
  <c r="W37" i="11"/>
  <c r="P43" i="11"/>
  <c r="P45" i="11" s="1"/>
  <c r="O45" i="11"/>
  <c r="P30" i="11"/>
  <c r="Y7" i="11"/>
  <c r="AB52" i="11"/>
  <c r="AA60" i="11"/>
  <c r="W9" i="11"/>
  <c r="V15" i="11"/>
  <c r="W30" i="11"/>
  <c r="X22" i="11"/>
  <c r="AD75" i="11" l="1"/>
  <c r="AE67" i="11"/>
  <c r="Y22" i="11"/>
  <c r="X30" i="11"/>
  <c r="Z7" i="11"/>
  <c r="X37" i="11"/>
  <c r="W45" i="11"/>
  <c r="AB60" i="11"/>
  <c r="AC52" i="11"/>
  <c r="X9" i="11"/>
  <c r="W15" i="11"/>
  <c r="AE75" i="11" l="1"/>
  <c r="AF67" i="11"/>
  <c r="AC60" i="11"/>
  <c r="AD52" i="11"/>
  <c r="X45" i="11"/>
  <c r="Y37" i="11"/>
  <c r="AA7" i="11"/>
  <c r="Y9" i="11"/>
  <c r="X15" i="11"/>
  <c r="Z22" i="11"/>
  <c r="Y30" i="11"/>
  <c r="AF75" i="11" l="1"/>
  <c r="AG67" i="11"/>
  <c r="Y45" i="11"/>
  <c r="Z37" i="11"/>
  <c r="AB7" i="11"/>
  <c r="AD60" i="11"/>
  <c r="AE52" i="11"/>
  <c r="AA22" i="11"/>
  <c r="Z30" i="11"/>
  <c r="Z9" i="11"/>
  <c r="Y15" i="11"/>
  <c r="AG75" i="11" l="1"/>
  <c r="AH67" i="11"/>
  <c r="AE60" i="11"/>
  <c r="AF52" i="11"/>
  <c r="AA37" i="11"/>
  <c r="Z45" i="11"/>
  <c r="AA9" i="11"/>
  <c r="Z15" i="11"/>
  <c r="AB22" i="11"/>
  <c r="AA30" i="11"/>
  <c r="AC7" i="11"/>
  <c r="AH75" i="11" l="1"/>
  <c r="AI67" i="11"/>
  <c r="AC22" i="11"/>
  <c r="AB30" i="11"/>
  <c r="AD7" i="11"/>
  <c r="AB9" i="11"/>
  <c r="AA15" i="11"/>
  <c r="AB37" i="11"/>
  <c r="AA45" i="11"/>
  <c r="AG52" i="11"/>
  <c r="AF60" i="11"/>
  <c r="AJ67" i="11" l="1"/>
  <c r="AI75" i="11"/>
  <c r="AC9" i="11"/>
  <c r="AB15" i="11"/>
  <c r="AG60" i="11"/>
  <c r="AH52" i="11"/>
  <c r="AB45" i="11"/>
  <c r="AC37" i="11"/>
  <c r="AE7" i="11"/>
  <c r="AD22" i="11"/>
  <c r="AC30" i="11"/>
  <c r="AK67" i="11" l="1"/>
  <c r="AJ75" i="11"/>
  <c r="AE22" i="11"/>
  <c r="AD30" i="11"/>
  <c r="AF7" i="11"/>
  <c r="AC45" i="11"/>
  <c r="AD37" i="11"/>
  <c r="AH60" i="11"/>
  <c r="AI52" i="11"/>
  <c r="AD9" i="11"/>
  <c r="AC15" i="11"/>
  <c r="AK75" i="11" l="1"/>
  <c r="AL67" i="11"/>
  <c r="AJ52" i="11"/>
  <c r="AI60" i="11"/>
  <c r="AE37" i="11"/>
  <c r="AD45" i="11"/>
  <c r="AG7" i="11"/>
  <c r="AE9" i="11"/>
  <c r="AD15" i="11"/>
  <c r="AE30" i="11"/>
  <c r="AF22" i="11"/>
  <c r="AM67" i="11" l="1"/>
  <c r="AL75" i="11"/>
  <c r="AF30" i="11"/>
  <c r="AG22" i="11"/>
  <c r="AF9" i="11"/>
  <c r="AE15" i="11"/>
  <c r="AH7" i="11"/>
  <c r="AE45" i="11"/>
  <c r="AF37" i="11"/>
  <c r="AK52" i="11"/>
  <c r="AJ60" i="11"/>
  <c r="AN67" i="11" l="1"/>
  <c r="AM75" i="11"/>
  <c r="AL52" i="11"/>
  <c r="AK60" i="11"/>
  <c r="AG30" i="11"/>
  <c r="AH22" i="11"/>
  <c r="AG37" i="11"/>
  <c r="AF45" i="11"/>
  <c r="AI7" i="11"/>
  <c r="AG9" i="11"/>
  <c r="AF15" i="11"/>
  <c r="AN75" i="11" l="1"/>
  <c r="AO67" i="11"/>
  <c r="AJ7" i="11"/>
  <c r="AH30" i="11"/>
  <c r="AI22" i="11"/>
  <c r="AH9" i="11"/>
  <c r="AG15" i="11"/>
  <c r="AG45" i="11"/>
  <c r="AH37" i="11"/>
  <c r="AM52" i="11"/>
  <c r="AL60" i="11"/>
  <c r="AP67" i="11" l="1"/>
  <c r="AO75" i="11"/>
  <c r="AH45" i="11"/>
  <c r="AI37" i="11"/>
  <c r="AI9" i="11"/>
  <c r="AH15" i="11"/>
  <c r="AK7" i="11"/>
  <c r="AM60" i="11"/>
  <c r="AN52" i="11"/>
  <c r="AI30" i="11"/>
  <c r="AJ22" i="11"/>
  <c r="AP75" i="11" l="1"/>
  <c r="AQ67" i="11"/>
  <c r="AL7" i="11"/>
  <c r="AI45" i="11"/>
  <c r="AJ37" i="11"/>
  <c r="AJ30" i="11"/>
  <c r="AK22" i="11"/>
  <c r="AN60" i="11"/>
  <c r="AO52" i="11"/>
  <c r="AJ9" i="11"/>
  <c r="AI15" i="11"/>
  <c r="AQ75" i="11" l="1"/>
  <c r="AR67" i="11"/>
  <c r="AO60" i="11"/>
  <c r="AP52" i="11"/>
  <c r="AK9" i="11"/>
  <c r="AJ15" i="11"/>
  <c r="AM7" i="11"/>
  <c r="AL22" i="11"/>
  <c r="AK30" i="11"/>
  <c r="AK37" i="11"/>
  <c r="AJ45" i="11"/>
  <c r="AR75" i="11" l="1"/>
  <c r="AS67" i="11"/>
  <c r="AK45" i="11"/>
  <c r="AL37" i="11"/>
  <c r="AP60" i="11"/>
  <c r="AQ52" i="11"/>
  <c r="AM22" i="11"/>
  <c r="AL30" i="11"/>
  <c r="AN7" i="11"/>
  <c r="AL9" i="11"/>
  <c r="AK15" i="11"/>
  <c r="AS75" i="11" l="1"/>
  <c r="AT67" i="11"/>
  <c r="AM9" i="11"/>
  <c r="AL15" i="11"/>
  <c r="AO7" i="11"/>
  <c r="AM30" i="11"/>
  <c r="AN22" i="11"/>
  <c r="AM37" i="11"/>
  <c r="AL45" i="11"/>
  <c r="AQ60" i="11"/>
  <c r="AR52" i="11"/>
  <c r="AT75" i="11" l="1"/>
  <c r="AU67" i="11"/>
  <c r="AM45" i="11"/>
  <c r="AN37" i="11"/>
  <c r="AR60" i="11"/>
  <c r="AS52" i="11"/>
  <c r="AO22" i="11"/>
  <c r="AN30" i="11"/>
  <c r="AP7" i="11"/>
  <c r="AN9" i="11"/>
  <c r="AM15" i="11"/>
  <c r="AU75" i="11" l="1"/>
  <c r="AV67" i="11"/>
  <c r="AO9" i="11"/>
  <c r="AN15" i="11"/>
  <c r="AQ7" i="11"/>
  <c r="AP22" i="11"/>
  <c r="AO30" i="11"/>
  <c r="AS60" i="11"/>
  <c r="AT52" i="11"/>
  <c r="AO37" i="11"/>
  <c r="AN45" i="11"/>
  <c r="AV75" i="11" l="1"/>
  <c r="AW67" i="11"/>
  <c r="AO45" i="11"/>
  <c r="AP37" i="11"/>
  <c r="AT60" i="11"/>
  <c r="AU52" i="11"/>
  <c r="AQ22" i="11"/>
  <c r="AP30" i="11"/>
  <c r="AR7" i="11"/>
  <c r="AP9" i="11"/>
  <c r="AO15" i="11"/>
  <c r="AW75" i="11" l="1"/>
  <c r="AX67" i="11"/>
  <c r="AQ9" i="11"/>
  <c r="AP15" i="11"/>
  <c r="AS7" i="11"/>
  <c r="AR22" i="11"/>
  <c r="AQ30" i="11"/>
  <c r="AU60" i="11"/>
  <c r="AV52" i="11"/>
  <c r="AP45" i="11"/>
  <c r="AQ37" i="11"/>
  <c r="AX75" i="11" l="1"/>
  <c r="AY67" i="11"/>
  <c r="AW52" i="11"/>
  <c r="AV60" i="11"/>
  <c r="AT7" i="11"/>
  <c r="AQ45" i="11"/>
  <c r="AR37" i="11"/>
  <c r="AS22" i="11"/>
  <c r="AR30" i="11"/>
  <c r="AR9" i="11"/>
  <c r="AQ15" i="11"/>
  <c r="AZ67" i="11" l="1"/>
  <c r="AY75" i="11"/>
  <c r="AS9" i="11"/>
  <c r="AR15" i="11"/>
  <c r="AT22" i="11"/>
  <c r="AS30" i="11"/>
  <c r="AS37" i="11"/>
  <c r="AR45" i="11"/>
  <c r="AU7" i="11"/>
  <c r="AW60" i="11"/>
  <c r="AX52" i="11"/>
  <c r="BA67" i="11" l="1"/>
  <c r="AZ75" i="11"/>
  <c r="AX60" i="11"/>
  <c r="AY52" i="11"/>
  <c r="AV7" i="11"/>
  <c r="AS45" i="11"/>
  <c r="AT37" i="11"/>
  <c r="AU22" i="11"/>
  <c r="AT30" i="11"/>
  <c r="AT9" i="11"/>
  <c r="AS15" i="11"/>
  <c r="BA75" i="11" l="1"/>
  <c r="BB67" i="11"/>
  <c r="AU30" i="11"/>
  <c r="AV22" i="11"/>
  <c r="AZ52" i="11"/>
  <c r="AY60" i="11"/>
  <c r="AU9" i="11"/>
  <c r="AT15" i="11"/>
  <c r="AT45" i="11"/>
  <c r="AU37" i="11"/>
  <c r="AW7" i="11"/>
  <c r="BC67" i="11" l="1"/>
  <c r="BB75" i="11"/>
  <c r="AU45" i="11"/>
  <c r="AV37" i="11"/>
  <c r="AV30" i="11"/>
  <c r="AW22" i="11"/>
  <c r="AX7" i="11"/>
  <c r="AV9" i="11"/>
  <c r="AU15" i="11"/>
  <c r="BA52" i="11"/>
  <c r="AZ60" i="11"/>
  <c r="BD67" i="11" l="1"/>
  <c r="BC75" i="11"/>
  <c r="BB52" i="11"/>
  <c r="BA60" i="11"/>
  <c r="AV45" i="11"/>
  <c r="AW37" i="11"/>
  <c r="AW9" i="11"/>
  <c r="AV15" i="11"/>
  <c r="AY7" i="11"/>
  <c r="AW30" i="11"/>
  <c r="AX22" i="11"/>
  <c r="BD75" i="11" l="1"/>
  <c r="BE67" i="11"/>
  <c r="AX30" i="11"/>
  <c r="AY22" i="11"/>
  <c r="AZ7" i="11"/>
  <c r="AX9" i="11"/>
  <c r="AW15" i="11"/>
  <c r="AW45" i="11"/>
  <c r="AX37" i="11"/>
  <c r="BC52" i="11"/>
  <c r="BB60" i="11"/>
  <c r="BE75" i="11" l="1"/>
  <c r="BF67" i="11"/>
  <c r="BD52" i="11"/>
  <c r="BC60" i="11"/>
  <c r="AY37" i="11"/>
  <c r="AX45" i="11"/>
  <c r="BA7" i="11"/>
  <c r="AY30" i="11"/>
  <c r="AZ22" i="11"/>
  <c r="AY9" i="11"/>
  <c r="AX15" i="11"/>
  <c r="BF75" i="11" l="1"/>
  <c r="BG67" i="11"/>
  <c r="AZ9" i="11"/>
  <c r="AY15" i="11"/>
  <c r="BB7" i="11"/>
  <c r="AZ30" i="11"/>
  <c r="BA22" i="11"/>
  <c r="AY45" i="11"/>
  <c r="AZ37" i="11"/>
  <c r="BD60" i="11"/>
  <c r="BE52" i="11"/>
  <c r="BG75" i="11" l="1"/>
  <c r="BH67" i="11"/>
  <c r="BF52" i="11"/>
  <c r="BE60" i="11"/>
  <c r="BA37" i="11"/>
  <c r="AZ45" i="11"/>
  <c r="BB22" i="11"/>
  <c r="BA30" i="11"/>
  <c r="BC7" i="11"/>
  <c r="BA9" i="11"/>
  <c r="AZ15" i="11"/>
  <c r="BH75" i="11" l="1"/>
  <c r="BI67" i="11"/>
  <c r="BC22" i="11"/>
  <c r="BB30" i="11"/>
  <c r="BB9" i="11"/>
  <c r="BA15" i="11"/>
  <c r="BD7" i="11"/>
  <c r="BA45" i="11"/>
  <c r="BB37" i="11"/>
  <c r="BF60" i="11"/>
  <c r="BG52" i="11"/>
  <c r="BI75" i="11" l="1"/>
  <c r="BJ67" i="11"/>
  <c r="BG60" i="11"/>
  <c r="BH52" i="11"/>
  <c r="BE7" i="11"/>
  <c r="BB45" i="11"/>
  <c r="BC37" i="11"/>
  <c r="BC9" i="11"/>
  <c r="BB15" i="11"/>
  <c r="BC30" i="11"/>
  <c r="BD22" i="11"/>
  <c r="BJ75" i="11" l="1"/>
  <c r="BK67" i="11"/>
  <c r="BE22" i="11"/>
  <c r="BD30" i="11"/>
  <c r="BD9" i="11"/>
  <c r="BC15" i="11"/>
  <c r="BH60" i="11"/>
  <c r="BI52" i="11"/>
  <c r="BC45" i="11"/>
  <c r="BD37" i="11"/>
  <c r="BF7" i="11"/>
  <c r="BK75" i="11" l="1"/>
  <c r="BL67" i="11"/>
  <c r="BG7" i="11"/>
  <c r="BE37" i="11"/>
  <c r="BD45" i="11"/>
  <c r="BI60" i="11"/>
  <c r="BJ52" i="11"/>
  <c r="BE9" i="11"/>
  <c r="BD15" i="11"/>
  <c r="BF22" i="11"/>
  <c r="BE30" i="11"/>
  <c r="BL75" i="11" l="1"/>
  <c r="BM67" i="11"/>
  <c r="BG22" i="11"/>
  <c r="BF30" i="11"/>
  <c r="BH7" i="11"/>
  <c r="BF9" i="11"/>
  <c r="BE15" i="11"/>
  <c r="BJ60" i="11"/>
  <c r="BK52" i="11"/>
  <c r="BE45" i="11"/>
  <c r="BF37" i="11"/>
  <c r="BM75" i="11" l="1"/>
  <c r="BN67" i="11"/>
  <c r="BF45" i="11"/>
  <c r="BG37" i="11"/>
  <c r="BI7" i="11"/>
  <c r="BK60" i="11"/>
  <c r="BL52" i="11"/>
  <c r="BG9" i="11"/>
  <c r="BF15" i="11"/>
  <c r="BH22" i="11"/>
  <c r="BG30" i="11"/>
  <c r="BN75" i="11" l="1"/>
  <c r="BO67" i="11"/>
  <c r="BH9" i="11"/>
  <c r="BG15" i="11"/>
  <c r="BI22" i="11"/>
  <c r="BH30" i="11"/>
  <c r="BG45" i="11"/>
  <c r="BH37" i="11"/>
  <c r="BL60" i="11"/>
  <c r="BM52" i="11"/>
  <c r="BJ7" i="11"/>
  <c r="BP67" i="11" l="1"/>
  <c r="BO75" i="11"/>
  <c r="BK7" i="11"/>
  <c r="BI37" i="11"/>
  <c r="BH45" i="11"/>
  <c r="BM60" i="11"/>
  <c r="BN52" i="11"/>
  <c r="BJ22" i="11"/>
  <c r="BI30" i="11"/>
  <c r="BI9" i="11"/>
  <c r="BH15" i="11"/>
  <c r="BQ67" i="11" l="1"/>
  <c r="BP75" i="11"/>
  <c r="BJ9" i="11"/>
  <c r="BI15" i="11"/>
  <c r="BK22" i="11"/>
  <c r="BJ30" i="11"/>
  <c r="BN60" i="11"/>
  <c r="BO52" i="11"/>
  <c r="BI45" i="11"/>
  <c r="BJ37" i="11"/>
  <c r="BL7" i="11"/>
  <c r="BR67" i="11" l="1"/>
  <c r="BQ75" i="11"/>
  <c r="BM7" i="11"/>
  <c r="BP52" i="11"/>
  <c r="BO60" i="11"/>
  <c r="BJ45" i="11"/>
  <c r="BK37" i="11"/>
  <c r="BK30" i="11"/>
  <c r="BL22" i="11"/>
  <c r="BK9" i="11"/>
  <c r="BJ15" i="11"/>
  <c r="BS67" i="11" l="1"/>
  <c r="BR75" i="11"/>
  <c r="BL9" i="11"/>
  <c r="BK15" i="11"/>
  <c r="BL30" i="11"/>
  <c r="BM22" i="11"/>
  <c r="BK45" i="11"/>
  <c r="BL37" i="11"/>
  <c r="BQ52" i="11"/>
  <c r="BP60" i="11"/>
  <c r="BN7" i="11"/>
  <c r="BT67" i="11" l="1"/>
  <c r="BS75" i="11"/>
  <c r="BR52" i="11"/>
  <c r="BQ60" i="11"/>
  <c r="BO7" i="11"/>
  <c r="BM37" i="11"/>
  <c r="BL45" i="11"/>
  <c r="BM30" i="11"/>
  <c r="BN22" i="11"/>
  <c r="BM9" i="11"/>
  <c r="BL15" i="11"/>
  <c r="BT75" i="11" l="1"/>
  <c r="BU67" i="11"/>
  <c r="BN30" i="11"/>
  <c r="BO22" i="11"/>
  <c r="BP7" i="11"/>
  <c r="BN9" i="11"/>
  <c r="BM15" i="11"/>
  <c r="BM45" i="11"/>
  <c r="BN37" i="11"/>
  <c r="BS52" i="11"/>
  <c r="BR60" i="11"/>
  <c r="BU75" i="11" l="1"/>
  <c r="BV67" i="11"/>
  <c r="BO9" i="11"/>
  <c r="BN15" i="11"/>
  <c r="BS60" i="11"/>
  <c r="BT52" i="11"/>
  <c r="BO30" i="11"/>
  <c r="BP22" i="11"/>
  <c r="BN45" i="11"/>
  <c r="BO37" i="11"/>
  <c r="BQ7" i="11"/>
  <c r="BV75" i="11" l="1"/>
  <c r="BW67" i="11"/>
  <c r="BP30" i="11"/>
  <c r="BQ22" i="11"/>
  <c r="BR7" i="11"/>
  <c r="BO45" i="11"/>
  <c r="BP37" i="11"/>
  <c r="BT60" i="11"/>
  <c r="BU52" i="11"/>
  <c r="BP9" i="11"/>
  <c r="BO15" i="11"/>
  <c r="BW75" i="11" l="1"/>
  <c r="BX67" i="11"/>
  <c r="BQ9" i="11"/>
  <c r="BP15" i="11"/>
  <c r="BR22" i="11"/>
  <c r="BQ30" i="11"/>
  <c r="BV52" i="11"/>
  <c r="BU60" i="11"/>
  <c r="BQ37" i="11"/>
  <c r="BP45" i="11"/>
  <c r="BS7" i="11"/>
  <c r="BX75" i="11" l="1"/>
  <c r="BY67" i="11"/>
  <c r="BT7" i="11"/>
  <c r="BS22" i="11"/>
  <c r="BR30" i="11"/>
  <c r="BQ45" i="11"/>
  <c r="BR37" i="11"/>
  <c r="BV60" i="11"/>
  <c r="BW52" i="11"/>
  <c r="BR9" i="11"/>
  <c r="BQ15" i="11"/>
  <c r="BY75" i="11" l="1"/>
  <c r="BZ67" i="11"/>
  <c r="BW60" i="11"/>
  <c r="BX52" i="11"/>
  <c r="BS9" i="11"/>
  <c r="BR15" i="11"/>
  <c r="BR45" i="11"/>
  <c r="BS37" i="11"/>
  <c r="BS30" i="11"/>
  <c r="BT22" i="11"/>
  <c r="BU7" i="11"/>
  <c r="BZ75" i="11" l="1"/>
  <c r="CA67" i="11"/>
  <c r="BV7" i="11"/>
  <c r="BU22" i="11"/>
  <c r="BT30" i="11"/>
  <c r="BX60" i="11"/>
  <c r="BY52" i="11"/>
  <c r="BS45" i="11"/>
  <c r="BT37" i="11"/>
  <c r="BT9" i="11"/>
  <c r="BS15" i="11"/>
  <c r="CA75" i="11" l="1"/>
  <c r="CB67" i="11"/>
  <c r="BU9" i="11"/>
  <c r="BT15" i="11"/>
  <c r="BU37" i="11"/>
  <c r="BT45" i="11"/>
  <c r="BY60" i="11"/>
  <c r="BZ52" i="11"/>
  <c r="BV22" i="11"/>
  <c r="BU30" i="11"/>
  <c r="BW7" i="11"/>
  <c r="CB75" i="11" l="1"/>
  <c r="CC67" i="11"/>
  <c r="BW22" i="11"/>
  <c r="BV30" i="11"/>
  <c r="BX7" i="11"/>
  <c r="BZ60" i="11"/>
  <c r="CA52" i="11"/>
  <c r="BU45" i="11"/>
  <c r="BV37" i="11"/>
  <c r="BV9" i="11"/>
  <c r="BU15" i="11"/>
  <c r="CC75" i="11" l="1"/>
  <c r="CD67" i="11"/>
  <c r="BW9" i="11"/>
  <c r="BV15" i="11"/>
  <c r="BW37" i="11"/>
  <c r="BV45" i="11"/>
  <c r="CA60" i="11"/>
  <c r="CB52" i="11"/>
  <c r="BY7" i="11"/>
  <c r="BX22" i="11"/>
  <c r="BW30" i="11"/>
  <c r="CD75" i="11" l="1"/>
  <c r="CE67" i="11"/>
  <c r="BY22" i="11"/>
  <c r="BX30" i="11"/>
  <c r="BZ7" i="11"/>
  <c r="CC52" i="11"/>
  <c r="CB60" i="11"/>
  <c r="BW45" i="11"/>
  <c r="BX37" i="11"/>
  <c r="BX9" i="11"/>
  <c r="BW15" i="11"/>
  <c r="CF67" i="11" l="1"/>
  <c r="CE75" i="11"/>
  <c r="BY9" i="11"/>
  <c r="BX15" i="11"/>
  <c r="CA7" i="11"/>
  <c r="BY37" i="11"/>
  <c r="BX45" i="11"/>
  <c r="CC60" i="11"/>
  <c r="CD52" i="11"/>
  <c r="BZ22" i="11"/>
  <c r="BY30" i="11"/>
  <c r="CG67" i="11" l="1"/>
  <c r="CF75" i="11"/>
  <c r="CD60" i="11"/>
  <c r="CE52" i="11"/>
  <c r="CB7" i="11"/>
  <c r="CA22" i="11"/>
  <c r="BZ30" i="11"/>
  <c r="BY45" i="11"/>
  <c r="BZ37" i="11"/>
  <c r="BZ9" i="11"/>
  <c r="BY15" i="11"/>
  <c r="CH67" i="11" l="1"/>
  <c r="CG75" i="11"/>
  <c r="CA30" i="11"/>
  <c r="CB22" i="11"/>
  <c r="CA9" i="11"/>
  <c r="BZ15" i="11"/>
  <c r="CF52" i="11"/>
  <c r="CE60" i="11"/>
  <c r="BZ45" i="11"/>
  <c r="CA37" i="11"/>
  <c r="CC7" i="11"/>
  <c r="CI67" i="11" l="1"/>
  <c r="CH75" i="11"/>
  <c r="CA45" i="11"/>
  <c r="CB37" i="11"/>
  <c r="CG52" i="11"/>
  <c r="CF60" i="11"/>
  <c r="CB30" i="11"/>
  <c r="CC22" i="11"/>
  <c r="CD7" i="11"/>
  <c r="CB9" i="11"/>
  <c r="CA15" i="11"/>
  <c r="CJ67" i="11" l="1"/>
  <c r="CI75" i="11"/>
  <c r="CC9" i="11"/>
  <c r="CB15" i="11"/>
  <c r="CE7" i="11"/>
  <c r="CC37" i="11"/>
  <c r="CB45" i="11"/>
  <c r="CC30" i="11"/>
  <c r="CD22" i="11"/>
  <c r="CH52" i="11"/>
  <c r="CG60" i="11"/>
  <c r="CJ75" i="11" l="1"/>
  <c r="CK67" i="11"/>
  <c r="CD30" i="11"/>
  <c r="CE22" i="11"/>
  <c r="CF7" i="11"/>
  <c r="CI52" i="11"/>
  <c r="CH60" i="11"/>
  <c r="CC45" i="11"/>
  <c r="CD37" i="11"/>
  <c r="CD9" i="11"/>
  <c r="CC15" i="11"/>
  <c r="CK75" i="11" l="1"/>
  <c r="CL67" i="11"/>
  <c r="CD45" i="11"/>
  <c r="CE37" i="11"/>
  <c r="CE30" i="11"/>
  <c r="CF22" i="11"/>
  <c r="CE9" i="11"/>
  <c r="CD15" i="11"/>
  <c r="CI60" i="11"/>
  <c r="CJ52" i="11"/>
  <c r="CG7" i="11"/>
  <c r="CL75" i="11" l="1"/>
  <c r="CM67" i="11"/>
  <c r="CH7" i="11"/>
  <c r="CF9" i="11"/>
  <c r="CE15" i="11"/>
  <c r="CE45" i="11"/>
  <c r="CF37" i="11"/>
  <c r="CJ60" i="11"/>
  <c r="CK52" i="11"/>
  <c r="CF30" i="11"/>
  <c r="CG22" i="11"/>
  <c r="CM75" i="11" l="1"/>
  <c r="CN67" i="11"/>
  <c r="CH22" i="11"/>
  <c r="CG30" i="11"/>
  <c r="CL52" i="11"/>
  <c r="CK60" i="11"/>
  <c r="CG37" i="11"/>
  <c r="CF45" i="11"/>
  <c r="CG9" i="11"/>
  <c r="CF15" i="11"/>
  <c r="CI7" i="11"/>
  <c r="CN75" i="11" l="1"/>
  <c r="CO67" i="11"/>
  <c r="CH9" i="11"/>
  <c r="CG15" i="11"/>
  <c r="CJ7" i="11"/>
  <c r="CG45" i="11"/>
  <c r="CH37" i="11"/>
  <c r="CL60" i="11"/>
  <c r="CM52" i="11"/>
  <c r="CI22" i="11"/>
  <c r="CH30" i="11"/>
  <c r="CO75" i="11" l="1"/>
  <c r="CP67" i="11"/>
  <c r="CN52" i="11"/>
  <c r="CM60" i="11"/>
  <c r="CI30" i="11"/>
  <c r="CJ22" i="11"/>
  <c r="CI37" i="11"/>
  <c r="CH45" i="11"/>
  <c r="CK7" i="11"/>
  <c r="CI9" i="11"/>
  <c r="CH15" i="11"/>
  <c r="CP75" i="11" l="1"/>
  <c r="CQ67" i="11"/>
  <c r="CJ9" i="11"/>
  <c r="CI15" i="11"/>
  <c r="CI45" i="11"/>
  <c r="CJ37" i="11"/>
  <c r="CL7" i="11"/>
  <c r="CK22" i="11"/>
  <c r="CJ30" i="11"/>
  <c r="CN60" i="11"/>
  <c r="CO52" i="11"/>
  <c r="CQ75" i="11" l="1"/>
  <c r="CR67" i="11"/>
  <c r="CL22" i="11"/>
  <c r="CK30" i="11"/>
  <c r="CK37" i="11"/>
  <c r="CJ45" i="11"/>
  <c r="CO60" i="11"/>
  <c r="CP52" i="11"/>
  <c r="CM7" i="11"/>
  <c r="CK9" i="11"/>
  <c r="CJ15" i="11"/>
  <c r="CR75" i="11" l="1"/>
  <c r="CS67" i="11"/>
  <c r="CL9" i="11"/>
  <c r="CK15" i="11"/>
  <c r="CP60" i="11"/>
  <c r="CQ52" i="11"/>
  <c r="CN7" i="11"/>
  <c r="CK45" i="11"/>
  <c r="CL37" i="11"/>
  <c r="CM22" i="11"/>
  <c r="CL30" i="11"/>
  <c r="CS75" i="11" l="1"/>
  <c r="CT67" i="11"/>
  <c r="CN22" i="11"/>
  <c r="CM30" i="11"/>
  <c r="CO7" i="11"/>
  <c r="CM37" i="11"/>
  <c r="CL45" i="11"/>
  <c r="CQ60" i="11"/>
  <c r="CR52" i="11"/>
  <c r="CM9" i="11"/>
  <c r="CL15" i="11"/>
  <c r="CT75" i="11" l="1"/>
  <c r="CU67" i="11"/>
  <c r="CN9" i="11"/>
  <c r="CM15" i="11"/>
  <c r="CP7" i="11"/>
  <c r="CR60" i="11"/>
  <c r="CS52" i="11"/>
  <c r="CM45" i="11"/>
  <c r="CN37" i="11"/>
  <c r="CO22" i="11"/>
  <c r="CN30" i="11"/>
  <c r="CV67" i="11" l="1"/>
  <c r="CU75" i="11"/>
  <c r="CO37" i="11"/>
  <c r="CN45" i="11"/>
  <c r="CP22" i="11"/>
  <c r="CO30" i="11"/>
  <c r="CS60" i="11"/>
  <c r="CT52" i="11"/>
  <c r="CQ7" i="11"/>
  <c r="CO9" i="11"/>
  <c r="CN15" i="11"/>
  <c r="CW67" i="11" l="1"/>
  <c r="CV75" i="11"/>
  <c r="CR7" i="11"/>
  <c r="CQ22" i="11"/>
  <c r="CP30" i="11"/>
  <c r="CP9" i="11"/>
  <c r="CO15" i="11"/>
  <c r="CT60" i="11"/>
  <c r="CU52" i="11"/>
  <c r="CO45" i="11"/>
  <c r="CP37" i="11"/>
  <c r="CW75" i="11" l="1"/>
  <c r="CX67" i="11"/>
  <c r="CP45" i="11"/>
  <c r="CQ37" i="11"/>
  <c r="CV52" i="11"/>
  <c r="CU60" i="11"/>
  <c r="CQ9" i="11"/>
  <c r="CP15" i="11"/>
  <c r="CQ30" i="11"/>
  <c r="CR22" i="11"/>
  <c r="CS7" i="11"/>
  <c r="CY67" i="11" l="1"/>
  <c r="CX75" i="11"/>
  <c r="CT7" i="11"/>
  <c r="CR9" i="11"/>
  <c r="CQ15" i="11"/>
  <c r="CQ45" i="11"/>
  <c r="CR37" i="11"/>
  <c r="CR30" i="11"/>
  <c r="CS22" i="11"/>
  <c r="CW52" i="11"/>
  <c r="CV60" i="11"/>
  <c r="CZ67" i="11" l="1"/>
  <c r="CY75" i="11"/>
  <c r="CU7" i="11"/>
  <c r="CX52" i="11"/>
  <c r="CW60" i="11"/>
  <c r="CS30" i="11"/>
  <c r="CT22" i="11"/>
  <c r="CS37" i="11"/>
  <c r="CR45" i="11"/>
  <c r="CS9" i="11"/>
  <c r="CR15" i="11"/>
  <c r="CZ75" i="11" l="1"/>
  <c r="DA67" i="11"/>
  <c r="CT9" i="11"/>
  <c r="CS15" i="11"/>
  <c r="CS45" i="11"/>
  <c r="CT37" i="11"/>
  <c r="CT30" i="11"/>
  <c r="CU22" i="11"/>
  <c r="CY52" i="11"/>
  <c r="CX60" i="11"/>
  <c r="CV7" i="11"/>
  <c r="DA75" i="11" l="1"/>
  <c r="DB67" i="11"/>
  <c r="CW7" i="11"/>
  <c r="CU30" i="11"/>
  <c r="CV22" i="11"/>
  <c r="CZ52" i="11"/>
  <c r="CY60" i="11"/>
  <c r="CT45" i="11"/>
  <c r="CU37" i="11"/>
  <c r="CU9" i="11"/>
  <c r="CT15" i="11"/>
  <c r="DB75" i="11" l="1"/>
  <c r="DC67" i="11"/>
  <c r="CZ60" i="11"/>
  <c r="DA52" i="11"/>
  <c r="CV9" i="11"/>
  <c r="CU15" i="11"/>
  <c r="CU45" i="11"/>
  <c r="CV37" i="11"/>
  <c r="CV30" i="11"/>
  <c r="CW22" i="11"/>
  <c r="CX7" i="11"/>
  <c r="DC75" i="11" l="1"/>
  <c r="DD67" i="11"/>
  <c r="CY7" i="11"/>
  <c r="CX22" i="11"/>
  <c r="CW30" i="11"/>
  <c r="CW37" i="11"/>
  <c r="CV45" i="11"/>
  <c r="DB52" i="11"/>
  <c r="DA60" i="11"/>
  <c r="CW9" i="11"/>
  <c r="CV15" i="11"/>
  <c r="DD75" i="11" l="1"/>
  <c r="DE67" i="11"/>
  <c r="CX9" i="11"/>
  <c r="CW15" i="11"/>
  <c r="DB60" i="11"/>
  <c r="DC52" i="11"/>
  <c r="CW45" i="11"/>
  <c r="CX37" i="11"/>
  <c r="CZ7" i="11"/>
  <c r="CY22" i="11"/>
  <c r="CX30" i="11"/>
  <c r="DE75" i="11" l="1"/>
  <c r="DF67" i="11"/>
  <c r="DA7" i="11"/>
  <c r="DD52" i="11"/>
  <c r="DC60" i="11"/>
  <c r="CY30" i="11"/>
  <c r="CZ22" i="11"/>
  <c r="CX45" i="11"/>
  <c r="CY37" i="11"/>
  <c r="CY9" i="11"/>
  <c r="CX15" i="11"/>
  <c r="DF75" i="11" l="1"/>
  <c r="DG67" i="11"/>
  <c r="DA22" i="11"/>
  <c r="CZ30" i="11"/>
  <c r="CZ9" i="11"/>
  <c r="CY15" i="11"/>
  <c r="CY45" i="11"/>
  <c r="CZ37" i="11"/>
  <c r="DD60" i="11"/>
  <c r="DE52" i="11"/>
  <c r="DB7" i="11"/>
  <c r="DG75" i="11" l="1"/>
  <c r="DH67" i="11"/>
  <c r="DC7" i="11"/>
  <c r="DE60" i="11"/>
  <c r="DF52" i="11"/>
  <c r="DA37" i="11"/>
  <c r="CZ45" i="11"/>
  <c r="DA9" i="11"/>
  <c r="CZ15" i="11"/>
  <c r="DB22" i="11"/>
  <c r="DA30" i="11"/>
  <c r="DH75" i="11" l="1"/>
  <c r="DI67" i="11"/>
  <c r="DA45" i="11"/>
  <c r="DB37" i="11"/>
  <c r="DD7" i="11"/>
  <c r="DC22" i="11"/>
  <c r="DB30" i="11"/>
  <c r="DB9" i="11"/>
  <c r="DA15" i="11"/>
  <c r="DF60" i="11"/>
  <c r="DG52" i="11"/>
  <c r="DI75" i="11" l="1"/>
  <c r="DJ67" i="11"/>
  <c r="DG60" i="11"/>
  <c r="DH52" i="11"/>
  <c r="DB45" i="11"/>
  <c r="DC37" i="11"/>
  <c r="DC9" i="11"/>
  <c r="DB15" i="11"/>
  <c r="DD22" i="11"/>
  <c r="DC30" i="11"/>
  <c r="DE7" i="11"/>
  <c r="DJ75" i="11" l="1"/>
  <c r="DK67" i="11"/>
  <c r="DF7" i="11"/>
  <c r="DH60" i="11"/>
  <c r="DI52" i="11"/>
  <c r="DE22" i="11"/>
  <c r="DD30" i="11"/>
  <c r="DD9" i="11"/>
  <c r="DC15" i="11"/>
  <c r="DC45" i="11"/>
  <c r="DD37" i="11"/>
  <c r="DK74" i="11" l="1"/>
  <c r="DL67" i="11"/>
  <c r="DE37" i="11"/>
  <c r="DD45" i="11"/>
  <c r="DF22" i="11"/>
  <c r="DE30" i="11"/>
  <c r="DG7" i="11"/>
  <c r="DE9" i="11"/>
  <c r="DD15" i="11"/>
  <c r="DI60" i="11"/>
  <c r="DJ52" i="11"/>
  <c r="DL74" i="11" l="1"/>
  <c r="DM67" i="11"/>
  <c r="DF9" i="11"/>
  <c r="DE15" i="11"/>
  <c r="DJ60" i="11"/>
  <c r="DK52" i="11"/>
  <c r="DH7" i="11"/>
  <c r="DG22" i="11"/>
  <c r="DF30" i="11"/>
  <c r="DE45" i="11"/>
  <c r="DF37" i="11"/>
  <c r="DM74" i="11" l="1"/>
  <c r="DN67" i="11"/>
  <c r="DG37" i="11"/>
  <c r="DF45" i="11"/>
  <c r="DG30" i="11"/>
  <c r="DH22" i="11"/>
  <c r="DK59" i="11"/>
  <c r="DL52" i="11"/>
  <c r="DI7" i="11"/>
  <c r="DG9" i="11"/>
  <c r="DF15" i="11"/>
  <c r="DN74" i="11" l="1"/>
  <c r="DO67" i="11"/>
  <c r="DH9" i="11"/>
  <c r="DG15" i="11"/>
  <c r="DJ7" i="11"/>
  <c r="DL59" i="11"/>
  <c r="DM52" i="11"/>
  <c r="DH30" i="11"/>
  <c r="DI22" i="11"/>
  <c r="DG45" i="11"/>
  <c r="DH37" i="11"/>
  <c r="DO74" i="11" l="1"/>
  <c r="DP67" i="11"/>
  <c r="DI37" i="11"/>
  <c r="DH45" i="11"/>
  <c r="DI30" i="11"/>
  <c r="DJ22" i="11"/>
  <c r="DM59" i="11"/>
  <c r="DN52" i="11"/>
  <c r="DK7" i="11"/>
  <c r="DI9" i="11"/>
  <c r="DH15" i="11"/>
  <c r="DP74" i="11" l="1"/>
  <c r="DQ67" i="11"/>
  <c r="DJ9" i="11"/>
  <c r="DI15" i="11"/>
  <c r="DL7" i="11"/>
  <c r="DN59" i="11"/>
  <c r="DO52" i="11"/>
  <c r="DJ30" i="11"/>
  <c r="DK22" i="11"/>
  <c r="DI45" i="11"/>
  <c r="DJ37" i="11"/>
  <c r="DQ74" i="11" l="1"/>
  <c r="DR67" i="11"/>
  <c r="DK29" i="11"/>
  <c r="DL22" i="11"/>
  <c r="DO59" i="11"/>
  <c r="DP52" i="11"/>
  <c r="DM7" i="11"/>
  <c r="DJ45" i="11"/>
  <c r="DK37" i="11"/>
  <c r="DK9" i="11"/>
  <c r="DJ15" i="11"/>
  <c r="DR74" i="11" l="1"/>
  <c r="DS67" i="11"/>
  <c r="DL9" i="11"/>
  <c r="DK14" i="11"/>
  <c r="DN7" i="11"/>
  <c r="DL29" i="11"/>
  <c r="DM22" i="11"/>
  <c r="DL37" i="11"/>
  <c r="DK44" i="11"/>
  <c r="DP59" i="11"/>
  <c r="DQ52" i="11"/>
  <c r="DS74" i="11" l="1"/>
  <c r="DT67" i="11"/>
  <c r="DN22" i="11"/>
  <c r="DM29" i="11"/>
  <c r="DQ59" i="11"/>
  <c r="DR52" i="11"/>
  <c r="DM37" i="11"/>
  <c r="DL44" i="11"/>
  <c r="DO7" i="11"/>
  <c r="DM9" i="11"/>
  <c r="DL14" i="11"/>
  <c r="DU67" i="11" l="1"/>
  <c r="DU74" i="11" s="1"/>
  <c r="DT74" i="11"/>
  <c r="DP7" i="11"/>
  <c r="DR59" i="11"/>
  <c r="DS52" i="11"/>
  <c r="DN9" i="11"/>
  <c r="DM14" i="11"/>
  <c r="DM44" i="11"/>
  <c r="DN37" i="11"/>
  <c r="DO22" i="11"/>
  <c r="DN29" i="11"/>
  <c r="DO29" i="11" l="1"/>
  <c r="DP22" i="11"/>
  <c r="DO9" i="11"/>
  <c r="DN14" i="11"/>
  <c r="DN44" i="11"/>
  <c r="DO37" i="11"/>
  <c r="DT52" i="11"/>
  <c r="DS59" i="11"/>
  <c r="DQ7" i="11"/>
  <c r="DQ22" i="11" l="1"/>
  <c r="DP29" i="11"/>
  <c r="DR7" i="11"/>
  <c r="DU52" i="11"/>
  <c r="DU59" i="11" s="1"/>
  <c r="DT59" i="11"/>
  <c r="DP37" i="11"/>
  <c r="DO44" i="11"/>
  <c r="DP9" i="11"/>
  <c r="DO14" i="11"/>
  <c r="DQ9" i="11" l="1"/>
  <c r="DP14" i="11"/>
  <c r="DP44" i="11"/>
  <c r="DQ37" i="11"/>
  <c r="DS7" i="11"/>
  <c r="DR22" i="11"/>
  <c r="DQ29" i="11"/>
  <c r="DS22" i="11" l="1"/>
  <c r="DR29" i="11"/>
  <c r="DT7" i="11"/>
  <c r="DQ44" i="11"/>
  <c r="DR37" i="11"/>
  <c r="DR9" i="11"/>
  <c r="DQ14" i="11"/>
  <c r="DS37" i="11" l="1"/>
  <c r="DR44" i="11"/>
  <c r="DS9" i="11"/>
  <c r="DR14" i="11"/>
  <c r="DU7" i="11"/>
  <c r="DT22" i="11"/>
  <c r="DS29" i="11"/>
  <c r="DU22" i="11" l="1"/>
  <c r="DU29" i="11" s="1"/>
  <c r="DT29" i="11"/>
  <c r="DT9" i="11"/>
  <c r="DS14" i="11"/>
  <c r="DS44" i="11"/>
  <c r="DT37" i="11"/>
  <c r="DU37" i="11" l="1"/>
  <c r="DU44" i="11" s="1"/>
  <c r="DT44" i="11"/>
  <c r="DU9" i="11"/>
  <c r="DU14" i="11" s="1"/>
  <c r="DT14" i="11"/>
</calcChain>
</file>

<file path=xl/sharedStrings.xml><?xml version="1.0" encoding="utf-8"?>
<sst xmlns="http://schemas.openxmlformats.org/spreadsheetml/2006/main" count="946" uniqueCount="326">
  <si>
    <t>TOTAL</t>
  </si>
  <si>
    <t>Despeses Generals</t>
  </si>
  <si>
    <t>Benefici Industrial</t>
  </si>
  <si>
    <t>IVA</t>
  </si>
  <si>
    <t>Combustible</t>
  </si>
  <si>
    <t>Categoria</t>
  </si>
  <si>
    <t>%</t>
  </si>
  <si>
    <t>Codi</t>
  </si>
  <si>
    <t>Equip</t>
  </si>
  <si>
    <t>Cost directe d'explotació del servei</t>
  </si>
  <si>
    <t>Subtotal 1</t>
  </si>
  <si>
    <t>TOTAL ABANS IVA</t>
  </si>
  <si>
    <t>COST TOTAL DEL SERVEI (Euros/any)</t>
  </si>
  <si>
    <t>Subtotal 2</t>
  </si>
  <si>
    <t xml:space="preserve"> </t>
  </si>
  <si>
    <t>Total Anual</t>
  </si>
  <si>
    <t>Llocs treball</t>
  </si>
  <si>
    <t>COST PARCIAL DEL SERVEI DE RECOLLIDA</t>
  </si>
  <si>
    <t>PENDENTS D'AMORTITZACIÓ</t>
  </si>
  <si>
    <t>AL FINALITZAR:</t>
  </si>
  <si>
    <t>1 ANY</t>
  </si>
  <si>
    <t>2 ANYS</t>
  </si>
  <si>
    <t>3 ANYS</t>
  </si>
  <si>
    <t>4 ANYS</t>
  </si>
  <si>
    <t>5 ANYS</t>
  </si>
  <si>
    <t>6 ANYS</t>
  </si>
  <si>
    <t>7 ANYS</t>
  </si>
  <si>
    <t>8 ANYS</t>
  </si>
  <si>
    <t>1 MES</t>
  </si>
  <si>
    <t>2 MESOS</t>
  </si>
  <si>
    <t>3 MESOS</t>
  </si>
  <si>
    <t>4 MESOS</t>
  </si>
  <si>
    <t>5 MESOS</t>
  </si>
  <si>
    <t>6 MESOS</t>
  </si>
  <si>
    <t>7 MESOS</t>
  </si>
  <si>
    <t>8 MESOS</t>
  </si>
  <si>
    <t>9 MESOS</t>
  </si>
  <si>
    <t>10 MESOS</t>
  </si>
  <si>
    <t>11 MESOS</t>
  </si>
  <si>
    <t>12 MESOS</t>
  </si>
  <si>
    <t>13 MESOS</t>
  </si>
  <si>
    <t>14 MESOS</t>
  </si>
  <si>
    <t>15 MESOS</t>
  </si>
  <si>
    <t>16 MESOS</t>
  </si>
  <si>
    <t>17 MESOS</t>
  </si>
  <si>
    <t>18 MESOS</t>
  </si>
  <si>
    <t>19 MESOS</t>
  </si>
  <si>
    <t>20 MESOS</t>
  </si>
  <si>
    <t>21 MESOS</t>
  </si>
  <si>
    <t>22 MESOS</t>
  </si>
  <si>
    <t>23 MESOS</t>
  </si>
  <si>
    <t>24 MESOS</t>
  </si>
  <si>
    <t>25 MESOS</t>
  </si>
  <si>
    <t>26 MESOS</t>
  </si>
  <si>
    <t>27 MESOS</t>
  </si>
  <si>
    <t>28 MESOS</t>
  </si>
  <si>
    <t>29 MESOS</t>
  </si>
  <si>
    <t>30 MESOS</t>
  </si>
  <si>
    <t>31 MESOS</t>
  </si>
  <si>
    <t>32 MESOS</t>
  </si>
  <si>
    <t>33 MESOS</t>
  </si>
  <si>
    <t>34 MESOS</t>
  </si>
  <si>
    <t>35 MESOS</t>
  </si>
  <si>
    <t>36 MESOS</t>
  </si>
  <si>
    <t>37 MESOS</t>
  </si>
  <si>
    <t>38 MESOS</t>
  </si>
  <si>
    <t>39 MESOS</t>
  </si>
  <si>
    <t>40 MESOS</t>
  </si>
  <si>
    <t>41 MESOS</t>
  </si>
  <si>
    <t>42 MESOS</t>
  </si>
  <si>
    <t>43 MESOS</t>
  </si>
  <si>
    <t>44 MESOS</t>
  </si>
  <si>
    <t>45 MESOS</t>
  </si>
  <si>
    <t>46 MESOS</t>
  </si>
  <si>
    <t>47 MESOS</t>
  </si>
  <si>
    <t>48 MESOS</t>
  </si>
  <si>
    <t>49 MESOS</t>
  </si>
  <si>
    <t>50 MESOS</t>
  </si>
  <si>
    <t>51 MESOS</t>
  </si>
  <si>
    <t>52 MESOS</t>
  </si>
  <si>
    <t>53 MESOS</t>
  </si>
  <si>
    <t>54 MESOS</t>
  </si>
  <si>
    <t>55 MESOS</t>
  </si>
  <si>
    <t>56 MESOS</t>
  </si>
  <si>
    <t>57 MESOS</t>
  </si>
  <si>
    <t>58 MESOS</t>
  </si>
  <si>
    <t>59 MESOS</t>
  </si>
  <si>
    <t>60 MESOS</t>
  </si>
  <si>
    <t>61 MESOS</t>
  </si>
  <si>
    <t>62 MESOS</t>
  </si>
  <si>
    <t>63 MESOS</t>
  </si>
  <si>
    <t>64 MESOS</t>
  </si>
  <si>
    <t>65 MESOS</t>
  </si>
  <si>
    <t>66 MESOS</t>
  </si>
  <si>
    <t>67 MESOS</t>
  </si>
  <si>
    <t>68 MESOS</t>
  </si>
  <si>
    <t>69 MESOS</t>
  </si>
  <si>
    <t>70 MESOS</t>
  </si>
  <si>
    <t>71 MESOS</t>
  </si>
  <si>
    <t>72 MESOS</t>
  </si>
  <si>
    <t>73 MESOS</t>
  </si>
  <si>
    <t>74 MESOS</t>
  </si>
  <si>
    <t>75 MESOS</t>
  </si>
  <si>
    <t>76 MESOS</t>
  </si>
  <si>
    <t>77 MESOS</t>
  </si>
  <si>
    <t>78 MESOS</t>
  </si>
  <si>
    <t>79 MESOS</t>
  </si>
  <si>
    <t>80 MESOS</t>
  </si>
  <si>
    <t>81 MESOS</t>
  </si>
  <si>
    <t>82 MESOS</t>
  </si>
  <si>
    <t>83 MESOS</t>
  </si>
  <si>
    <t>84 MESOS</t>
  </si>
  <si>
    <t>85 MESOS</t>
  </si>
  <si>
    <t>86 MESOS</t>
  </si>
  <si>
    <t>87 MESOS</t>
  </si>
  <si>
    <t>88 MESOS</t>
  </si>
  <si>
    <t>89 MESOS</t>
  </si>
  <si>
    <t>90 MESOS</t>
  </si>
  <si>
    <t>91 MESOS</t>
  </si>
  <si>
    <t>92 MESOS</t>
  </si>
  <si>
    <t>93 MESOS</t>
  </si>
  <si>
    <t>94 MESOS</t>
  </si>
  <si>
    <t>95 MESOS</t>
  </si>
  <si>
    <t>96 MESOS</t>
  </si>
  <si>
    <t>97 MESOS</t>
  </si>
  <si>
    <t>98 MESOS</t>
  </si>
  <si>
    <t>99 MESOS</t>
  </si>
  <si>
    <t>100 MESOS</t>
  </si>
  <si>
    <t>101 MESOS</t>
  </si>
  <si>
    <t>102 MESOS</t>
  </si>
  <si>
    <t>103 MESOS</t>
  </si>
  <si>
    <t>104 MESOS</t>
  </si>
  <si>
    <t>105 MESOS</t>
  </si>
  <si>
    <t>106 MESOS</t>
  </si>
  <si>
    <t>107 MESOS</t>
  </si>
  <si>
    <t>...</t>
  </si>
  <si>
    <t>Conceptes</t>
  </si>
  <si>
    <t>Remuneració</t>
  </si>
  <si>
    <t>Unitats</t>
  </si>
  <si>
    <t>Total Retribució</t>
  </si>
  <si>
    <t>Base Cotitzable</t>
  </si>
  <si>
    <t>Total S.S.</t>
  </si>
  <si>
    <t>Percentatges</t>
  </si>
  <si>
    <t>Total Cost Empresa</t>
  </si>
  <si>
    <t>TOTALS</t>
  </si>
  <si>
    <t>Lubricants</t>
  </si>
  <si>
    <t>Reparacions</t>
  </si>
  <si>
    <t>Rodes</t>
  </si>
  <si>
    <t>Altres</t>
  </si>
  <si>
    <t>Jornades absentisme (XX%)</t>
  </si>
  <si>
    <t>Hores treballador/jornada</t>
  </si>
  <si>
    <t>1.- Cost de Personal</t>
  </si>
  <si>
    <t>Nom del servei</t>
  </si>
  <si>
    <t>Hores anuals de personal</t>
  </si>
  <si>
    <t>Hores anuals de servei</t>
  </si>
  <si>
    <t>Tipus de contracte</t>
  </si>
  <si>
    <t xml:space="preserve"> COST DE FUNCIONAMENT DELS EQUIPS I MAQUINÀRIA (Euros/jornada)</t>
  </si>
  <si>
    <t>ANY 1</t>
  </si>
  <si>
    <t>IVA inclòs</t>
  </si>
  <si>
    <t>ANY 2</t>
  </si>
  <si>
    <t>ANY 3</t>
  </si>
  <si>
    <t>ANY 4</t>
  </si>
  <si>
    <t>ANY 5</t>
  </si>
  <si>
    <t>SERVEIS DE RECOLLIDA DE RESIDUS</t>
  </si>
  <si>
    <t>SERVEIS DE NETEJA VIÀRIA</t>
  </si>
  <si>
    <t>Servei d'ubicació, retirada i buidat de les illes de contenindors mòbils</t>
  </si>
  <si>
    <t>Servei de manteniment dels contenidors</t>
  </si>
  <si>
    <t xml:space="preserve">Servei de repàs de les ubicacions </t>
  </si>
  <si>
    <t>Servei de recollida de restes de poda</t>
  </si>
  <si>
    <t>Servei de recollida del mercat setmanal</t>
  </si>
  <si>
    <t>Servei d'escombrada manual</t>
  </si>
  <si>
    <t>Servei de neteja del mercat setmanal</t>
  </si>
  <si>
    <t>X%</t>
  </si>
  <si>
    <t>Pressupost Parcial del Servei</t>
  </si>
  <si>
    <t>DG</t>
  </si>
  <si>
    <t>BI</t>
  </si>
  <si>
    <t>Cost total (€/jornada)</t>
  </si>
  <si>
    <t>Peó especialista</t>
  </si>
  <si>
    <t>* sense incloure absentisme</t>
  </si>
  <si>
    <t>RECOLLIDA DE RESIDUS I NETEJA VIÀRIA</t>
  </si>
  <si>
    <t>…</t>
  </si>
  <si>
    <t>Total anual</t>
  </si>
  <si>
    <t>Cost unitari</t>
  </si>
  <si>
    <t>Encarregat</t>
  </si>
  <si>
    <t>Codi personal</t>
  </si>
  <si>
    <t xml:space="preserve">Data antiguitat </t>
  </si>
  <si>
    <t>% jornada</t>
  </si>
  <si>
    <t>Cost directe (€)</t>
  </si>
  <si>
    <t>Hores jornada</t>
  </si>
  <si>
    <t xml:space="preserve"> N. equips</t>
  </si>
  <si>
    <t>Preu unitari (€/jornada)</t>
  </si>
  <si>
    <t>Preu unitari (€/hora)</t>
  </si>
  <si>
    <t>Torn de treball</t>
  </si>
  <si>
    <t>Cost anual</t>
  </si>
  <si>
    <t>Plantilla equivalent</t>
  </si>
  <si>
    <t>Llocs de treball**</t>
  </si>
  <si>
    <t>**Operaris al carrer prestant servei</t>
  </si>
  <si>
    <t>2.1 - Cost de Combustible i lubrificants</t>
  </si>
  <si>
    <t>2.2 - Cost de Manteniment i reparacions</t>
  </si>
  <si>
    <t>Mitjans materials</t>
  </si>
  <si>
    <t>Subtotal 1 (€)</t>
  </si>
  <si>
    <t>Subtotal 2 (€)</t>
  </si>
  <si>
    <t>Preu inversió (€)</t>
  </si>
  <si>
    <t>Quota anual (€/any)</t>
  </si>
  <si>
    <t>Anys d'amort.</t>
  </si>
  <si>
    <t>Preu unitari</t>
  </si>
  <si>
    <t>Tipus d'interès (%)</t>
  </si>
  <si>
    <t>Total  inversió (€)</t>
  </si>
  <si>
    <t>Quota amortització (€)</t>
  </si>
  <si>
    <t>Finançament (€)</t>
  </si>
  <si>
    <t>Personal</t>
  </si>
  <si>
    <t>Assegurances</t>
  </si>
  <si>
    <t>TOTAL PERSONAL</t>
  </si>
  <si>
    <t>TOTAL COMBUSTIBLE I LUBRICANTS</t>
  </si>
  <si>
    <t>TOTAL MANTENIMENT I REPARACIONS</t>
  </si>
  <si>
    <t>TOTAL AMORTITZACIONS i FINANÇAMENT</t>
  </si>
  <si>
    <t>TOTAL ASSEGURANCES</t>
  </si>
  <si>
    <t>Combustible i lubricants</t>
  </si>
  <si>
    <t>Manteniment i reparacions</t>
  </si>
  <si>
    <t>Amortització i finançament</t>
  </si>
  <si>
    <t>Complement mensual antigui- tat  (€/mes)</t>
  </si>
  <si>
    <t>** incloent l'absentisme aplicat</t>
  </si>
  <si>
    <t>Cost empresa per
jornada**</t>
  </si>
  <si>
    <t>Cost empresa per hora**</t>
  </si>
  <si>
    <t>Hores treballador anuals per conveni*</t>
  </si>
  <si>
    <t>Salari anual 
(€/any)</t>
  </si>
  <si>
    <t>Seguretat
social
(€/any)</t>
  </si>
  <si>
    <t>Cost empresa
(€/any)</t>
  </si>
  <si>
    <t>Jornades
treballador anuals per conveni*</t>
  </si>
  <si>
    <t>Codi treballador</t>
  </si>
  <si>
    <t>Inversions i assegurances (€)</t>
  </si>
  <si>
    <t>Plusos (€/any)</t>
  </si>
  <si>
    <t>Lloguers</t>
  </si>
  <si>
    <t>DESPESES INDIRECTES</t>
  </si>
  <si>
    <t>Etc.</t>
  </si>
  <si>
    <t>Quotes tecnologia (comunicació)</t>
  </si>
  <si>
    <t>Concepte</t>
  </si>
  <si>
    <t>ALTRES INVERSIONS</t>
  </si>
  <si>
    <t>INVERSIONS EN ELEMENTS DE CONTENITZACIÓ</t>
  </si>
  <si>
    <t>INVERSIONS EN TECNOLOGIA</t>
  </si>
  <si>
    <t>COSTOS UNITARIS PERSONAL PER CATEGORIA ANY 1 (SENSE ANTIGUITAT)</t>
  </si>
  <si>
    <t>COST DE PERSONAL DESGLOSSAT PER CATEGORIES ANY 1 (SENSE ANTIGUITAT)</t>
  </si>
  <si>
    <t>PLUSOS CONSOLIDATS FORA DE CONVENI DEL PERSONAL SUBROGABLE  (ANY 1)</t>
  </si>
  <si>
    <t>INVERSIONS EN EQUIPS I VEHICLES DE RECOLLIDA DE RESIDUS</t>
  </si>
  <si>
    <t>INVERSIONS EN EQUIPS I VEHICLES DE NETEJA VIÀRIA</t>
  </si>
  <si>
    <t>2.3 - Cost de Lloguers</t>
  </si>
  <si>
    <t>3.1 - Cost d'Amortització i finançament</t>
  </si>
  <si>
    <t>3.2 - Cost d'Assegurances</t>
  </si>
  <si>
    <t>TOTAL LLOGUERS</t>
  </si>
  <si>
    <t>Total 
antiguitat (€/any)*</t>
  </si>
  <si>
    <t>Total  antiguitat  (anys)</t>
  </si>
  <si>
    <t>ANTIGUITAT DEL PERSONAL ADSCRIT ALS SERVEIS DE RECOLLIDA DE RESIDUS I NETEJA VIÀRIA (ANY 1)</t>
  </si>
  <si>
    <t>Dies de servei anuals</t>
  </si>
  <si>
    <t>*Tenint en compte substitucions, vacances i absentisme</t>
  </si>
  <si>
    <t>Plantilla equivalent*</t>
  </si>
  <si>
    <t xml:space="preserve">Cost total anual </t>
  </si>
  <si>
    <t>COST TOTAL DELS SERVEIS</t>
  </si>
  <si>
    <t>* Inclou cost d'empresa</t>
  </si>
  <si>
    <t>Salari Base</t>
  </si>
  <si>
    <t>Plus transport</t>
  </si>
  <si>
    <t>Paga de beneficis</t>
  </si>
  <si>
    <t>Paga de Nadal</t>
  </si>
  <si>
    <t>Paga d'estiu</t>
  </si>
  <si>
    <t xml:space="preserve">Paga de setembre </t>
  </si>
  <si>
    <t>Preu unitari (€)</t>
  </si>
  <si>
    <t>Cost anual (€/any)</t>
  </si>
  <si>
    <t>COST ANUAL DELS SERVEIS</t>
  </si>
  <si>
    <t>Serveis de recollida de residus i neteja viària de Sitges</t>
  </si>
  <si>
    <t>Servei de recollida de contenidors de càrrega bilateral. Fracció resta</t>
  </si>
  <si>
    <t>Servei de recollida de contenidors de càrrega bilateral. Fracció orgànica</t>
  </si>
  <si>
    <t>Servei de recollida de contenidors de càrrega bilateral. Fracció paper-cartró</t>
  </si>
  <si>
    <t>Servei de recollida de contenidors de càrrega bilateral. Fracció envasos lleugers</t>
  </si>
  <si>
    <t>Servei de recollida de contenidors de càrrega bilateral. Fracció vidre</t>
  </si>
  <si>
    <t>Servei de neteja interior de contenidors de càrrega bilateral</t>
  </si>
  <si>
    <t>Servei de recollida de piles</t>
  </si>
  <si>
    <t>Servei d'escombrada manual mecanitzada</t>
  </si>
  <si>
    <t>Servei d'escombrada mixta</t>
  </si>
  <si>
    <t>Servei de neteja amb brigada</t>
  </si>
  <si>
    <t>Servei de neteja amb aigua</t>
  </si>
  <si>
    <t>Servei de neteja per festes i actes públics</t>
  </si>
  <si>
    <t>Servei de recollida porta a porta domiciliària a Quint Mar. Fracció resta</t>
  </si>
  <si>
    <t>Servei de recollida porta a porta domiciliària a Quint Mar. Fracció orgànica</t>
  </si>
  <si>
    <t>Servei de recollida porta a porta domiciliària a Quint Mar. Fracció paper-cartró</t>
  </si>
  <si>
    <t>Servei de recollida porta a porta domiciliària a Quint Mar. Fracció envasos lleugers</t>
  </si>
  <si>
    <t>Servei de recollida porta a porta domiciliària a Quint Mar. Fracció vidre</t>
  </si>
  <si>
    <t>Servei de recollida domiciliària amb sistema mixt a Sant Crispí. Fracció resta</t>
  </si>
  <si>
    <t>Servei de recollida domiciliària amb sistema mixt a Sant Crispí. Fracció orgànica</t>
  </si>
  <si>
    <t>Servei de recollida domiciliària amb sistema mixt a Sant Crispí. Fracció paper-cartró</t>
  </si>
  <si>
    <t>Servei de recollida domiciliària amb sistema mixt a Sant Crispí. Fracció envasos lleugers</t>
  </si>
  <si>
    <t>Servei de recollida domiciliària amb sistema mixt a Sant Crispí.  Fracció vidre</t>
  </si>
  <si>
    <t>Servei de recollida domiciliària amb sistema mixt a la zona Centre. Fracció resta</t>
  </si>
  <si>
    <t>Servei de recollida domiciliària amb sistema mixt a la zona Centre. Fracció orgànica</t>
  </si>
  <si>
    <t>Servei de recollida domiciliària amb sistema mixt a la zona Centre. Fracció paper-cartró</t>
  </si>
  <si>
    <t>Servei de recollida domiciliària amb sistema mixt a la zona Centre. Fracció envasos lleugers</t>
  </si>
  <si>
    <t>Servei de recollida domiciliària amb sistema mixt a la zona Centre.  Fracció vidre</t>
  </si>
  <si>
    <t>Servei de recollida comercial porta a porta. Fracció resta</t>
  </si>
  <si>
    <t>Servei de recollida comercial porta a porta. Fracció orgànica</t>
  </si>
  <si>
    <t>Servei de recollida comercial porta a porta. Fracció paper-cartró</t>
  </si>
  <si>
    <t>Servei de recollida comercial porta a porta. Fracció envasos lleugers</t>
  </si>
  <si>
    <t>Servei de recollida comercial porta a porta. Fracció vidre</t>
  </si>
  <si>
    <t xml:space="preserve">Servei de neteja exterior de contenidors </t>
  </si>
  <si>
    <t>Servei de recollida del mercat municipal</t>
  </si>
  <si>
    <t>Servei de buidat de caixes i compactadores de la zona de transferència</t>
  </si>
  <si>
    <t>Servei de recollida de runa abandonada a la via pública</t>
  </si>
  <si>
    <t>Servei de neteja de pintades i retirada de cartells a la via pública</t>
  </si>
  <si>
    <t>Servei de neteja als voltants del mobiliari urbà</t>
  </si>
  <si>
    <t>Servei de neteja d'ubicacions</t>
  </si>
  <si>
    <t>Servei de recollida d'abocaments il·legals</t>
  </si>
  <si>
    <t>Servei de recollida en èpoques o situacions amb caiguda de fulles i de petites restes de poda</t>
  </si>
  <si>
    <t>Encarregats</t>
  </si>
  <si>
    <t>Personal de taller</t>
  </si>
  <si>
    <t>Personal administratiu</t>
  </si>
  <si>
    <t>Educadors ambientals</t>
  </si>
  <si>
    <t>Vehicles encarregats, educadors…</t>
  </si>
  <si>
    <t>Vestuari, EPIs i utillatge</t>
  </si>
  <si>
    <t>Inversions i adequació instal·lacions</t>
  </si>
  <si>
    <t>Manteniment i consums instal·lacions</t>
  </si>
  <si>
    <t>Lloguer instal·lacions</t>
  </si>
  <si>
    <t>Assegurances instal·lacions</t>
  </si>
  <si>
    <t>Amortitzacions contracte 2018</t>
  </si>
  <si>
    <t>Conductor 1a</t>
  </si>
  <si>
    <t>Conductor 2a</t>
  </si>
  <si>
    <t>Plus tòxic</t>
  </si>
  <si>
    <t>Plus conveni</t>
  </si>
  <si>
    <t>Oficial 1a taller</t>
  </si>
  <si>
    <t>Oficial 2a taller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</si>
</sst>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* #,##0.00\ &quot;€&quot;_-;\-* #,##0.00\ &quot;€&quot;_-;_-* &quot;-&quot;??\ &quot;€&quot;_-;_-@_-"/>
    <numFmt numFmtId="164" formatCode="_-* #,##0\ _€_-;\-* #,##0\ _€_-;_-* &quot;-&quot;\ _€_-;_-@_-"/>
    <numFmt numFmtId="165" formatCode="_-* #,##0.00\ _€_-;\-* #,##0.00\ _€_-;_-* &quot;-&quot;??\ _€_-;_-@_-"/>
    <numFmt numFmtId="166" formatCode="0.0%"/>
    <numFmt numFmtId="167" formatCode="_-* #,##0.00\ _€_-;\-* #,##0.00\ _€_-;_-* &quot;-&quot;\ _€_-;_-@_-"/>
    <numFmt numFmtId="168" formatCode="_-* #,##0.00\ [$€]_-;\-* #,##0.00\ [$€]_-;_-* &quot;-&quot;??\ [$€]_-;_-@_-"/>
    <numFmt numFmtId="169" formatCode="_-* #,##0.00\ _P_t_s_-;\-* #,##0.00\ _P_t_s_-;_-* &quot;-&quot;??\ _P_t_s_-;_-@_-"/>
    <numFmt numFmtId="170" formatCode="#,##0_);\(#,##0\)"/>
  </numFmts>
  <fonts count="5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10"/>
      <name val="MS Sans Serif"/>
      <family val="2"/>
    </font>
    <font>
      <b/>
      <sz val="20"/>
      <color theme="9"/>
      <name val="Calibri"/>
      <family val="2"/>
      <scheme val="minor"/>
    </font>
    <font>
      <b/>
      <sz val="10"/>
      <color theme="9" tint="-0.499984740745262"/>
      <name val="Calibri"/>
      <family val="2"/>
      <scheme val="minor"/>
    </font>
    <font>
      <sz val="10"/>
      <color theme="9" tint="-0.499984740745262"/>
      <name val="Calibri"/>
      <family val="2"/>
      <scheme val="minor"/>
    </font>
    <font>
      <sz val="10"/>
      <name val="Arial"/>
      <family val="2"/>
    </font>
    <font>
      <sz val="12"/>
      <name val="Century Gothic"/>
      <family val="2"/>
    </font>
    <font>
      <sz val="10"/>
      <name val="Courier"/>
      <family val="3"/>
    </font>
    <font>
      <b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sz val="12"/>
      <name val="Helv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8"/>
      <color theme="1"/>
      <name val="Arial"/>
      <family val="2"/>
    </font>
    <font>
      <b/>
      <sz val="18"/>
      <color theme="1"/>
      <name val="Calibri"/>
      <family val="2"/>
      <scheme val="minor"/>
    </font>
    <font>
      <b/>
      <sz val="8"/>
      <color theme="1"/>
      <name val="Arial"/>
      <family val="2"/>
    </font>
    <font>
      <b/>
      <sz val="12"/>
      <color theme="1"/>
      <name val="Arial"/>
      <family val="2"/>
    </font>
    <font>
      <sz val="8"/>
      <name val="Calibri"/>
      <family val="2"/>
      <scheme val="minor"/>
    </font>
    <font>
      <sz val="11"/>
      <color theme="1"/>
      <name val="Gilroy Light"/>
    </font>
    <font>
      <b/>
      <sz val="20"/>
      <color theme="1"/>
      <name val="Gilroy Light"/>
    </font>
    <font>
      <sz val="10"/>
      <color theme="1"/>
      <name val="Gilroy Light"/>
    </font>
    <font>
      <sz val="11"/>
      <color theme="0"/>
      <name val="Gilroy Medium"/>
    </font>
    <font>
      <sz val="11"/>
      <color theme="1"/>
      <name val="Gilroy Medium"/>
    </font>
    <font>
      <sz val="12"/>
      <name val="Gilroy Medium"/>
    </font>
    <font>
      <i/>
      <sz val="11"/>
      <name val="Gilroy Medium"/>
    </font>
    <font>
      <sz val="11"/>
      <name val="Gilroy Medium"/>
    </font>
    <font>
      <i/>
      <sz val="10"/>
      <name val="Gilroy Medium"/>
    </font>
    <font>
      <sz val="10"/>
      <color theme="1"/>
      <name val="Gilroy Medium"/>
    </font>
    <font>
      <sz val="8"/>
      <color theme="1"/>
      <name val="Gilroy Medium"/>
    </font>
    <font>
      <sz val="20"/>
      <color rgb="FF8FC33F"/>
      <name val="Gilroy Bold"/>
    </font>
    <font>
      <sz val="10"/>
      <name val="Gilroy Light"/>
    </font>
    <font>
      <sz val="9"/>
      <color theme="1"/>
      <name val="Gilroy Medium"/>
    </font>
    <font>
      <sz val="10"/>
      <name val="Gilroy Medium"/>
    </font>
    <font>
      <sz val="10"/>
      <color theme="1" tint="0.249977111117893"/>
      <name val="Gilroy Medium"/>
    </font>
    <font>
      <sz val="9"/>
      <color theme="1"/>
      <name val="Gilroy Light"/>
    </font>
    <font>
      <b/>
      <sz val="10"/>
      <color theme="1"/>
      <name val="Gilroy Medium"/>
    </font>
    <font>
      <sz val="9"/>
      <color theme="1" tint="0.34998626667073579"/>
      <name val="Gilroy Medium"/>
    </font>
    <font>
      <b/>
      <i/>
      <sz val="10"/>
      <color theme="0" tint="-0.499984740745262"/>
      <name val="Gilroy Light"/>
    </font>
    <font>
      <b/>
      <sz val="20"/>
      <color theme="9"/>
      <name val="Gilroy Light"/>
    </font>
    <font>
      <sz val="11"/>
      <name val="Gilroy Light"/>
    </font>
    <font>
      <sz val="10"/>
      <color theme="1" tint="0.249977111117893"/>
      <name val="Gilroy Light"/>
    </font>
    <font>
      <b/>
      <sz val="10"/>
      <color theme="9" tint="-0.499984740745262"/>
      <name val="Gilroy Light"/>
    </font>
    <font>
      <sz val="9"/>
      <color theme="9"/>
      <name val="Gilroy Light"/>
    </font>
    <font>
      <b/>
      <sz val="10"/>
      <color theme="1"/>
      <name val="Gilroy Light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6795B"/>
        <bgColor indexed="64"/>
      </patternFill>
    </fill>
    <fill>
      <patternFill patternType="solid">
        <fgColor rgb="FF8FC33F"/>
        <bgColor indexed="64"/>
      </patternFill>
    </fill>
    <fill>
      <patternFill patternType="solid">
        <fgColor theme="0" tint="-0.34998626667073579"/>
        <bgColor indexed="64"/>
      </patternFill>
    </fill>
  </fills>
  <borders count="66">
    <border>
      <left/>
      <right/>
      <top/>
      <bottom/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theme="6" tint="-0.499984740745262"/>
      </left>
      <right/>
      <top/>
      <bottom/>
      <diagonal/>
    </border>
    <border>
      <left/>
      <right style="hair">
        <color theme="6" tint="-0.499984740745262"/>
      </right>
      <top/>
      <bottom/>
      <diagonal/>
    </border>
    <border>
      <left style="hair">
        <color theme="6" tint="-0.499984740745262"/>
      </left>
      <right/>
      <top/>
      <bottom style="thin">
        <color auto="1"/>
      </bottom>
      <diagonal/>
    </border>
    <border>
      <left/>
      <right style="hair">
        <color theme="6" tint="-0.499984740745262"/>
      </right>
      <top/>
      <bottom style="thin">
        <color auto="1"/>
      </bottom>
      <diagonal/>
    </border>
    <border>
      <left style="hair">
        <color theme="6" tint="-0.499984740745262"/>
      </left>
      <right/>
      <top style="thin">
        <color auto="1"/>
      </top>
      <bottom/>
      <diagonal/>
    </border>
    <border>
      <left/>
      <right style="hair">
        <color theme="6" tint="-0.499984740745262"/>
      </right>
      <top style="thin">
        <color auto="1"/>
      </top>
      <bottom/>
      <diagonal/>
    </border>
    <border>
      <left/>
      <right/>
      <top style="thin">
        <color theme="9" tint="-0.499984740745262"/>
      </top>
      <bottom style="thin">
        <color theme="9" tint="-0.499984740745262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auto="1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auto="1"/>
      </right>
      <top style="thin">
        <color indexed="55"/>
      </top>
      <bottom style="thin">
        <color indexed="55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indexed="55"/>
      </right>
      <top style="thin">
        <color auto="1"/>
      </top>
      <bottom style="thin">
        <color indexed="55"/>
      </bottom>
      <diagonal/>
    </border>
    <border>
      <left style="thin">
        <color indexed="55"/>
      </left>
      <right/>
      <top style="thin">
        <color auto="1"/>
      </top>
      <bottom style="thin">
        <color indexed="55"/>
      </bottom>
      <diagonal/>
    </border>
    <border>
      <left style="thin">
        <color indexed="55"/>
      </left>
      <right style="thin">
        <color auto="1"/>
      </right>
      <top style="thin">
        <color auto="1"/>
      </top>
      <bottom style="thin">
        <color indexed="55"/>
      </bottom>
      <diagonal/>
    </border>
    <border>
      <left/>
      <right style="thin">
        <color indexed="55"/>
      </right>
      <top style="thin">
        <color auto="1"/>
      </top>
      <bottom style="thin">
        <color indexed="55"/>
      </bottom>
      <diagonal/>
    </border>
    <border>
      <left style="thin">
        <color auto="1"/>
      </left>
      <right style="thin">
        <color indexed="55"/>
      </right>
      <top style="thin">
        <color auto="1"/>
      </top>
      <bottom style="thin">
        <color indexed="55"/>
      </bottom>
      <diagonal/>
    </border>
    <border>
      <left style="thin">
        <color indexed="55"/>
      </left>
      <right style="thin">
        <color auto="1"/>
      </right>
      <top style="thin">
        <color auto="1"/>
      </top>
      <bottom style="thin">
        <color indexed="55"/>
      </bottom>
      <diagonal/>
    </border>
    <border>
      <left style="thin">
        <color indexed="55"/>
      </left>
      <right/>
      <top style="thin">
        <color auto="1"/>
      </top>
      <bottom style="thin">
        <color indexed="55"/>
      </bottom>
      <diagonal/>
    </border>
    <border>
      <left style="thin">
        <color auto="1"/>
      </left>
      <right style="thin">
        <color indexed="55"/>
      </right>
      <top style="thin">
        <color indexed="55"/>
      </top>
      <bottom style="thin">
        <color auto="1"/>
      </bottom>
      <diagonal/>
    </border>
    <border>
      <left style="thin">
        <color indexed="55"/>
      </left>
      <right/>
      <top style="thin">
        <color indexed="55"/>
      </top>
      <bottom style="thin">
        <color auto="1"/>
      </bottom>
      <diagonal/>
    </border>
    <border>
      <left style="thin">
        <color indexed="55"/>
      </left>
      <right style="thin">
        <color auto="1"/>
      </right>
      <top style="thin">
        <color indexed="55"/>
      </top>
      <bottom style="thin">
        <color auto="1"/>
      </bottom>
      <diagonal/>
    </border>
    <border>
      <left/>
      <right style="thin">
        <color indexed="55"/>
      </right>
      <top style="thin">
        <color indexed="55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indexed="55"/>
      </bottom>
      <diagonal/>
    </border>
    <border>
      <left style="thin">
        <color auto="1"/>
      </left>
      <right/>
      <top style="thin">
        <color indexed="55"/>
      </top>
      <bottom style="thin">
        <color indexed="55"/>
      </bottom>
      <diagonal/>
    </border>
    <border>
      <left style="thin">
        <color auto="1"/>
      </left>
      <right/>
      <top style="thin">
        <color indexed="55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55"/>
      </bottom>
      <diagonal/>
    </border>
    <border>
      <left style="thin">
        <color auto="1"/>
      </left>
      <right style="thin">
        <color auto="1"/>
      </right>
      <top style="thin">
        <color indexed="55"/>
      </top>
      <bottom style="thin">
        <color indexed="55"/>
      </bottom>
      <diagonal/>
    </border>
    <border>
      <left style="thin">
        <color auto="1"/>
      </left>
      <right style="thin">
        <color auto="1"/>
      </right>
      <top style="thin">
        <color indexed="55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theme="6" tint="-0.499984740745262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indexed="55"/>
      </top>
      <bottom/>
      <diagonal/>
    </border>
    <border>
      <left style="thin">
        <color auto="1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 style="thin">
        <color auto="1"/>
      </right>
      <top style="thin">
        <color indexed="55"/>
      </top>
      <bottom/>
      <diagonal/>
    </border>
    <border>
      <left/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/>
      <top style="thin">
        <color indexed="55"/>
      </top>
      <bottom/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1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 style="hair">
        <color auto="1"/>
      </right>
      <top style="thin">
        <color auto="1"/>
      </top>
      <bottom/>
      <diagonal/>
    </border>
    <border>
      <left/>
      <right style="hair">
        <color auto="1"/>
      </right>
      <top/>
      <bottom/>
      <diagonal/>
    </border>
    <border>
      <left/>
      <right/>
      <top/>
      <bottom style="thin">
        <color theme="1" tint="0.499984740745262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1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/>
    <xf numFmtId="0" fontId="5" fillId="0" borderId="0"/>
    <xf numFmtId="9" fontId="5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11" fillId="0" borderId="0"/>
    <xf numFmtId="0" fontId="10" fillId="0" borderId="0"/>
    <xf numFmtId="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0" fontId="14" fillId="0" borderId="0"/>
    <xf numFmtId="0" fontId="15" fillId="0" borderId="0"/>
    <xf numFmtId="44" fontId="1" fillId="0" borderId="0" applyFont="0" applyFill="0" applyBorder="0" applyAlignment="0" applyProtection="0"/>
  </cellStyleXfs>
  <cellXfs count="210">
    <xf numFmtId="0" fontId="0" fillId="0" borderId="0" xfId="0"/>
    <xf numFmtId="0" fontId="4" fillId="0" borderId="0" xfId="0" applyFont="1"/>
    <xf numFmtId="4" fontId="3" fillId="0" borderId="0" xfId="0" applyNumberFormat="1" applyFont="1"/>
    <xf numFmtId="0" fontId="3" fillId="0" borderId="0" xfId="0" applyFont="1"/>
    <xf numFmtId="0" fontId="6" fillId="0" borderId="0" xfId="0" applyFont="1" applyAlignment="1">
      <alignment horizontal="left" vertical="center"/>
    </xf>
    <xf numFmtId="0" fontId="7" fillId="0" borderId="0" xfId="0" applyFont="1"/>
    <xf numFmtId="0" fontId="8" fillId="0" borderId="0" xfId="0" applyFont="1"/>
    <xf numFmtId="0" fontId="0" fillId="0" borderId="0" xfId="0" applyAlignment="1">
      <alignment horizontal="center"/>
    </xf>
    <xf numFmtId="4" fontId="0" fillId="0" borderId="0" xfId="0" applyNumberFormat="1"/>
    <xf numFmtId="4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3" fillId="0" borderId="0" xfId="11" applyFont="1" applyAlignment="1">
      <alignment horizontal="left"/>
    </xf>
    <xf numFmtId="0" fontId="3" fillId="0" borderId="0" xfId="11" applyFont="1"/>
    <xf numFmtId="0" fontId="3" fillId="0" borderId="0" xfId="11" applyFont="1" applyAlignment="1">
      <alignment horizontal="right"/>
    </xf>
    <xf numFmtId="0" fontId="2" fillId="0" borderId="0" xfId="11" applyFont="1"/>
    <xf numFmtId="0" fontId="16" fillId="0" borderId="0" xfId="0" applyFont="1"/>
    <xf numFmtId="0" fontId="4" fillId="0" borderId="0" xfId="0" applyFont="1" applyAlignment="1">
      <alignment horizontal="right"/>
    </xf>
    <xf numFmtId="4" fontId="3" fillId="0" borderId="0" xfId="0" applyNumberFormat="1" applyFont="1" applyAlignment="1">
      <alignment horizontal="right"/>
    </xf>
    <xf numFmtId="0" fontId="17" fillId="0" borderId="0" xfId="0" applyFont="1" applyAlignment="1">
      <alignment horizontal="center" vertical="center"/>
    </xf>
    <xf numFmtId="3" fontId="3" fillId="0" borderId="0" xfId="0" applyNumberFormat="1" applyFont="1"/>
    <xf numFmtId="3" fontId="2" fillId="0" borderId="0" xfId="0" applyNumberFormat="1" applyFont="1"/>
    <xf numFmtId="0" fontId="19" fillId="0" borderId="0" xfId="0" applyFont="1" applyAlignment="1">
      <alignment horizontal="left" vertical="center"/>
    </xf>
    <xf numFmtId="3" fontId="20" fillId="0" borderId="0" xfId="0" applyNumberFormat="1" applyFont="1"/>
    <xf numFmtId="0" fontId="21" fillId="0" borderId="0" xfId="0" applyFont="1" applyProtection="1">
      <protection hidden="1"/>
    </xf>
    <xf numFmtId="0" fontId="16" fillId="0" borderId="0" xfId="3" applyFont="1"/>
    <xf numFmtId="3" fontId="23" fillId="5" borderId="0" xfId="0" applyNumberFormat="1" applyFont="1" applyFill="1" applyAlignment="1">
      <alignment horizontal="center" vertical="center"/>
    </xf>
    <xf numFmtId="3" fontId="22" fillId="5" borderId="0" xfId="0" applyNumberFormat="1" applyFont="1" applyFill="1" applyAlignment="1">
      <alignment horizontal="center" vertical="center"/>
    </xf>
    <xf numFmtId="4" fontId="16" fillId="0" borderId="0" xfId="3" applyNumberFormat="1" applyFont="1" applyAlignment="1">
      <alignment vertical="center"/>
    </xf>
    <xf numFmtId="4" fontId="16" fillId="0" borderId="0" xfId="0" applyNumberFormat="1" applyFont="1" applyAlignment="1">
      <alignment horizontal="center" vertical="center"/>
    </xf>
    <xf numFmtId="4" fontId="16" fillId="4" borderId="0" xfId="0" applyNumberFormat="1" applyFont="1" applyFill="1"/>
    <xf numFmtId="0" fontId="25" fillId="0" borderId="0" xfId="0" applyFont="1"/>
    <xf numFmtId="0" fontId="26" fillId="0" borderId="0" xfId="0" applyFont="1" applyAlignment="1">
      <alignment horizontal="left" vertical="center"/>
    </xf>
    <xf numFmtId="4" fontId="25" fillId="0" borderId="0" xfId="0" applyNumberFormat="1" applyFont="1"/>
    <xf numFmtId="0" fontId="29" fillId="6" borderId="3" xfId="0" applyFont="1" applyFill="1" applyBorder="1"/>
    <xf numFmtId="4" fontId="29" fillId="6" borderId="3" xfId="0" applyNumberFormat="1" applyFont="1" applyFill="1" applyBorder="1" applyAlignment="1">
      <alignment horizontal="center"/>
    </xf>
    <xf numFmtId="4" fontId="28" fillId="7" borderId="14" xfId="0" applyNumberFormat="1" applyFont="1" applyFill="1" applyBorder="1" applyAlignment="1">
      <alignment horizontal="left"/>
    </xf>
    <xf numFmtId="4" fontId="31" fillId="8" borderId="15" xfId="0" applyNumberFormat="1" applyFont="1" applyFill="1" applyBorder="1" applyAlignment="1">
      <alignment horizontal="left"/>
    </xf>
    <xf numFmtId="4" fontId="33" fillId="8" borderId="15" xfId="0" applyNumberFormat="1" applyFont="1" applyFill="1" applyBorder="1" applyAlignment="1">
      <alignment horizontal="left"/>
    </xf>
    <xf numFmtId="0" fontId="34" fillId="6" borderId="3" xfId="0" applyFont="1" applyFill="1" applyBorder="1"/>
    <xf numFmtId="0" fontId="34" fillId="6" borderId="4" xfId="0" applyFont="1" applyFill="1" applyBorder="1" applyAlignment="1">
      <alignment horizontal="left" vertical="center"/>
    </xf>
    <xf numFmtId="0" fontId="34" fillId="6" borderId="4" xfId="0" applyFont="1" applyFill="1" applyBorder="1" applyAlignment="1">
      <alignment horizontal="center" vertical="center" wrapText="1"/>
    </xf>
    <xf numFmtId="0" fontId="34" fillId="6" borderId="12" xfId="0" applyFont="1" applyFill="1" applyBorder="1" applyAlignment="1">
      <alignment horizontal="centerContinuous" vertical="center"/>
    </xf>
    <xf numFmtId="0" fontId="34" fillId="6" borderId="8" xfId="0" applyFont="1" applyFill="1" applyBorder="1" applyAlignment="1">
      <alignment horizontal="center" vertical="center"/>
    </xf>
    <xf numFmtId="0" fontId="34" fillId="6" borderId="10" xfId="0" applyFont="1" applyFill="1" applyBorder="1" applyAlignment="1">
      <alignment horizontal="center"/>
    </xf>
    <xf numFmtId="0" fontId="34" fillId="6" borderId="5" xfId="0" applyFont="1" applyFill="1" applyBorder="1" applyAlignment="1">
      <alignment horizontal="center"/>
    </xf>
    <xf numFmtId="166" fontId="35" fillId="6" borderId="5" xfId="2" applyNumberFormat="1" applyFont="1" applyFill="1" applyBorder="1" applyAlignment="1">
      <alignment horizontal="center"/>
    </xf>
    <xf numFmtId="0" fontId="36" fillId="0" borderId="0" xfId="0" applyFont="1" applyAlignment="1">
      <alignment horizontal="left" vertical="center"/>
    </xf>
    <xf numFmtId="0" fontId="34" fillId="6" borderId="4" xfId="0" applyFont="1" applyFill="1" applyBorder="1" applyAlignment="1">
      <alignment horizontal="center" vertical="center"/>
    </xf>
    <xf numFmtId="167" fontId="29" fillId="6" borderId="3" xfId="0" applyNumberFormat="1" applyFont="1" applyFill="1" applyBorder="1"/>
    <xf numFmtId="0" fontId="34" fillId="6" borderId="5" xfId="0" applyFont="1" applyFill="1" applyBorder="1" applyAlignment="1">
      <alignment horizontal="left"/>
    </xf>
    <xf numFmtId="44" fontId="34" fillId="6" borderId="3" xfId="13" applyFont="1" applyFill="1" applyBorder="1"/>
    <xf numFmtId="0" fontId="37" fillId="0" borderId="2" xfId="0" applyFont="1" applyBorder="1"/>
    <xf numFmtId="3" fontId="37" fillId="0" borderId="2" xfId="0" applyNumberFormat="1" applyFont="1" applyBorder="1"/>
    <xf numFmtId="4" fontId="37" fillId="0" borderId="2" xfId="0" applyNumberFormat="1" applyFont="1" applyBorder="1"/>
    <xf numFmtId="0" fontId="12" fillId="0" borderId="0" xfId="0" applyFont="1" applyAlignment="1">
      <alignment horizontal="center" vertical="center" wrapText="1"/>
    </xf>
    <xf numFmtId="4" fontId="13" fillId="0" borderId="0" xfId="0" applyNumberFormat="1" applyFont="1" applyAlignment="1">
      <alignment horizontal="right"/>
    </xf>
    <xf numFmtId="0" fontId="13" fillId="0" borderId="0" xfId="0" applyFont="1"/>
    <xf numFmtId="0" fontId="29" fillId="0" borderId="0" xfId="0" applyFont="1"/>
    <xf numFmtId="0" fontId="37" fillId="0" borderId="16" xfId="0" applyFont="1" applyBorder="1"/>
    <xf numFmtId="0" fontId="37" fillId="0" borderId="18" xfId="0" applyFont="1" applyBorder="1"/>
    <xf numFmtId="0" fontId="37" fillId="0" borderId="19" xfId="0" applyFont="1" applyBorder="1"/>
    <xf numFmtId="0" fontId="37" fillId="0" borderId="20" xfId="0" applyFont="1" applyBorder="1"/>
    <xf numFmtId="0" fontId="34" fillId="6" borderId="21" xfId="0" applyFont="1" applyFill="1" applyBorder="1" applyAlignment="1">
      <alignment horizontal="center" vertical="center" wrapText="1"/>
    </xf>
    <xf numFmtId="0" fontId="34" fillId="6" borderId="17" xfId="0" applyFont="1" applyFill="1" applyBorder="1" applyAlignment="1">
      <alignment horizontal="center" vertical="center" wrapText="1"/>
    </xf>
    <xf numFmtId="0" fontId="37" fillId="0" borderId="22" xfId="0" applyFont="1" applyBorder="1"/>
    <xf numFmtId="0" fontId="37" fillId="0" borderId="23" xfId="0" applyFont="1" applyBorder="1"/>
    <xf numFmtId="0" fontId="37" fillId="0" borderId="24" xfId="0" applyFont="1" applyBorder="1"/>
    <xf numFmtId="0" fontId="37" fillId="0" borderId="25" xfId="0" applyFont="1" applyBorder="1"/>
    <xf numFmtId="0" fontId="37" fillId="0" borderId="26" xfId="0" applyFont="1" applyBorder="1"/>
    <xf numFmtId="0" fontId="37" fillId="0" borderId="27" xfId="0" applyFont="1" applyBorder="1"/>
    <xf numFmtId="0" fontId="37" fillId="0" borderId="28" xfId="0" applyFont="1" applyBorder="1"/>
    <xf numFmtId="0" fontId="37" fillId="0" borderId="29" xfId="0" applyFont="1" applyBorder="1"/>
    <xf numFmtId="0" fontId="37" fillId="0" borderId="30" xfId="0" applyFont="1" applyBorder="1"/>
    <xf numFmtId="0" fontId="37" fillId="0" borderId="31" xfId="0" applyFont="1" applyBorder="1"/>
    <xf numFmtId="0" fontId="37" fillId="0" borderId="32" xfId="0" applyFont="1" applyBorder="1"/>
    <xf numFmtId="0" fontId="34" fillId="6" borderId="34" xfId="0" applyFont="1" applyFill="1" applyBorder="1" applyAlignment="1">
      <alignment horizontal="center" vertical="center" wrapText="1"/>
    </xf>
    <xf numFmtId="0" fontId="37" fillId="0" borderId="36" xfId="0" applyFont="1" applyBorder="1"/>
    <xf numFmtId="0" fontId="37" fillId="0" borderId="37" xfId="0" applyFont="1" applyBorder="1"/>
    <xf numFmtId="0" fontId="37" fillId="0" borderId="41" xfId="0" applyFont="1" applyBorder="1" applyAlignment="1">
      <alignment horizontal="center"/>
    </xf>
    <xf numFmtId="0" fontId="37" fillId="0" borderId="42" xfId="0" applyFont="1" applyBorder="1" applyAlignment="1">
      <alignment horizontal="center"/>
    </xf>
    <xf numFmtId="0" fontId="37" fillId="0" borderId="43" xfId="0" applyFont="1" applyBorder="1" applyAlignment="1">
      <alignment horizontal="center"/>
    </xf>
    <xf numFmtId="44" fontId="34" fillId="6" borderId="38" xfId="13" applyFont="1" applyFill="1" applyBorder="1"/>
    <xf numFmtId="44" fontId="34" fillId="6" borderId="44" xfId="13" applyFont="1" applyFill="1" applyBorder="1"/>
    <xf numFmtId="0" fontId="39" fillId="0" borderId="35" xfId="0" applyFont="1" applyBorder="1"/>
    <xf numFmtId="0" fontId="39" fillId="0" borderId="36" xfId="0" applyFont="1" applyBorder="1"/>
    <xf numFmtId="0" fontId="39" fillId="0" borderId="37" xfId="0" applyFont="1" applyBorder="1"/>
    <xf numFmtId="0" fontId="39" fillId="0" borderId="41" xfId="0" applyFont="1" applyBorder="1" applyAlignment="1">
      <alignment horizontal="center"/>
    </xf>
    <xf numFmtId="0" fontId="12" fillId="0" borderId="0" xfId="0" applyFont="1" applyAlignment="1">
      <alignment horizontal="center" vertical="center"/>
    </xf>
    <xf numFmtId="3" fontId="13" fillId="0" borderId="0" xfId="0" applyNumberFormat="1" applyFont="1" applyAlignment="1">
      <alignment horizontal="right"/>
    </xf>
    <xf numFmtId="2" fontId="13" fillId="0" borderId="0" xfId="0" applyNumberFormat="1" applyFont="1"/>
    <xf numFmtId="44" fontId="34" fillId="6" borderId="34" xfId="13" applyFont="1" applyFill="1" applyBorder="1"/>
    <xf numFmtId="0" fontId="38" fillId="0" borderId="0" xfId="0" applyFont="1"/>
    <xf numFmtId="0" fontId="0" fillId="0" borderId="5" xfId="0" applyBorder="1"/>
    <xf numFmtId="0" fontId="34" fillId="6" borderId="33" xfId="0" applyFont="1" applyFill="1" applyBorder="1" applyAlignment="1">
      <alignment horizontal="center" vertical="center" wrapText="1"/>
    </xf>
    <xf numFmtId="0" fontId="37" fillId="0" borderId="1" xfId="11" applyFont="1" applyBorder="1" applyAlignment="1">
      <alignment horizontal="left"/>
    </xf>
    <xf numFmtId="0" fontId="37" fillId="0" borderId="1" xfId="11" applyFont="1" applyBorder="1"/>
    <xf numFmtId="0" fontId="37" fillId="0" borderId="1" xfId="11" applyFont="1" applyBorder="1" applyAlignment="1">
      <alignment horizontal="right"/>
    </xf>
    <xf numFmtId="44" fontId="27" fillId="6" borderId="3" xfId="13" applyFont="1" applyFill="1" applyBorder="1"/>
    <xf numFmtId="0" fontId="37" fillId="0" borderId="2" xfId="11" applyFont="1" applyBorder="1" applyAlignment="1">
      <alignment horizontal="left"/>
    </xf>
    <xf numFmtId="0" fontId="37" fillId="0" borderId="45" xfId="11" applyFont="1" applyBorder="1" applyAlignment="1">
      <alignment horizontal="left"/>
    </xf>
    <xf numFmtId="14" fontId="37" fillId="0" borderId="2" xfId="11" applyNumberFormat="1" applyFont="1" applyBorder="1" applyAlignment="1">
      <alignment horizontal="center"/>
    </xf>
    <xf numFmtId="4" fontId="37" fillId="0" borderId="2" xfId="11" applyNumberFormat="1" applyFont="1" applyBorder="1" applyAlignment="1">
      <alignment horizontal="right"/>
    </xf>
    <xf numFmtId="170" fontId="37" fillId="0" borderId="2" xfId="11" applyNumberFormat="1" applyFont="1" applyBorder="1"/>
    <xf numFmtId="0" fontId="37" fillId="0" borderId="2" xfId="11" applyFont="1" applyBorder="1"/>
    <xf numFmtId="0" fontId="37" fillId="0" borderId="2" xfId="11" applyFont="1" applyBorder="1" applyAlignment="1">
      <alignment horizontal="right"/>
    </xf>
    <xf numFmtId="44" fontId="30" fillId="8" borderId="15" xfId="13" applyFont="1" applyFill="1" applyBorder="1" applyAlignment="1">
      <alignment horizontal="left"/>
    </xf>
    <xf numFmtId="2" fontId="32" fillId="8" borderId="15" xfId="13" applyNumberFormat="1" applyFont="1" applyFill="1" applyBorder="1" applyAlignment="1">
      <alignment horizontal="right"/>
    </xf>
    <xf numFmtId="44" fontId="32" fillId="8" borderId="15" xfId="13" applyFont="1" applyFill="1" applyBorder="1" applyAlignment="1">
      <alignment horizontal="right"/>
    </xf>
    <xf numFmtId="2" fontId="29" fillId="6" borderId="3" xfId="0" applyNumberFormat="1" applyFont="1" applyFill="1" applyBorder="1"/>
    <xf numFmtId="44" fontId="29" fillId="6" borderId="3" xfId="13" applyFont="1" applyFill="1" applyBorder="1"/>
    <xf numFmtId="0" fontId="40" fillId="0" borderId="0" xfId="0" applyFont="1" applyAlignment="1">
      <alignment horizontal="left"/>
    </xf>
    <xf numFmtId="0" fontId="41" fillId="0" borderId="0" xfId="0" applyFont="1"/>
    <xf numFmtId="0" fontId="29" fillId="0" borderId="0" xfId="0" applyFont="1" applyAlignment="1">
      <alignment horizontal="right"/>
    </xf>
    <xf numFmtId="10" fontId="29" fillId="0" borderId="0" xfId="2" quotePrefix="1" applyNumberFormat="1" applyFont="1" applyBorder="1"/>
    <xf numFmtId="10" fontId="29" fillId="0" borderId="0" xfId="2" applyNumberFormat="1" applyFont="1" applyBorder="1"/>
    <xf numFmtId="4" fontId="29" fillId="6" borderId="6" xfId="0" applyNumberFormat="1" applyFont="1" applyFill="1" applyBorder="1" applyAlignment="1">
      <alignment horizontal="left"/>
    </xf>
    <xf numFmtId="4" fontId="29" fillId="6" borderId="7" xfId="0" applyNumberFormat="1" applyFont="1" applyFill="1" applyBorder="1" applyAlignment="1">
      <alignment horizontal="right"/>
    </xf>
    <xf numFmtId="4" fontId="29" fillId="0" borderId="0" xfId="0" applyNumberFormat="1" applyFont="1" applyAlignment="1">
      <alignment horizontal="right"/>
    </xf>
    <xf numFmtId="0" fontId="34" fillId="6" borderId="0" xfId="0" applyFont="1" applyFill="1" applyAlignment="1">
      <alignment horizontal="center" vertical="center"/>
    </xf>
    <xf numFmtId="0" fontId="37" fillId="0" borderId="49" xfId="0" applyFont="1" applyBorder="1"/>
    <xf numFmtId="0" fontId="37" fillId="0" borderId="50" xfId="0" applyFont="1" applyBorder="1"/>
    <xf numFmtId="0" fontId="37" fillId="0" borderId="51" xfId="0" applyFont="1" applyBorder="1"/>
    <xf numFmtId="0" fontId="37" fillId="0" borderId="52" xfId="0" applyFont="1" applyBorder="1"/>
    <xf numFmtId="0" fontId="37" fillId="0" borderId="53" xfId="0" applyFont="1" applyBorder="1"/>
    <xf numFmtId="0" fontId="16" fillId="0" borderId="54" xfId="0" applyFont="1" applyBorder="1" applyAlignment="1">
      <alignment horizontal="left" vertical="center"/>
    </xf>
    <xf numFmtId="4" fontId="16" fillId="0" borderId="54" xfId="3" applyNumberFormat="1" applyFont="1" applyBorder="1" applyAlignment="1">
      <alignment vertical="center"/>
    </xf>
    <xf numFmtId="1" fontId="16" fillId="3" borderId="54" xfId="3" applyNumberFormat="1" applyFont="1" applyFill="1" applyBorder="1" applyAlignment="1">
      <alignment horizontal="center" vertical="center"/>
    </xf>
    <xf numFmtId="3" fontId="16" fillId="0" borderId="54" xfId="3" applyNumberFormat="1" applyFont="1" applyBorder="1" applyAlignment="1">
      <alignment horizontal="center" vertical="center"/>
    </xf>
    <xf numFmtId="167" fontId="16" fillId="0" borderId="54" xfId="1" applyNumberFormat="1" applyFont="1" applyFill="1" applyBorder="1" applyAlignment="1">
      <alignment vertical="center"/>
    </xf>
    <xf numFmtId="166" fontId="16" fillId="0" borderId="54" xfId="3" applyNumberFormat="1" applyFont="1" applyBorder="1" applyAlignment="1">
      <alignment horizontal="center" vertical="center"/>
    </xf>
    <xf numFmtId="167" fontId="18" fillId="0" borderId="54" xfId="1" applyNumberFormat="1" applyFont="1" applyFill="1" applyBorder="1" applyAlignment="1">
      <alignment vertical="center"/>
    </xf>
    <xf numFmtId="44" fontId="16" fillId="2" borderId="54" xfId="13" applyFont="1" applyFill="1" applyBorder="1" applyAlignment="1">
      <alignment vertical="center"/>
    </xf>
    <xf numFmtId="49" fontId="27" fillId="0" borderId="55" xfId="0" applyNumberFormat="1" applyFont="1" applyBorder="1"/>
    <xf numFmtId="2" fontId="27" fillId="0" borderId="55" xfId="0" applyNumberFormat="1" applyFont="1" applyBorder="1" applyAlignment="1">
      <alignment horizontal="center"/>
    </xf>
    <xf numFmtId="4" fontId="27" fillId="0" borderId="55" xfId="0" applyNumberFormat="1" applyFont="1" applyBorder="1"/>
    <xf numFmtId="49" fontId="27" fillId="0" borderId="56" xfId="0" applyNumberFormat="1" applyFont="1" applyBorder="1"/>
    <xf numFmtId="2" fontId="27" fillId="0" borderId="56" xfId="0" applyNumberFormat="1" applyFont="1" applyBorder="1" applyAlignment="1">
      <alignment horizontal="center"/>
    </xf>
    <xf numFmtId="4" fontId="27" fillId="0" borderId="56" xfId="0" applyNumberFormat="1" applyFont="1" applyBorder="1"/>
    <xf numFmtId="49" fontId="27" fillId="0" borderId="57" xfId="0" applyNumberFormat="1" applyFont="1" applyBorder="1"/>
    <xf numFmtId="2" fontId="27" fillId="0" borderId="57" xfId="0" applyNumberFormat="1" applyFont="1" applyBorder="1" applyAlignment="1">
      <alignment horizontal="center"/>
    </xf>
    <xf numFmtId="4" fontId="27" fillId="0" borderId="57" xfId="0" applyNumberFormat="1" applyFont="1" applyBorder="1"/>
    <xf numFmtId="44" fontId="42" fillId="6" borderId="34" xfId="13" applyFont="1" applyFill="1" applyBorder="1" applyAlignment="1">
      <alignment horizontal="center"/>
    </xf>
    <xf numFmtId="0" fontId="12" fillId="0" borderId="4" xfId="0" applyFont="1" applyBorder="1" applyAlignment="1">
      <alignment horizontal="center" vertical="center"/>
    </xf>
    <xf numFmtId="0" fontId="39" fillId="0" borderId="58" xfId="0" applyFont="1" applyBorder="1"/>
    <xf numFmtId="0" fontId="37" fillId="0" borderId="58" xfId="0" applyFont="1" applyBorder="1"/>
    <xf numFmtId="44" fontId="29" fillId="6" borderId="34" xfId="13" applyFont="1" applyFill="1" applyBorder="1"/>
    <xf numFmtId="49" fontId="27" fillId="0" borderId="64" xfId="0" applyNumberFormat="1" applyFont="1" applyBorder="1"/>
    <xf numFmtId="2" fontId="27" fillId="0" borderId="64" xfId="0" applyNumberFormat="1" applyFont="1" applyBorder="1" applyAlignment="1">
      <alignment horizontal="center"/>
    </xf>
    <xf numFmtId="4" fontId="27" fillId="0" borderId="64" xfId="0" applyNumberFormat="1" applyFont="1" applyBorder="1"/>
    <xf numFmtId="0" fontId="43" fillId="0" borderId="0" xfId="11" applyFont="1"/>
    <xf numFmtId="0" fontId="29" fillId="6" borderId="65" xfId="0" applyFont="1" applyFill="1" applyBorder="1" applyAlignment="1">
      <alignment horizontal="center" vertical="center"/>
    </xf>
    <xf numFmtId="44" fontId="29" fillId="6" borderId="65" xfId="13" applyFont="1" applyFill="1" applyBorder="1" applyAlignment="1">
      <alignment horizontal="center" vertical="center"/>
    </xf>
    <xf numFmtId="0" fontId="29" fillId="6" borderId="65" xfId="0" applyFont="1" applyFill="1" applyBorder="1" applyAlignment="1">
      <alignment horizontal="left" vertical="center"/>
    </xf>
    <xf numFmtId="0" fontId="44" fillId="0" borderId="33" xfId="0" applyFont="1" applyBorder="1"/>
    <xf numFmtId="0" fontId="45" fillId="0" borderId="33" xfId="0" applyFont="1" applyBorder="1" applyAlignment="1">
      <alignment horizontal="left" vertical="center"/>
    </xf>
    <xf numFmtId="0" fontId="46" fillId="0" borderId="33" xfId="0" applyFont="1" applyBorder="1"/>
    <xf numFmtId="0" fontId="27" fillId="0" borderId="33" xfId="0" applyFont="1" applyBorder="1"/>
    <xf numFmtId="0" fontId="47" fillId="0" borderId="33" xfId="0" applyFont="1" applyBorder="1"/>
    <xf numFmtId="2" fontId="47" fillId="0" borderId="33" xfId="0" applyNumberFormat="1" applyFont="1" applyBorder="1" applyAlignment="1">
      <alignment horizontal="center"/>
    </xf>
    <xf numFmtId="1" fontId="47" fillId="0" borderId="33" xfId="0" applyNumberFormat="1" applyFont="1" applyBorder="1" applyAlignment="1">
      <alignment horizontal="center"/>
    </xf>
    <xf numFmtId="0" fontId="47" fillId="0" borderId="33" xfId="0" applyFont="1" applyBorder="1" applyAlignment="1">
      <alignment horizontal="center"/>
    </xf>
    <xf numFmtId="165" fontId="47" fillId="0" borderId="33" xfId="0" applyNumberFormat="1" applyFont="1" applyBorder="1"/>
    <xf numFmtId="4" fontId="48" fillId="0" borderId="33" xfId="0" applyNumberFormat="1" applyFont="1" applyBorder="1" applyAlignment="1">
      <alignment horizontal="right"/>
    </xf>
    <xf numFmtId="0" fontId="49" fillId="0" borderId="33" xfId="0" applyFont="1" applyBorder="1" applyAlignment="1">
      <alignment horizontal="center"/>
    </xf>
    <xf numFmtId="166" fontId="47" fillId="0" borderId="33" xfId="2" applyNumberFormat="1" applyFont="1" applyBorder="1" applyAlignment="1">
      <alignment horizontal="center"/>
    </xf>
    <xf numFmtId="44" fontId="46" fillId="0" borderId="33" xfId="13" applyFont="1" applyBorder="1"/>
    <xf numFmtId="4" fontId="16" fillId="9" borderId="0" xfId="0" applyNumberFormat="1" applyFont="1" applyFill="1"/>
    <xf numFmtId="44" fontId="25" fillId="0" borderId="65" xfId="13" applyFont="1" applyBorder="1"/>
    <xf numFmtId="44" fontId="50" fillId="0" borderId="65" xfId="13" applyFont="1" applyBorder="1"/>
    <xf numFmtId="44" fontId="0" fillId="0" borderId="0" xfId="13" applyFont="1"/>
    <xf numFmtId="0" fontId="34" fillId="6" borderId="4" xfId="0" applyFont="1" applyFill="1" applyBorder="1" applyAlignment="1">
      <alignment horizontal="left" vertical="center"/>
    </xf>
    <xf numFmtId="0" fontId="34" fillId="6" borderId="0" xfId="0" applyFont="1" applyFill="1" applyAlignment="1">
      <alignment horizontal="left" vertical="center"/>
    </xf>
    <xf numFmtId="0" fontId="34" fillId="6" borderId="5" xfId="0" applyFont="1" applyFill="1" applyBorder="1" applyAlignment="1">
      <alignment horizontal="left" vertical="center"/>
    </xf>
    <xf numFmtId="0" fontId="34" fillId="6" borderId="4" xfId="3" applyFont="1" applyFill="1" applyBorder="1" applyAlignment="1">
      <alignment horizontal="center" vertical="center" wrapText="1"/>
    </xf>
    <xf numFmtId="0" fontId="34" fillId="6" borderId="0" xfId="3" applyFont="1" applyFill="1" applyAlignment="1">
      <alignment horizontal="center" vertical="center" wrapText="1"/>
    </xf>
    <xf numFmtId="0" fontId="34" fillId="6" borderId="5" xfId="3" applyFont="1" applyFill="1" applyBorder="1" applyAlignment="1">
      <alignment horizontal="center" vertical="center" wrapText="1"/>
    </xf>
    <xf numFmtId="0" fontId="34" fillId="6" borderId="4" xfId="0" applyFont="1" applyFill="1" applyBorder="1" applyAlignment="1">
      <alignment horizontal="center" vertical="center" wrapText="1"/>
    </xf>
    <xf numFmtId="0" fontId="34" fillId="6" borderId="0" xfId="0" applyFont="1" applyFill="1" applyAlignment="1">
      <alignment horizontal="center" vertical="center" wrapText="1"/>
    </xf>
    <xf numFmtId="0" fontId="34" fillId="6" borderId="5" xfId="0" applyFont="1" applyFill="1" applyBorder="1" applyAlignment="1">
      <alignment horizontal="center" vertical="center" wrapText="1"/>
    </xf>
    <xf numFmtId="0" fontId="34" fillId="6" borderId="47" xfId="0" applyFont="1" applyFill="1" applyBorder="1" applyAlignment="1">
      <alignment horizontal="center" vertical="center" wrapText="1"/>
    </xf>
    <xf numFmtId="0" fontId="34" fillId="6" borderId="8" xfId="0" applyFont="1" applyFill="1" applyBorder="1" applyAlignment="1">
      <alignment horizontal="center" vertical="center" wrapText="1"/>
    </xf>
    <xf numFmtId="0" fontId="34" fillId="6" borderId="10" xfId="0" applyFont="1" applyFill="1" applyBorder="1" applyAlignment="1">
      <alignment horizontal="center" vertical="center" wrapText="1"/>
    </xf>
    <xf numFmtId="0" fontId="34" fillId="6" borderId="4" xfId="0" applyFont="1" applyFill="1" applyBorder="1" applyAlignment="1">
      <alignment horizontal="center" vertical="center"/>
    </xf>
    <xf numFmtId="0" fontId="34" fillId="6" borderId="0" xfId="0" applyFont="1" applyFill="1" applyAlignment="1">
      <alignment horizontal="center" vertical="center"/>
    </xf>
    <xf numFmtId="0" fontId="34" fillId="6" borderId="8" xfId="0" applyFont="1" applyFill="1" applyBorder="1" applyAlignment="1">
      <alignment horizontal="center" vertical="center"/>
    </xf>
    <xf numFmtId="0" fontId="34" fillId="6" borderId="10" xfId="0" applyFont="1" applyFill="1" applyBorder="1" applyAlignment="1">
      <alignment horizontal="center" vertical="center"/>
    </xf>
    <xf numFmtId="0" fontId="34" fillId="6" borderId="60" xfId="0" applyFont="1" applyFill="1" applyBorder="1" applyAlignment="1">
      <alignment horizontal="center" vertical="center" wrapText="1"/>
    </xf>
    <xf numFmtId="0" fontId="34" fillId="6" borderId="61" xfId="0" applyFont="1" applyFill="1" applyBorder="1" applyAlignment="1">
      <alignment horizontal="center" vertical="center" wrapText="1"/>
    </xf>
    <xf numFmtId="0" fontId="34" fillId="6" borderId="9" xfId="0" applyFont="1" applyFill="1" applyBorder="1" applyAlignment="1">
      <alignment horizontal="center" vertical="center" wrapText="1"/>
    </xf>
    <xf numFmtId="0" fontId="34" fillId="6" borderId="11" xfId="0" applyFont="1" applyFill="1" applyBorder="1" applyAlignment="1">
      <alignment horizontal="center" vertical="center" wrapText="1"/>
    </xf>
    <xf numFmtId="0" fontId="34" fillId="6" borderId="59" xfId="0" applyFont="1" applyFill="1" applyBorder="1" applyAlignment="1">
      <alignment horizontal="center" vertical="center"/>
    </xf>
    <xf numFmtId="0" fontId="34" fillId="6" borderId="13" xfId="0" applyFont="1" applyFill="1" applyBorder="1" applyAlignment="1">
      <alignment horizontal="center" vertical="center"/>
    </xf>
    <xf numFmtId="0" fontId="34" fillId="6" borderId="60" xfId="0" applyFont="1" applyFill="1" applyBorder="1" applyAlignment="1">
      <alignment horizontal="center" vertical="center"/>
    </xf>
    <xf numFmtId="0" fontId="34" fillId="6" borderId="9" xfId="0" applyFont="1" applyFill="1" applyBorder="1" applyAlignment="1">
      <alignment horizontal="center" vertical="center"/>
    </xf>
    <xf numFmtId="0" fontId="34" fillId="6" borderId="47" xfId="0" applyFont="1" applyFill="1" applyBorder="1" applyAlignment="1">
      <alignment horizontal="center" vertical="center"/>
    </xf>
    <xf numFmtId="0" fontId="34" fillId="6" borderId="62" xfId="0" applyFont="1" applyFill="1" applyBorder="1" applyAlignment="1">
      <alignment horizontal="center" vertical="center"/>
    </xf>
    <xf numFmtId="0" fontId="34" fillId="6" borderId="63" xfId="0" applyFont="1" applyFill="1" applyBorder="1" applyAlignment="1">
      <alignment horizontal="center" vertical="center"/>
    </xf>
    <xf numFmtId="0" fontId="34" fillId="6" borderId="5" xfId="0" applyFont="1" applyFill="1" applyBorder="1" applyAlignment="1">
      <alignment horizontal="center" vertical="center"/>
    </xf>
    <xf numFmtId="4" fontId="28" fillId="7" borderId="0" xfId="0" applyNumberFormat="1" applyFont="1" applyFill="1" applyAlignment="1">
      <alignment horizontal="center" vertical="center"/>
    </xf>
    <xf numFmtId="44" fontId="34" fillId="6" borderId="34" xfId="13" applyFont="1" applyFill="1" applyBorder="1" applyAlignment="1">
      <alignment horizontal="right"/>
    </xf>
    <xf numFmtId="44" fontId="34" fillId="6" borderId="46" xfId="13" applyFont="1" applyFill="1" applyBorder="1" applyAlignment="1">
      <alignment horizontal="right"/>
    </xf>
    <xf numFmtId="0" fontId="34" fillId="6" borderId="39" xfId="0" applyFont="1" applyFill="1" applyBorder="1" applyAlignment="1">
      <alignment horizontal="center" vertical="center" wrapText="1"/>
    </xf>
    <xf numFmtId="0" fontId="34" fillId="6" borderId="40" xfId="0" applyFont="1" applyFill="1" applyBorder="1" applyAlignment="1">
      <alignment horizontal="center" vertical="center" wrapText="1"/>
    </xf>
    <xf numFmtId="0" fontId="34" fillId="6" borderId="6" xfId="0" applyFont="1" applyFill="1" applyBorder="1" applyAlignment="1">
      <alignment horizontal="center" vertical="center" wrapText="1"/>
    </xf>
    <xf numFmtId="0" fontId="34" fillId="6" borderId="7" xfId="0" applyFont="1" applyFill="1" applyBorder="1" applyAlignment="1">
      <alignment horizontal="center" vertical="center" wrapText="1"/>
    </xf>
    <xf numFmtId="0" fontId="34" fillId="6" borderId="3" xfId="0" applyFont="1" applyFill="1" applyBorder="1" applyAlignment="1">
      <alignment horizontal="center" vertical="center" wrapText="1"/>
    </xf>
    <xf numFmtId="0" fontId="34" fillId="6" borderId="48" xfId="0" applyFont="1" applyFill="1" applyBorder="1" applyAlignment="1">
      <alignment horizontal="center" vertical="center" wrapText="1"/>
    </xf>
    <xf numFmtId="0" fontId="34" fillId="6" borderId="44" xfId="0" applyFont="1" applyFill="1" applyBorder="1" applyAlignment="1">
      <alignment horizontal="center" vertical="center" wrapText="1"/>
    </xf>
    <xf numFmtId="4" fontId="28" fillId="7" borderId="0" xfId="0" applyNumberFormat="1" applyFont="1" applyFill="1" applyAlignment="1">
      <alignment horizontal="center" wrapText="1"/>
    </xf>
    <xf numFmtId="4" fontId="28" fillId="7" borderId="0" xfId="0" applyNumberFormat="1" applyFont="1" applyFill="1" applyAlignment="1">
      <alignment horizontal="center"/>
    </xf>
  </cellXfs>
  <cellStyles count="14">
    <cellStyle name="Euro" xfId="6" xr:uid="{00000000-0005-0000-0000-000000000000}"/>
    <cellStyle name="Millares [0]" xfId="1" builtinId="6"/>
    <cellStyle name="Millares 2" xfId="10" xr:uid="{00000000-0005-0000-0000-000003000000}"/>
    <cellStyle name="Moneda" xfId="13" builtinId="4"/>
    <cellStyle name="No-definido" xfId="7" xr:uid="{00000000-0005-0000-0000-000004000000}"/>
    <cellStyle name="Normal" xfId="0" builtinId="0"/>
    <cellStyle name="Normal 2" xfId="4" xr:uid="{00000000-0005-0000-0000-000006000000}"/>
    <cellStyle name="Normal 3" xfId="8" xr:uid="{00000000-0005-0000-0000-000007000000}"/>
    <cellStyle name="Normal 4" xfId="12" xr:uid="{00000000-0005-0000-0000-000008000000}"/>
    <cellStyle name="Normal_ESTUDI ECONÓMIC BASE Esplugues Def 19-9-02" xfId="3" xr:uid="{00000000-0005-0000-0000-000009000000}"/>
    <cellStyle name="Normal_LPRSLV99" xfId="11" xr:uid="{00000000-0005-0000-0000-00000B000000}"/>
    <cellStyle name="Porcentaje" xfId="2" builtinId="5"/>
    <cellStyle name="Porcentual 2" xfId="5" xr:uid="{00000000-0005-0000-0000-00000D000000}"/>
    <cellStyle name="Porcentual 3" xfId="9" xr:uid="{00000000-0005-0000-0000-00000E000000}"/>
  </cellStyles>
  <dxfs count="0"/>
  <tableStyles count="0" defaultTableStyle="TableStyleMedium9" defaultPivotStyle="PivotStyleLight16"/>
  <colors>
    <mruColors>
      <color rgb="FFFFFFCC"/>
      <color rgb="FF519C0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ropbox\Canovelles\Pressupost\Pressupost%20Canovelles%20RU-NV%202309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ÀMETRES"/>
      <sheetName val="BD"/>
      <sheetName val="Llistat serveis"/>
      <sheetName val="Cost Directe"/>
      <sheetName val="Inversions"/>
      <sheetName val="Servei"/>
      <sheetName val="Solucions"/>
      <sheetName val="RESUM SERVEIS"/>
      <sheetName val="MOBA"/>
      <sheetName val="Criteris adjudicació"/>
      <sheetName val="Dies"/>
      <sheetName val="Personal"/>
      <sheetName val="Hoja2"/>
      <sheetName val="Hoja3"/>
    </sheetNames>
    <sheetDataSet>
      <sheetData sheetId="0">
        <row r="13">
          <cell r="F13">
            <v>0.05</v>
          </cell>
        </row>
        <row r="14">
          <cell r="F14">
            <v>0.06</v>
          </cell>
        </row>
        <row r="15">
          <cell r="F15">
            <v>0.13</v>
          </cell>
        </row>
        <row r="16">
          <cell r="F16">
            <v>0.02</v>
          </cell>
        </row>
        <row r="18">
          <cell r="F18">
            <v>0.1</v>
          </cell>
        </row>
        <row r="19">
          <cell r="F19">
            <v>1.0743801652892562</v>
          </cell>
        </row>
        <row r="29">
          <cell r="F29">
            <v>5.833333333333333</v>
          </cell>
        </row>
        <row r="33">
          <cell r="F33">
            <v>374</v>
          </cell>
        </row>
        <row r="34">
          <cell r="F34">
            <v>502</v>
          </cell>
        </row>
        <row r="35">
          <cell r="F35">
            <v>626</v>
          </cell>
        </row>
        <row r="36">
          <cell r="F36">
            <v>1405</v>
          </cell>
        </row>
        <row r="37">
          <cell r="F37">
            <v>1660</v>
          </cell>
        </row>
        <row r="38">
          <cell r="F38">
            <v>1910</v>
          </cell>
        </row>
        <row r="41">
          <cell r="F41">
            <v>1.0743801652892562</v>
          </cell>
        </row>
        <row r="43">
          <cell r="F43">
            <v>0.93156876179486259</v>
          </cell>
        </row>
      </sheetData>
      <sheetData sheetId="1">
        <row r="4">
          <cell r="A4">
            <v>500</v>
          </cell>
          <cell r="C4" t="str">
            <v>Carro porta-bolsas</v>
          </cell>
          <cell r="E4" t="str">
            <v>05 CARROS</v>
          </cell>
          <cell r="F4">
            <v>0</v>
          </cell>
          <cell r="G4">
            <v>321.84198189751544</v>
          </cell>
          <cell r="H4">
            <v>8</v>
          </cell>
          <cell r="I4">
            <v>40</v>
          </cell>
          <cell r="J4">
            <v>0.05</v>
          </cell>
          <cell r="K4">
            <v>2.9721999999999998E-2</v>
          </cell>
          <cell r="L4">
            <v>9.5657873859579539</v>
          </cell>
          <cell r="M4">
            <v>0</v>
          </cell>
          <cell r="O4">
            <v>49.565787385957954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1.2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1.2</v>
          </cell>
          <cell r="AB4">
            <v>1.2</v>
          </cell>
          <cell r="AC4">
            <v>0.20571428571428571</v>
          </cell>
          <cell r="AD4">
            <v>0</v>
          </cell>
          <cell r="AE4">
            <v>1.2</v>
          </cell>
        </row>
        <row r="5">
          <cell r="A5">
            <v>505</v>
          </cell>
          <cell r="C5" t="str">
            <v>Carro porta-bolsas carenado</v>
          </cell>
          <cell r="E5" t="str">
            <v>05 CARROS</v>
          </cell>
          <cell r="F5">
            <v>0</v>
          </cell>
          <cell r="G5">
            <v>649.74</v>
          </cell>
          <cell r="H5">
            <v>8</v>
          </cell>
          <cell r="I5">
            <v>81</v>
          </cell>
          <cell r="J5">
            <v>0.05</v>
          </cell>
          <cell r="K5">
            <v>2.9721999999999998E-2</v>
          </cell>
          <cell r="L5">
            <v>19.31157228</v>
          </cell>
          <cell r="M5">
            <v>0</v>
          </cell>
          <cell r="O5">
            <v>100.31157228000001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1.2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1.2</v>
          </cell>
          <cell r="AB5">
            <v>1.2</v>
          </cell>
          <cell r="AC5">
            <v>0.20571428571428571</v>
          </cell>
          <cell r="AD5">
            <v>0</v>
          </cell>
          <cell r="AE5">
            <v>1.2</v>
          </cell>
        </row>
        <row r="6">
          <cell r="A6">
            <v>510</v>
          </cell>
          <cell r="C6" t="str">
            <v>Carret portacubells</v>
          </cell>
          <cell r="E6" t="str">
            <v>05 CARROS</v>
          </cell>
          <cell r="F6">
            <v>0</v>
          </cell>
          <cell r="G6">
            <v>750</v>
          </cell>
          <cell r="H6">
            <v>8</v>
          </cell>
          <cell r="I6">
            <v>94</v>
          </cell>
          <cell r="J6">
            <v>0.05</v>
          </cell>
          <cell r="K6">
            <v>2.9721999999999998E-2</v>
          </cell>
          <cell r="L6">
            <v>22.291499999999999</v>
          </cell>
          <cell r="M6">
            <v>0</v>
          </cell>
          <cell r="O6">
            <v>116.2915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1.2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1.2</v>
          </cell>
          <cell r="AB6">
            <v>1.2</v>
          </cell>
          <cell r="AC6">
            <v>0.20571428571428571</v>
          </cell>
          <cell r="AD6">
            <v>0</v>
          </cell>
          <cell r="AE6">
            <v>1.2</v>
          </cell>
        </row>
        <row r="7">
          <cell r="A7">
            <v>511</v>
          </cell>
          <cell r="C7" t="str">
            <v>Carret portacubells elèctric</v>
          </cell>
          <cell r="E7" t="str">
            <v>05 CARROS</v>
          </cell>
          <cell r="F7">
            <v>0</v>
          </cell>
          <cell r="G7">
            <v>8000</v>
          </cell>
          <cell r="H7">
            <v>8</v>
          </cell>
          <cell r="I7">
            <v>1000</v>
          </cell>
          <cell r="J7">
            <v>0.05</v>
          </cell>
          <cell r="K7">
            <v>2.9721999999999998E-2</v>
          </cell>
          <cell r="L7">
            <v>237.77599999999998</v>
          </cell>
          <cell r="M7">
            <v>0</v>
          </cell>
          <cell r="O7">
            <v>1237.7760000000001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0.01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0.01</v>
          </cell>
          <cell r="AB7">
            <v>0.01</v>
          </cell>
          <cell r="AC7">
            <v>1.7142857142857144E-3</v>
          </cell>
          <cell r="AD7">
            <v>0</v>
          </cell>
          <cell r="AE7">
            <v>0.01</v>
          </cell>
        </row>
        <row r="8">
          <cell r="A8">
            <v>515</v>
          </cell>
          <cell r="C8" t="str">
            <v>Carro porta cubos de INOX</v>
          </cell>
          <cell r="E8" t="str">
            <v>05 CARROS</v>
          </cell>
          <cell r="F8">
            <v>0</v>
          </cell>
          <cell r="G8">
            <v>438.78</v>
          </cell>
          <cell r="H8">
            <v>8</v>
          </cell>
          <cell r="I8">
            <v>55</v>
          </cell>
          <cell r="J8">
            <v>0.05</v>
          </cell>
          <cell r="K8">
            <v>2.9721999999999998E-2</v>
          </cell>
          <cell r="L8">
            <v>13.041419159999998</v>
          </cell>
          <cell r="M8">
            <v>0</v>
          </cell>
          <cell r="O8">
            <v>68.041419160000004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1.2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1.2</v>
          </cell>
          <cell r="AB8">
            <v>1.2</v>
          </cell>
          <cell r="AC8">
            <v>0.20571428571428571</v>
          </cell>
          <cell r="AD8">
            <v>0</v>
          </cell>
          <cell r="AE8">
            <v>1.2</v>
          </cell>
        </row>
        <row r="9">
          <cell r="A9">
            <v>520</v>
          </cell>
          <cell r="C9" t="str">
            <v>Carro de mangueo</v>
          </cell>
          <cell r="E9" t="str">
            <v>05 CARROS</v>
          </cell>
          <cell r="F9">
            <v>0</v>
          </cell>
          <cell r="G9">
            <v>1135.9128772853485</v>
          </cell>
          <cell r="H9">
            <v>8</v>
          </cell>
          <cell r="I9">
            <v>142</v>
          </cell>
          <cell r="J9">
            <v>0.05</v>
          </cell>
          <cell r="K9">
            <v>2.9721999999999998E-2</v>
          </cell>
          <cell r="L9">
            <v>33.761602538675128</v>
          </cell>
          <cell r="M9">
            <v>0</v>
          </cell>
          <cell r="O9">
            <v>175.76160253867513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1.8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1.8</v>
          </cell>
          <cell r="AB9">
            <v>1.8</v>
          </cell>
          <cell r="AC9">
            <v>0.30857142857142861</v>
          </cell>
          <cell r="AD9">
            <v>0</v>
          </cell>
          <cell r="AE9">
            <v>1.8</v>
          </cell>
        </row>
        <row r="10">
          <cell r="A10">
            <v>525</v>
          </cell>
          <cell r="C10" t="str">
            <v>Carro limpieza interiores</v>
          </cell>
          <cell r="E10" t="str">
            <v>05 CARROS</v>
          </cell>
          <cell r="F10">
            <v>0</v>
          </cell>
          <cell r="G10">
            <v>63.106270960297145</v>
          </cell>
          <cell r="H10">
            <v>8</v>
          </cell>
          <cell r="I10">
            <v>8</v>
          </cell>
          <cell r="J10">
            <v>0.05</v>
          </cell>
          <cell r="K10">
            <v>2.9721999999999998E-2</v>
          </cell>
          <cell r="L10">
            <v>1.8756445854819517</v>
          </cell>
          <cell r="M10">
            <v>0</v>
          </cell>
          <cell r="O10">
            <v>9.8756445854819521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1.2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1.2</v>
          </cell>
          <cell r="AB10">
            <v>1.2</v>
          </cell>
          <cell r="AC10">
            <v>0.20571428571428571</v>
          </cell>
          <cell r="AD10">
            <v>0</v>
          </cell>
          <cell r="AE10">
            <v>1.2</v>
          </cell>
        </row>
        <row r="11">
          <cell r="A11">
            <v>1000</v>
          </cell>
          <cell r="C11" t="str">
            <v>Barredora manual "APPLIED" 424 serie 2ª</v>
          </cell>
          <cell r="E11" t="str">
            <v>10 BARREDORA</v>
          </cell>
          <cell r="F11">
            <v>6</v>
          </cell>
          <cell r="G11">
            <v>21217.4</v>
          </cell>
          <cell r="H11">
            <v>8</v>
          </cell>
          <cell r="I11">
            <v>2652</v>
          </cell>
          <cell r="J11">
            <v>0.05</v>
          </cell>
          <cell r="K11">
            <v>2.9721999999999998E-2</v>
          </cell>
          <cell r="L11">
            <v>630.62356280000006</v>
          </cell>
          <cell r="M11">
            <v>502</v>
          </cell>
          <cell r="O11">
            <v>3784.6235627999999</v>
          </cell>
          <cell r="P11">
            <v>502</v>
          </cell>
          <cell r="Q11">
            <v>1.5</v>
          </cell>
          <cell r="R11">
            <v>1.0743801652892562</v>
          </cell>
          <cell r="S11">
            <v>0.1</v>
          </cell>
          <cell r="T11">
            <v>0.1</v>
          </cell>
          <cell r="U11">
            <v>0.8</v>
          </cell>
          <cell r="V11">
            <v>3</v>
          </cell>
          <cell r="W11">
            <v>9.6694214876033051</v>
          </cell>
          <cell r="X11">
            <v>0.96694214876033058</v>
          </cell>
          <cell r="Y11">
            <v>0.96694214876033058</v>
          </cell>
          <cell r="Z11">
            <v>7.7355371900826446</v>
          </cell>
          <cell r="AA11">
            <v>3</v>
          </cell>
          <cell r="AB11">
            <v>22.33884297520661</v>
          </cell>
          <cell r="AC11">
            <v>3.8295159386068476</v>
          </cell>
          <cell r="AD11">
            <v>10.636363636363635</v>
          </cell>
          <cell r="AE11">
            <v>11.702479338842975</v>
          </cell>
        </row>
        <row r="12">
          <cell r="A12">
            <v>1005</v>
          </cell>
          <cell r="C12" t="str">
            <v>Barredora manual "APPLIED" Kit Asiento</v>
          </cell>
          <cell r="E12" t="str">
            <v>10 BARREDORA</v>
          </cell>
          <cell r="F12">
            <v>6</v>
          </cell>
          <cell r="G12">
            <v>2906.44</v>
          </cell>
          <cell r="H12">
            <v>8</v>
          </cell>
          <cell r="I12">
            <v>363</v>
          </cell>
          <cell r="J12">
            <v>0.05</v>
          </cell>
          <cell r="K12">
            <v>2.9721999999999998E-2</v>
          </cell>
          <cell r="L12">
            <v>86.385209680000003</v>
          </cell>
          <cell r="O12">
            <v>449.38520968</v>
          </cell>
          <cell r="P12">
            <v>0</v>
          </cell>
          <cell r="S12">
            <v>0</v>
          </cell>
          <cell r="T12">
            <v>0</v>
          </cell>
          <cell r="U12">
            <v>0</v>
          </cell>
          <cell r="V12">
            <v>0.5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0.5</v>
          </cell>
          <cell r="AB12">
            <v>0.5</v>
          </cell>
          <cell r="AC12">
            <v>8.5714285714285715E-2</v>
          </cell>
          <cell r="AD12">
            <v>0</v>
          </cell>
          <cell r="AE12">
            <v>0.5</v>
          </cell>
        </row>
        <row r="13">
          <cell r="A13">
            <v>1010</v>
          </cell>
          <cell r="C13" t="str">
            <v>Barredora manual LITTER HAWK</v>
          </cell>
          <cell r="E13" t="str">
            <v>10 BARREDORA</v>
          </cell>
          <cell r="F13">
            <v>6</v>
          </cell>
          <cell r="G13">
            <v>21140.600771699545</v>
          </cell>
          <cell r="H13">
            <v>8</v>
          </cell>
          <cell r="I13">
            <v>2643</v>
          </cell>
          <cell r="J13">
            <v>0.05</v>
          </cell>
          <cell r="K13">
            <v>2.9721999999999998E-2</v>
          </cell>
          <cell r="L13">
            <v>628.34093613645382</v>
          </cell>
          <cell r="M13">
            <v>502</v>
          </cell>
          <cell r="O13">
            <v>3773.3409361364538</v>
          </cell>
          <cell r="P13">
            <v>502</v>
          </cell>
          <cell r="Q13">
            <v>1.5</v>
          </cell>
          <cell r="R13">
            <v>1.0743801652892562</v>
          </cell>
          <cell r="S13">
            <v>0.1</v>
          </cell>
          <cell r="T13">
            <v>0.1</v>
          </cell>
          <cell r="U13">
            <v>0.8</v>
          </cell>
          <cell r="V13">
            <v>3</v>
          </cell>
          <cell r="W13">
            <v>9.6694214876033051</v>
          </cell>
          <cell r="X13">
            <v>0.96694214876033058</v>
          </cell>
          <cell r="Y13">
            <v>0.96694214876033058</v>
          </cell>
          <cell r="Z13">
            <v>7.7355371900826446</v>
          </cell>
          <cell r="AA13">
            <v>3</v>
          </cell>
          <cell r="AB13">
            <v>22.33884297520661</v>
          </cell>
          <cell r="AC13">
            <v>3.8295159386068476</v>
          </cell>
          <cell r="AD13">
            <v>10.636363636363635</v>
          </cell>
          <cell r="AE13">
            <v>11.702479338842975</v>
          </cell>
        </row>
        <row r="14">
          <cell r="A14">
            <v>1015</v>
          </cell>
          <cell r="C14" t="str">
            <v>Barredora aceras Hako</v>
          </cell>
          <cell r="E14" t="str">
            <v>10 BARREDORA</v>
          </cell>
          <cell r="F14">
            <v>6</v>
          </cell>
          <cell r="G14">
            <v>39977.822653348238</v>
          </cell>
          <cell r="H14">
            <v>8</v>
          </cell>
          <cell r="I14">
            <v>4997</v>
          </cell>
          <cell r="J14">
            <v>0.05</v>
          </cell>
          <cell r="K14">
            <v>2.9721999999999998E-2</v>
          </cell>
          <cell r="L14">
            <v>1188.2208449028162</v>
          </cell>
          <cell r="M14">
            <v>502</v>
          </cell>
          <cell r="O14">
            <v>6687.2208449028167</v>
          </cell>
          <cell r="P14">
            <v>502</v>
          </cell>
          <cell r="Q14">
            <v>3</v>
          </cell>
          <cell r="R14">
            <v>1.0743801652892562</v>
          </cell>
          <cell r="S14">
            <v>0.1</v>
          </cell>
          <cell r="T14">
            <v>0.1</v>
          </cell>
          <cell r="U14">
            <v>0.8</v>
          </cell>
          <cell r="V14">
            <v>4</v>
          </cell>
          <cell r="W14">
            <v>19.33884297520661</v>
          </cell>
          <cell r="X14">
            <v>1.9338842975206612</v>
          </cell>
          <cell r="Y14">
            <v>1.9338842975206612</v>
          </cell>
          <cell r="Z14">
            <v>15.471074380165289</v>
          </cell>
          <cell r="AA14">
            <v>4</v>
          </cell>
          <cell r="AB14">
            <v>42.67768595041322</v>
          </cell>
          <cell r="AC14">
            <v>7.3161747343565526</v>
          </cell>
          <cell r="AD14">
            <v>21.27272727272727</v>
          </cell>
          <cell r="AE14">
            <v>21.404958677685951</v>
          </cell>
        </row>
        <row r="15">
          <cell r="A15">
            <v>1020</v>
          </cell>
          <cell r="C15" t="str">
            <v>Barredora aceras Citymaster-300</v>
          </cell>
          <cell r="E15" t="str">
            <v>10 BARREDORA</v>
          </cell>
          <cell r="F15">
            <v>6</v>
          </cell>
          <cell r="G15">
            <v>39977.822653348238</v>
          </cell>
          <cell r="H15">
            <v>8</v>
          </cell>
          <cell r="I15">
            <v>4997</v>
          </cell>
          <cell r="J15">
            <v>0.05</v>
          </cell>
          <cell r="K15">
            <v>2.9721999999999998E-2</v>
          </cell>
          <cell r="L15">
            <v>1188.2208449028162</v>
          </cell>
          <cell r="M15">
            <v>502</v>
          </cell>
          <cell r="O15">
            <v>6687.2208449028167</v>
          </cell>
          <cell r="P15">
            <v>502</v>
          </cell>
          <cell r="Q15">
            <v>3</v>
          </cell>
          <cell r="R15">
            <v>1.0743801652892562</v>
          </cell>
          <cell r="S15">
            <v>0.1</v>
          </cell>
          <cell r="T15">
            <v>0.1</v>
          </cell>
          <cell r="U15">
            <v>0.8</v>
          </cell>
          <cell r="V15">
            <v>4</v>
          </cell>
          <cell r="W15">
            <v>19.33884297520661</v>
          </cell>
          <cell r="X15">
            <v>1.9338842975206612</v>
          </cell>
          <cell r="Y15">
            <v>1.9338842975206612</v>
          </cell>
          <cell r="Z15">
            <v>15.471074380165289</v>
          </cell>
          <cell r="AA15">
            <v>4</v>
          </cell>
          <cell r="AB15">
            <v>42.67768595041322</v>
          </cell>
          <cell r="AC15">
            <v>7.3161747343565526</v>
          </cell>
          <cell r="AD15">
            <v>21.27272727272727</v>
          </cell>
          <cell r="AE15">
            <v>21.404958677685951</v>
          </cell>
        </row>
        <row r="16">
          <cell r="A16">
            <v>1025</v>
          </cell>
          <cell r="C16" t="str">
            <v>Barredora aceras ECO-100</v>
          </cell>
          <cell r="E16" t="str">
            <v>10 BARREDORA</v>
          </cell>
          <cell r="F16">
            <v>6</v>
          </cell>
          <cell r="G16">
            <v>39977.822653348238</v>
          </cell>
          <cell r="H16">
            <v>8</v>
          </cell>
          <cell r="I16">
            <v>4997</v>
          </cell>
          <cell r="J16">
            <v>0.05</v>
          </cell>
          <cell r="K16">
            <v>2.9721999999999998E-2</v>
          </cell>
          <cell r="L16">
            <v>1188.2208449028162</v>
          </cell>
          <cell r="M16">
            <v>502</v>
          </cell>
          <cell r="O16">
            <v>6687.2208449028167</v>
          </cell>
          <cell r="P16">
            <v>502</v>
          </cell>
          <cell r="Q16">
            <v>3</v>
          </cell>
          <cell r="R16">
            <v>1.0743801652892562</v>
          </cell>
          <cell r="S16">
            <v>0.1</v>
          </cell>
          <cell r="T16">
            <v>0.1</v>
          </cell>
          <cell r="U16">
            <v>0.8</v>
          </cell>
          <cell r="V16">
            <v>4</v>
          </cell>
          <cell r="W16">
            <v>19.33884297520661</v>
          </cell>
          <cell r="X16">
            <v>1.9338842975206612</v>
          </cell>
          <cell r="Y16">
            <v>1.9338842975206612</v>
          </cell>
          <cell r="Z16">
            <v>15.471074380165289</v>
          </cell>
          <cell r="AA16">
            <v>4</v>
          </cell>
          <cell r="AB16">
            <v>42.67768595041322</v>
          </cell>
          <cell r="AC16">
            <v>7.3161747343565526</v>
          </cell>
          <cell r="AD16">
            <v>21.27272727272727</v>
          </cell>
          <cell r="AE16">
            <v>21.404958677685951</v>
          </cell>
        </row>
        <row r="17">
          <cell r="A17">
            <v>1030</v>
          </cell>
          <cell r="C17" t="str">
            <v>Barredora TENNANT ATLV 4.300</v>
          </cell>
          <cell r="E17" t="str">
            <v>10 BARREDORA</v>
          </cell>
          <cell r="F17">
            <v>6</v>
          </cell>
          <cell r="G17">
            <v>30827.413364105156</v>
          </cell>
          <cell r="H17">
            <v>8</v>
          </cell>
          <cell r="I17">
            <v>3853</v>
          </cell>
          <cell r="J17">
            <v>0.05</v>
          </cell>
          <cell r="K17">
            <v>2.9721999999999998E-2</v>
          </cell>
          <cell r="L17">
            <v>916.25238000793343</v>
          </cell>
          <cell r="M17">
            <v>502</v>
          </cell>
          <cell r="O17">
            <v>5271.2523800079334</v>
          </cell>
          <cell r="P17">
            <v>502</v>
          </cell>
          <cell r="Q17">
            <v>3</v>
          </cell>
          <cell r="R17">
            <v>1.0743801652892562</v>
          </cell>
          <cell r="S17">
            <v>0.1</v>
          </cell>
          <cell r="T17">
            <v>0.1</v>
          </cell>
          <cell r="U17">
            <v>0.8</v>
          </cell>
          <cell r="V17">
            <v>4</v>
          </cell>
          <cell r="W17">
            <v>19.33884297520661</v>
          </cell>
          <cell r="X17">
            <v>1.9338842975206612</v>
          </cell>
          <cell r="Y17">
            <v>1.9338842975206612</v>
          </cell>
          <cell r="Z17">
            <v>15.471074380165289</v>
          </cell>
          <cell r="AA17">
            <v>4</v>
          </cell>
          <cell r="AB17">
            <v>42.67768595041322</v>
          </cell>
          <cell r="AC17">
            <v>7.3161747343565526</v>
          </cell>
          <cell r="AD17">
            <v>21.27272727272727</v>
          </cell>
          <cell r="AE17">
            <v>21.404958677685951</v>
          </cell>
        </row>
        <row r="18">
          <cell r="A18">
            <v>1035</v>
          </cell>
          <cell r="B18">
            <v>1</v>
          </cell>
          <cell r="C18" t="str">
            <v>Escombradora de voreres RAVO 540</v>
          </cell>
          <cell r="E18" t="str">
            <v>10 BARREDORA</v>
          </cell>
          <cell r="F18">
            <v>6</v>
          </cell>
          <cell r="G18">
            <v>190800</v>
          </cell>
          <cell r="H18">
            <v>8</v>
          </cell>
          <cell r="I18">
            <v>23850</v>
          </cell>
          <cell r="J18">
            <v>0.05</v>
          </cell>
          <cell r="K18">
            <v>2.9721999999999998E-2</v>
          </cell>
          <cell r="L18">
            <v>5670.9575999999997</v>
          </cell>
          <cell r="M18">
            <v>502</v>
          </cell>
          <cell r="O18">
            <v>30022.957600000002</v>
          </cell>
          <cell r="P18">
            <v>502</v>
          </cell>
          <cell r="Q18">
            <v>6</v>
          </cell>
          <cell r="R18">
            <v>1.0743801652892562</v>
          </cell>
          <cell r="S18">
            <v>0.15</v>
          </cell>
          <cell r="T18">
            <v>0.1</v>
          </cell>
          <cell r="U18">
            <v>0.8</v>
          </cell>
          <cell r="V18">
            <v>10</v>
          </cell>
          <cell r="W18">
            <v>38.67768595041322</v>
          </cell>
          <cell r="X18">
            <v>5.8016528925619832</v>
          </cell>
          <cell r="Y18">
            <v>3.8677685950413223</v>
          </cell>
          <cell r="Z18">
            <v>30.942148760330578</v>
          </cell>
          <cell r="AA18">
            <v>10</v>
          </cell>
          <cell r="AB18">
            <v>89.289256198347104</v>
          </cell>
          <cell r="AC18">
            <v>15.306729634002361</v>
          </cell>
          <cell r="AD18">
            <v>44.479338842975203</v>
          </cell>
          <cell r="AE18">
            <v>44.809917355371901</v>
          </cell>
        </row>
        <row r="19">
          <cell r="A19">
            <v>1040</v>
          </cell>
          <cell r="C19" t="str">
            <v>Barredora aceras Kit de baldeo</v>
          </cell>
          <cell r="E19" t="str">
            <v>10 BARREDORA</v>
          </cell>
          <cell r="F19">
            <v>6</v>
          </cell>
          <cell r="G19">
            <v>4136.08</v>
          </cell>
          <cell r="H19">
            <v>8</v>
          </cell>
          <cell r="I19">
            <v>517</v>
          </cell>
          <cell r="J19">
            <v>0.05</v>
          </cell>
          <cell r="K19">
            <v>2.9721999999999998E-2</v>
          </cell>
          <cell r="L19">
            <v>122.93256975999999</v>
          </cell>
          <cell r="O19">
            <v>639.93256975999998</v>
          </cell>
          <cell r="P19">
            <v>0</v>
          </cell>
          <cell r="S19">
            <v>0</v>
          </cell>
          <cell r="T19">
            <v>0</v>
          </cell>
          <cell r="U19">
            <v>0</v>
          </cell>
          <cell r="V19">
            <v>1.1399999999999999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1.1399999999999999</v>
          </cell>
          <cell r="AB19">
            <v>1.1399999999999999</v>
          </cell>
          <cell r="AC19">
            <v>0.19542857142857142</v>
          </cell>
          <cell r="AD19">
            <v>0</v>
          </cell>
          <cell r="AE19">
            <v>1.1399999999999999</v>
          </cell>
        </row>
        <row r="20">
          <cell r="A20">
            <v>1045</v>
          </cell>
          <cell r="C20" t="str">
            <v>Barredora aceras MFH-2200 Hochdorf</v>
          </cell>
          <cell r="E20" t="str">
            <v>10 BARREDORA</v>
          </cell>
          <cell r="F20">
            <v>6</v>
          </cell>
          <cell r="G20">
            <v>91409.433485990419</v>
          </cell>
          <cell r="H20">
            <v>8</v>
          </cell>
          <cell r="I20">
            <v>11426</v>
          </cell>
          <cell r="J20">
            <v>0.05</v>
          </cell>
          <cell r="K20">
            <v>2.9721999999999998E-2</v>
          </cell>
          <cell r="L20">
            <v>2716.8711820706071</v>
          </cell>
          <cell r="M20">
            <v>502</v>
          </cell>
          <cell r="O20">
            <v>14644.871182070607</v>
          </cell>
          <cell r="P20">
            <v>502</v>
          </cell>
          <cell r="Q20">
            <v>5</v>
          </cell>
          <cell r="R20">
            <v>1.0743801652892562</v>
          </cell>
          <cell r="S20">
            <v>0.15</v>
          </cell>
          <cell r="T20">
            <v>0.1</v>
          </cell>
          <cell r="U20">
            <v>0.8</v>
          </cell>
          <cell r="V20">
            <v>10</v>
          </cell>
          <cell r="W20">
            <v>32.231404958677686</v>
          </cell>
          <cell r="X20">
            <v>4.8347107438016526</v>
          </cell>
          <cell r="Y20">
            <v>3.223140495867769</v>
          </cell>
          <cell r="Z20">
            <v>25.785123966942152</v>
          </cell>
          <cell r="AA20">
            <v>10</v>
          </cell>
          <cell r="AB20">
            <v>76.074380165289256</v>
          </cell>
          <cell r="AC20">
            <v>13.041322314049587</v>
          </cell>
          <cell r="AD20">
            <v>37.066115702479337</v>
          </cell>
          <cell r="AE20">
            <v>39.008264462809919</v>
          </cell>
        </row>
        <row r="21">
          <cell r="A21">
            <v>1050</v>
          </cell>
          <cell r="C21" t="str">
            <v>Barredora aceras SWINGO</v>
          </cell>
          <cell r="E21" t="str">
            <v>10 BARREDORA</v>
          </cell>
          <cell r="F21">
            <v>6</v>
          </cell>
          <cell r="H21">
            <v>8</v>
          </cell>
          <cell r="I21">
            <v>0</v>
          </cell>
          <cell r="J21">
            <v>0.05</v>
          </cell>
          <cell r="K21">
            <v>2.9721999999999998E-2</v>
          </cell>
          <cell r="L21">
            <v>0</v>
          </cell>
          <cell r="M21">
            <v>502</v>
          </cell>
          <cell r="O21">
            <v>502</v>
          </cell>
          <cell r="P21">
            <v>502</v>
          </cell>
          <cell r="Q21">
            <v>5</v>
          </cell>
          <cell r="R21">
            <v>1.0743801652892562</v>
          </cell>
          <cell r="S21">
            <v>0.15</v>
          </cell>
          <cell r="T21">
            <v>0.1</v>
          </cell>
          <cell r="U21">
            <v>0.8</v>
          </cell>
          <cell r="V21">
            <v>10</v>
          </cell>
          <cell r="W21">
            <v>32.231404958677686</v>
          </cell>
          <cell r="X21">
            <v>4.8347107438016526</v>
          </cell>
          <cell r="Y21">
            <v>3.223140495867769</v>
          </cell>
          <cell r="Z21">
            <v>25.785123966942152</v>
          </cell>
          <cell r="AA21">
            <v>10</v>
          </cell>
          <cell r="AB21">
            <v>76.074380165289256</v>
          </cell>
          <cell r="AC21">
            <v>13.041322314049587</v>
          </cell>
          <cell r="AD21">
            <v>37.066115702479337</v>
          </cell>
          <cell r="AE21">
            <v>39.008264462809919</v>
          </cell>
        </row>
        <row r="22">
          <cell r="A22">
            <v>1055</v>
          </cell>
          <cell r="C22" t="str">
            <v>Barredora aceras SCHMIDT SK-151-S</v>
          </cell>
          <cell r="E22" t="str">
            <v>10 BARREDORA</v>
          </cell>
          <cell r="F22">
            <v>6</v>
          </cell>
          <cell r="G22">
            <v>79649.579892539041</v>
          </cell>
          <cell r="H22">
            <v>8</v>
          </cell>
          <cell r="I22">
            <v>9956</v>
          </cell>
          <cell r="J22">
            <v>0.05</v>
          </cell>
          <cell r="K22">
            <v>2.9721999999999998E-2</v>
          </cell>
          <cell r="L22">
            <v>2367.3448135660451</v>
          </cell>
          <cell r="M22">
            <v>502</v>
          </cell>
          <cell r="O22">
            <v>12825.344813566046</v>
          </cell>
          <cell r="P22">
            <v>502</v>
          </cell>
          <cell r="Q22">
            <v>5</v>
          </cell>
          <cell r="R22">
            <v>1.0743801652892562</v>
          </cell>
          <cell r="S22">
            <v>0.15</v>
          </cell>
          <cell r="T22">
            <v>0.1</v>
          </cell>
          <cell r="U22">
            <v>0.8</v>
          </cell>
          <cell r="V22">
            <v>10</v>
          </cell>
          <cell r="W22">
            <v>32.231404958677686</v>
          </cell>
          <cell r="X22">
            <v>4.8347107438016526</v>
          </cell>
          <cell r="Y22">
            <v>3.223140495867769</v>
          </cell>
          <cell r="Z22">
            <v>25.785123966942152</v>
          </cell>
          <cell r="AA22">
            <v>10</v>
          </cell>
          <cell r="AB22">
            <v>76.074380165289256</v>
          </cell>
          <cell r="AC22">
            <v>13.041322314049587</v>
          </cell>
          <cell r="AD22">
            <v>37.066115702479337</v>
          </cell>
          <cell r="AE22">
            <v>39.008264462809919</v>
          </cell>
        </row>
        <row r="23">
          <cell r="A23">
            <v>1060</v>
          </cell>
          <cell r="C23" t="str">
            <v>Barredora Piquersa 1750 H</v>
          </cell>
          <cell r="E23" t="str">
            <v>10 BARREDORA</v>
          </cell>
          <cell r="F23">
            <v>6</v>
          </cell>
          <cell r="G23">
            <v>33446.323608957486</v>
          </cell>
          <cell r="H23">
            <v>8</v>
          </cell>
          <cell r="I23">
            <v>4181</v>
          </cell>
          <cell r="J23">
            <v>0.05</v>
          </cell>
          <cell r="K23">
            <v>2.9721999999999998E-2</v>
          </cell>
          <cell r="L23">
            <v>994.09163030543436</v>
          </cell>
          <cell r="M23">
            <v>502</v>
          </cell>
          <cell r="O23">
            <v>5677.0916303054346</v>
          </cell>
          <cell r="P23">
            <v>502</v>
          </cell>
          <cell r="Q23">
            <v>2.5</v>
          </cell>
          <cell r="R23">
            <v>1.0743801652892562</v>
          </cell>
          <cell r="S23">
            <v>0.1</v>
          </cell>
          <cell r="T23">
            <v>0.1</v>
          </cell>
          <cell r="U23">
            <v>0.6</v>
          </cell>
          <cell r="V23">
            <v>8</v>
          </cell>
          <cell r="W23">
            <v>16.115702479338843</v>
          </cell>
          <cell r="X23">
            <v>1.6115702479338845</v>
          </cell>
          <cell r="Y23">
            <v>1.6115702479338845</v>
          </cell>
          <cell r="Z23">
            <v>9.6694214876033051</v>
          </cell>
          <cell r="AA23">
            <v>8</v>
          </cell>
          <cell r="AB23">
            <v>37.008264462809919</v>
          </cell>
          <cell r="AC23">
            <v>6.3442739079102726</v>
          </cell>
          <cell r="AD23">
            <v>17.727272727272727</v>
          </cell>
          <cell r="AE23">
            <v>19.280991735537189</v>
          </cell>
        </row>
        <row r="24">
          <cell r="A24">
            <v>1065</v>
          </cell>
          <cell r="C24" t="str">
            <v>Barredora Piquersa 2000 H</v>
          </cell>
          <cell r="E24" t="str">
            <v>10 BARREDORA</v>
          </cell>
          <cell r="F24">
            <v>6</v>
          </cell>
          <cell r="G24">
            <v>42628.286033680721</v>
          </cell>
          <cell r="H24">
            <v>8</v>
          </cell>
          <cell r="I24">
            <v>5329</v>
          </cell>
          <cell r="J24">
            <v>0.05</v>
          </cell>
          <cell r="K24">
            <v>2.9721999999999998E-2</v>
          </cell>
          <cell r="L24">
            <v>1266.9979174930584</v>
          </cell>
          <cell r="M24">
            <v>1405</v>
          </cell>
          <cell r="O24">
            <v>8000.9979174930586</v>
          </cell>
          <cell r="P24">
            <v>1405</v>
          </cell>
          <cell r="Q24">
            <v>3.25</v>
          </cell>
          <cell r="R24">
            <v>1.0743801652892562</v>
          </cell>
          <cell r="S24">
            <v>0.1</v>
          </cell>
          <cell r="T24">
            <v>0.1</v>
          </cell>
          <cell r="U24">
            <v>0.6</v>
          </cell>
          <cell r="V24">
            <v>10</v>
          </cell>
          <cell r="W24">
            <v>20.950413223140494</v>
          </cell>
          <cell r="X24">
            <v>2.0950413223140494</v>
          </cell>
          <cell r="Y24">
            <v>2.0950413223140494</v>
          </cell>
          <cell r="Z24">
            <v>12.570247933884296</v>
          </cell>
          <cell r="AA24">
            <v>10</v>
          </cell>
          <cell r="AB24">
            <v>47.710743801652889</v>
          </cell>
          <cell r="AC24">
            <v>8.1789846517119233</v>
          </cell>
          <cell r="AD24">
            <v>23.045454545454543</v>
          </cell>
          <cell r="AE24">
            <v>24.665289256198346</v>
          </cell>
        </row>
        <row r="25">
          <cell r="A25">
            <v>1070</v>
          </cell>
          <cell r="C25" t="str">
            <v>Escombradora RAVO 540 ST</v>
          </cell>
          <cell r="E25" t="str">
            <v>10 BARREDORA</v>
          </cell>
          <cell r="F25">
            <v>5</v>
          </cell>
          <cell r="G25">
            <v>101258.74472611879</v>
          </cell>
          <cell r="H25">
            <v>8</v>
          </cell>
          <cell r="I25">
            <v>12657</v>
          </cell>
          <cell r="J25">
            <v>0.05</v>
          </cell>
          <cell r="K25">
            <v>2.9721999999999998E-2</v>
          </cell>
          <cell r="L25">
            <v>3009.6124107497026</v>
          </cell>
          <cell r="M25">
            <v>1405</v>
          </cell>
          <cell r="O25">
            <v>17071.612410749702</v>
          </cell>
          <cell r="P25">
            <v>1405</v>
          </cell>
          <cell r="Q25">
            <v>6</v>
          </cell>
          <cell r="R25">
            <v>1.0743801652892562</v>
          </cell>
          <cell r="S25">
            <v>0.15</v>
          </cell>
          <cell r="T25">
            <v>0.1</v>
          </cell>
          <cell r="U25">
            <v>0.8</v>
          </cell>
          <cell r="V25">
            <v>12</v>
          </cell>
          <cell r="W25">
            <v>32.231404958677686</v>
          </cell>
          <cell r="X25">
            <v>4.8347107438016526</v>
          </cell>
          <cell r="Y25">
            <v>3.223140495867769</v>
          </cell>
          <cell r="Z25">
            <v>25.785123966942152</v>
          </cell>
          <cell r="AA25">
            <v>12</v>
          </cell>
          <cell r="AB25">
            <v>78.074380165289256</v>
          </cell>
          <cell r="AC25">
            <v>13.384179456906731</v>
          </cell>
          <cell r="AD25">
            <v>37.066115702479337</v>
          </cell>
          <cell r="AE25">
            <v>41.008264462809919</v>
          </cell>
        </row>
        <row r="26">
          <cell r="A26">
            <v>1071</v>
          </cell>
          <cell r="C26" t="str">
            <v>Escombradora RAVO 540 CD</v>
          </cell>
          <cell r="E26" t="str">
            <v>10 BARREDORA</v>
          </cell>
          <cell r="F26">
            <v>5</v>
          </cell>
          <cell r="G26">
            <v>101258.74472611879</v>
          </cell>
          <cell r="H26">
            <v>8</v>
          </cell>
          <cell r="I26">
            <v>12657</v>
          </cell>
          <cell r="J26">
            <v>0.05</v>
          </cell>
          <cell r="K26">
            <v>2.9721999999999998E-2</v>
          </cell>
          <cell r="L26">
            <v>3009.6124107497026</v>
          </cell>
          <cell r="M26">
            <v>1405</v>
          </cell>
          <cell r="O26">
            <v>17071.612410749702</v>
          </cell>
          <cell r="P26">
            <v>1405</v>
          </cell>
          <cell r="Q26">
            <v>6</v>
          </cell>
          <cell r="R26">
            <v>1.0743801652892562</v>
          </cell>
          <cell r="S26">
            <v>0.15</v>
          </cell>
          <cell r="T26">
            <v>0.1</v>
          </cell>
          <cell r="U26">
            <v>0.8</v>
          </cell>
          <cell r="V26">
            <v>12</v>
          </cell>
          <cell r="W26">
            <v>32.231404958677686</v>
          </cell>
          <cell r="X26">
            <v>4.8347107438016526</v>
          </cell>
          <cell r="Y26">
            <v>3.223140495867769</v>
          </cell>
          <cell r="Z26">
            <v>25.785123966942152</v>
          </cell>
          <cell r="AA26">
            <v>12</v>
          </cell>
          <cell r="AB26">
            <v>78.074380165289256</v>
          </cell>
          <cell r="AC26">
            <v>13.384179456906731</v>
          </cell>
          <cell r="AD26">
            <v>37.066115702479337</v>
          </cell>
          <cell r="AE26">
            <v>41.008264462809919</v>
          </cell>
        </row>
        <row r="27">
          <cell r="A27">
            <v>1075</v>
          </cell>
          <cell r="C27" t="str">
            <v>Barredora calzadas RAVO 5002 ST (Inson.)</v>
          </cell>
          <cell r="E27" t="str">
            <v>10 BARREDORA</v>
          </cell>
          <cell r="F27">
            <v>6</v>
          </cell>
          <cell r="G27">
            <v>128579.02708160543</v>
          </cell>
          <cell r="H27">
            <v>8</v>
          </cell>
          <cell r="I27">
            <v>16072</v>
          </cell>
          <cell r="J27">
            <v>0.05</v>
          </cell>
          <cell r="K27">
            <v>2.9721999999999998E-2</v>
          </cell>
          <cell r="L27">
            <v>3821.6258429194763</v>
          </cell>
          <cell r="M27">
            <v>1405</v>
          </cell>
          <cell r="O27">
            <v>21298.625842919475</v>
          </cell>
          <cell r="P27">
            <v>1405</v>
          </cell>
          <cell r="Q27">
            <v>7.5</v>
          </cell>
          <cell r="R27">
            <v>1.0743801652892562</v>
          </cell>
          <cell r="S27">
            <v>0.15</v>
          </cell>
          <cell r="T27">
            <v>0.1</v>
          </cell>
          <cell r="U27">
            <v>0.8</v>
          </cell>
          <cell r="V27">
            <v>12</v>
          </cell>
          <cell r="W27">
            <v>48.347107438016529</v>
          </cell>
          <cell r="X27">
            <v>7.2520661157024788</v>
          </cell>
          <cell r="Y27">
            <v>4.8347107438016534</v>
          </cell>
          <cell r="Z27">
            <v>38.677685950413228</v>
          </cell>
          <cell r="AA27">
            <v>12</v>
          </cell>
          <cell r="AB27">
            <v>111.11157024793388</v>
          </cell>
          <cell r="AC27">
            <v>19.047697756788668</v>
          </cell>
          <cell r="AD27">
            <v>55.599173553719005</v>
          </cell>
          <cell r="AE27">
            <v>55.512396694214878</v>
          </cell>
        </row>
        <row r="28">
          <cell r="A28">
            <v>1080</v>
          </cell>
          <cell r="C28" t="str">
            <v>Barredora calzadas CLEANGO ELITE</v>
          </cell>
          <cell r="E28" t="str">
            <v>10 BARREDORA</v>
          </cell>
          <cell r="F28">
            <v>6</v>
          </cell>
          <cell r="G28">
            <v>101258.74472611879</v>
          </cell>
          <cell r="H28">
            <v>8</v>
          </cell>
          <cell r="I28">
            <v>12657</v>
          </cell>
          <cell r="J28">
            <v>0.05</v>
          </cell>
          <cell r="K28">
            <v>2.9721999999999998E-2</v>
          </cell>
          <cell r="L28">
            <v>3009.6124107497026</v>
          </cell>
          <cell r="M28">
            <v>1405</v>
          </cell>
          <cell r="O28">
            <v>17071.612410749702</v>
          </cell>
          <cell r="P28">
            <v>1405</v>
          </cell>
          <cell r="Q28">
            <v>7.5</v>
          </cell>
          <cell r="R28">
            <v>1.0743801652892562</v>
          </cell>
          <cell r="S28">
            <v>0.15</v>
          </cell>
          <cell r="T28">
            <v>0.1</v>
          </cell>
          <cell r="U28">
            <v>0.8</v>
          </cell>
          <cell r="V28">
            <v>12</v>
          </cell>
          <cell r="W28">
            <v>48.347107438016529</v>
          </cell>
          <cell r="X28">
            <v>7.2520661157024788</v>
          </cell>
          <cell r="Y28">
            <v>4.8347107438016534</v>
          </cell>
          <cell r="Z28">
            <v>38.677685950413228</v>
          </cell>
          <cell r="AA28">
            <v>12</v>
          </cell>
          <cell r="AB28">
            <v>111.11157024793388</v>
          </cell>
          <cell r="AC28">
            <v>19.047697756788668</v>
          </cell>
          <cell r="AD28">
            <v>55.599173553719005</v>
          </cell>
          <cell r="AE28">
            <v>55.512396694214878</v>
          </cell>
        </row>
        <row r="29">
          <cell r="A29">
            <v>1085</v>
          </cell>
          <cell r="B29">
            <v>1</v>
          </cell>
          <cell r="C29" t="str">
            <v>Escombradora de calçades RAVO 560</v>
          </cell>
          <cell r="E29" t="str">
            <v>10 BARREDORA</v>
          </cell>
          <cell r="F29">
            <v>6</v>
          </cell>
          <cell r="G29">
            <v>215800</v>
          </cell>
          <cell r="H29">
            <v>8</v>
          </cell>
          <cell r="I29">
            <v>26975</v>
          </cell>
          <cell r="J29">
            <v>0.05</v>
          </cell>
          <cell r="K29">
            <v>2.9721999999999998E-2</v>
          </cell>
          <cell r="L29">
            <v>6414.0075999999999</v>
          </cell>
          <cell r="M29">
            <v>1405</v>
          </cell>
          <cell r="O29">
            <v>34794.007599999997</v>
          </cell>
          <cell r="P29">
            <v>1405</v>
          </cell>
          <cell r="Q29">
            <v>7</v>
          </cell>
          <cell r="R29">
            <v>1.0743801652892562</v>
          </cell>
          <cell r="S29">
            <v>0.15</v>
          </cell>
          <cell r="T29">
            <v>0.1</v>
          </cell>
          <cell r="U29">
            <v>0.8</v>
          </cell>
          <cell r="V29">
            <v>12</v>
          </cell>
          <cell r="W29">
            <v>45.123966942148762</v>
          </cell>
          <cell r="X29">
            <v>6.7685950413223139</v>
          </cell>
          <cell r="Y29">
            <v>4.5123966942148765</v>
          </cell>
          <cell r="Z29">
            <v>36.099173553719012</v>
          </cell>
          <cell r="AA29">
            <v>12</v>
          </cell>
          <cell r="AB29">
            <v>104.50413223140497</v>
          </cell>
          <cell r="AC29">
            <v>17.914994096812279</v>
          </cell>
          <cell r="AD29">
            <v>51.892561983471076</v>
          </cell>
          <cell r="AE29">
            <v>52.611570247933891</v>
          </cell>
        </row>
        <row r="30">
          <cell r="A30">
            <v>1090</v>
          </cell>
          <cell r="C30" t="str">
            <v>Barredora aceras Kit Insonorización y autoengrase.</v>
          </cell>
          <cell r="E30" t="str">
            <v>10 BARREDORA</v>
          </cell>
          <cell r="F30">
            <v>6</v>
          </cell>
          <cell r="G30">
            <v>3295.76</v>
          </cell>
          <cell r="H30">
            <v>8</v>
          </cell>
          <cell r="I30">
            <v>412</v>
          </cell>
          <cell r="J30">
            <v>0.05</v>
          </cell>
          <cell r="K30">
            <v>2.9721999999999998E-2</v>
          </cell>
          <cell r="L30">
            <v>97.956578719999996</v>
          </cell>
          <cell r="O30">
            <v>509.95657871999998</v>
          </cell>
          <cell r="P30">
            <v>0</v>
          </cell>
          <cell r="S30">
            <v>0</v>
          </cell>
          <cell r="T30">
            <v>0</v>
          </cell>
          <cell r="U30">
            <v>0</v>
          </cell>
          <cell r="V30">
            <v>0.9029479452054795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0.9029479452054795</v>
          </cell>
          <cell r="AB30">
            <v>0.9029479452054795</v>
          </cell>
          <cell r="AC30">
            <v>0.15479107632093936</v>
          </cell>
          <cell r="AD30">
            <v>0</v>
          </cell>
          <cell r="AE30">
            <v>0.9029479452054795</v>
          </cell>
        </row>
        <row r="31">
          <cell r="A31">
            <v>1095</v>
          </cell>
          <cell r="C31" t="str">
            <v>Barredora Calzadas: Camara TV Trasera + Auto engrase</v>
          </cell>
          <cell r="E31" t="str">
            <v>10 BARREDORA</v>
          </cell>
          <cell r="F31">
            <v>6</v>
          </cell>
          <cell r="G31">
            <v>12500</v>
          </cell>
          <cell r="H31">
            <v>8</v>
          </cell>
          <cell r="I31">
            <v>1563</v>
          </cell>
          <cell r="J31">
            <v>0.05</v>
          </cell>
          <cell r="K31">
            <v>2.9721999999999998E-2</v>
          </cell>
          <cell r="L31">
            <v>371.52499999999998</v>
          </cell>
          <cell r="O31">
            <v>1934.5250000000001</v>
          </cell>
          <cell r="P31">
            <v>0</v>
          </cell>
          <cell r="S31">
            <v>0</v>
          </cell>
          <cell r="T31">
            <v>0</v>
          </cell>
          <cell r="U31">
            <v>0</v>
          </cell>
          <cell r="V31">
            <v>0.9029479452054795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0.9029479452054795</v>
          </cell>
          <cell r="AB31">
            <v>0.9029479452054795</v>
          </cell>
          <cell r="AC31">
            <v>0.15479107632093936</v>
          </cell>
          <cell r="AD31">
            <v>0</v>
          </cell>
          <cell r="AE31">
            <v>0.9029479452054795</v>
          </cell>
        </row>
        <row r="32">
          <cell r="A32">
            <v>1100</v>
          </cell>
          <cell r="C32" t="str">
            <v xml:space="preserve">Barredora calzadas MFH-5000 </v>
          </cell>
          <cell r="E32" t="str">
            <v>10 BARREDORA</v>
          </cell>
          <cell r="F32">
            <v>6</v>
          </cell>
          <cell r="G32">
            <v>101258.74472611879</v>
          </cell>
          <cell r="H32">
            <v>8</v>
          </cell>
          <cell r="I32">
            <v>12657</v>
          </cell>
          <cell r="J32">
            <v>0.05</v>
          </cell>
          <cell r="K32">
            <v>2.9721999999999998E-2</v>
          </cell>
          <cell r="L32">
            <v>3009.6124107497026</v>
          </cell>
          <cell r="M32">
            <v>1405</v>
          </cell>
          <cell r="O32">
            <v>17071.612410749702</v>
          </cell>
          <cell r="P32">
            <v>1405</v>
          </cell>
          <cell r="Q32">
            <v>7.5</v>
          </cell>
          <cell r="R32">
            <v>1.0743801652892562</v>
          </cell>
          <cell r="S32">
            <v>0.15</v>
          </cell>
          <cell r="T32">
            <v>0.1</v>
          </cell>
          <cell r="U32">
            <v>0.8</v>
          </cell>
          <cell r="V32">
            <v>12</v>
          </cell>
          <cell r="W32">
            <v>48.347107438016529</v>
          </cell>
          <cell r="X32">
            <v>7.2520661157024788</v>
          </cell>
          <cell r="Y32">
            <v>4.8347107438016534</v>
          </cell>
          <cell r="Z32">
            <v>38.677685950413228</v>
          </cell>
          <cell r="AA32">
            <v>12</v>
          </cell>
          <cell r="AB32">
            <v>111.11157024793388</v>
          </cell>
          <cell r="AC32">
            <v>19.047697756788668</v>
          </cell>
          <cell r="AD32">
            <v>55.599173553719005</v>
          </cell>
          <cell r="AE32">
            <v>55.512396694214878</v>
          </cell>
        </row>
        <row r="33">
          <cell r="A33">
            <v>1105</v>
          </cell>
          <cell r="C33" t="str">
            <v>Barredora calzadas CITY FANT 60  + (chasis)</v>
          </cell>
          <cell r="E33" t="str">
            <v>10 BARREDORA</v>
          </cell>
          <cell r="F33">
            <v>6</v>
          </cell>
          <cell r="G33">
            <v>101258.74472611879</v>
          </cell>
          <cell r="H33">
            <v>8</v>
          </cell>
          <cell r="I33">
            <v>12657</v>
          </cell>
          <cell r="J33">
            <v>0.05</v>
          </cell>
          <cell r="K33">
            <v>2.9721999999999998E-2</v>
          </cell>
          <cell r="L33">
            <v>3009.6124107497026</v>
          </cell>
          <cell r="M33">
            <v>1405</v>
          </cell>
          <cell r="O33">
            <v>17071.612410749702</v>
          </cell>
          <cell r="P33">
            <v>1405</v>
          </cell>
          <cell r="Q33">
            <v>7.5</v>
          </cell>
          <cell r="R33">
            <v>1.0743801652892562</v>
          </cell>
          <cell r="S33">
            <v>0.15</v>
          </cell>
          <cell r="T33">
            <v>0.1</v>
          </cell>
          <cell r="U33">
            <v>0.8</v>
          </cell>
          <cell r="V33">
            <v>12</v>
          </cell>
          <cell r="W33">
            <v>48.347107438016529</v>
          </cell>
          <cell r="X33">
            <v>7.2520661157024788</v>
          </cell>
          <cell r="Y33">
            <v>4.8347107438016534</v>
          </cell>
          <cell r="Z33">
            <v>38.677685950413228</v>
          </cell>
          <cell r="AA33">
            <v>12</v>
          </cell>
          <cell r="AB33">
            <v>111.11157024793388</v>
          </cell>
          <cell r="AC33">
            <v>19.047697756788668</v>
          </cell>
          <cell r="AD33">
            <v>55.599173553719005</v>
          </cell>
          <cell r="AE33">
            <v>55.512396694214878</v>
          </cell>
        </row>
        <row r="34">
          <cell r="A34">
            <v>1110</v>
          </cell>
          <cell r="C34" t="str">
            <v>Barredora calzadas SCHMIDT SK650  + (chasis)</v>
          </cell>
          <cell r="E34" t="str">
            <v>10 BARREDORA</v>
          </cell>
          <cell r="F34">
            <v>6</v>
          </cell>
          <cell r="G34">
            <v>101258.74472611879</v>
          </cell>
          <cell r="H34">
            <v>8</v>
          </cell>
          <cell r="I34">
            <v>12657</v>
          </cell>
          <cell r="J34">
            <v>0.05</v>
          </cell>
          <cell r="K34">
            <v>2.9721999999999998E-2</v>
          </cell>
          <cell r="L34">
            <v>3009.6124107497026</v>
          </cell>
          <cell r="M34">
            <v>1405</v>
          </cell>
          <cell r="O34">
            <v>17071.612410749702</v>
          </cell>
          <cell r="P34">
            <v>1405</v>
          </cell>
          <cell r="Q34">
            <v>7.5</v>
          </cell>
          <cell r="R34">
            <v>1.0743801652892562</v>
          </cell>
          <cell r="S34">
            <v>0.15</v>
          </cell>
          <cell r="T34">
            <v>0.1</v>
          </cell>
          <cell r="U34">
            <v>0.8</v>
          </cell>
          <cell r="V34">
            <v>12</v>
          </cell>
          <cell r="W34">
            <v>48.347107438016529</v>
          </cell>
          <cell r="X34">
            <v>7.2520661157024788</v>
          </cell>
          <cell r="Y34">
            <v>4.8347107438016534</v>
          </cell>
          <cell r="Z34">
            <v>38.677685950413228</v>
          </cell>
          <cell r="AA34">
            <v>12</v>
          </cell>
          <cell r="AB34">
            <v>111.11157024793388</v>
          </cell>
          <cell r="AC34">
            <v>19.047697756788668</v>
          </cell>
          <cell r="AD34">
            <v>55.599173553719005</v>
          </cell>
          <cell r="AE34">
            <v>55.512396694214878</v>
          </cell>
        </row>
        <row r="35">
          <cell r="A35">
            <v>1115</v>
          </cell>
          <cell r="C35" t="str">
            <v>Barredora calzadas ELGIN PELIKAN</v>
          </cell>
          <cell r="E35" t="str">
            <v>10 BARREDORA</v>
          </cell>
          <cell r="F35">
            <v>6</v>
          </cell>
          <cell r="G35">
            <v>95606.000504850163</v>
          </cell>
          <cell r="H35">
            <v>8</v>
          </cell>
          <cell r="I35">
            <v>11951</v>
          </cell>
          <cell r="J35">
            <v>0.05</v>
          </cell>
          <cell r="K35">
            <v>2.9721999999999998E-2</v>
          </cell>
          <cell r="L35">
            <v>2841.6015470051566</v>
          </cell>
          <cell r="M35">
            <v>1405</v>
          </cell>
          <cell r="O35">
            <v>16197.601547005157</v>
          </cell>
          <cell r="P35">
            <v>1405</v>
          </cell>
          <cell r="Q35">
            <v>5</v>
          </cell>
          <cell r="R35">
            <v>1.0743801652892562</v>
          </cell>
          <cell r="S35">
            <v>0.15</v>
          </cell>
          <cell r="T35">
            <v>0.1</v>
          </cell>
          <cell r="U35">
            <v>0.8</v>
          </cell>
          <cell r="V35">
            <v>12</v>
          </cell>
          <cell r="W35">
            <v>32.231404958677686</v>
          </cell>
          <cell r="X35">
            <v>4.8347107438016526</v>
          </cell>
          <cell r="Y35">
            <v>3.223140495867769</v>
          </cell>
          <cell r="Z35">
            <v>25.785123966942152</v>
          </cell>
          <cell r="AA35">
            <v>12</v>
          </cell>
          <cell r="AB35">
            <v>78.074380165289256</v>
          </cell>
          <cell r="AC35">
            <v>13.384179456906731</v>
          </cell>
          <cell r="AD35">
            <v>37.066115702479337</v>
          </cell>
          <cell r="AE35">
            <v>41.008264462809919</v>
          </cell>
        </row>
        <row r="36">
          <cell r="A36">
            <v>1500</v>
          </cell>
          <cell r="C36" t="str">
            <v>Baldeadora de aceras 2.000 l. CITY-LAV</v>
          </cell>
          <cell r="E36" t="str">
            <v>15 BALDEADORA</v>
          </cell>
          <cell r="F36">
            <v>6</v>
          </cell>
          <cell r="G36">
            <v>69380.754236534325</v>
          </cell>
          <cell r="H36">
            <v>8</v>
          </cell>
          <cell r="I36">
            <v>8673</v>
          </cell>
          <cell r="J36">
            <v>0.05</v>
          </cell>
          <cell r="K36">
            <v>2.9721999999999998E-2</v>
          </cell>
          <cell r="L36">
            <v>2062.1347774182732</v>
          </cell>
          <cell r="M36">
            <v>626</v>
          </cell>
          <cell r="O36">
            <v>11361.134777418272</v>
          </cell>
          <cell r="P36">
            <v>626</v>
          </cell>
          <cell r="Q36">
            <v>4.5</v>
          </cell>
          <cell r="R36">
            <v>1.0743801652892562</v>
          </cell>
          <cell r="S36">
            <v>0.1</v>
          </cell>
          <cell r="T36">
            <v>0.1</v>
          </cell>
          <cell r="U36">
            <v>0.7</v>
          </cell>
          <cell r="V36">
            <v>0</v>
          </cell>
          <cell r="W36">
            <v>29.008264462809915</v>
          </cell>
          <cell r="X36">
            <v>2.9008264462809916</v>
          </cell>
          <cell r="Y36">
            <v>2.9008264462809916</v>
          </cell>
          <cell r="Z36">
            <v>20.305785123966938</v>
          </cell>
          <cell r="AA36">
            <v>0</v>
          </cell>
          <cell r="AB36">
            <v>55.115702479338836</v>
          </cell>
          <cell r="AC36">
            <v>9.4484061393152299</v>
          </cell>
          <cell r="AD36">
            <v>31.909090909090907</v>
          </cell>
          <cell r="AE36">
            <v>23.206611570247929</v>
          </cell>
        </row>
        <row r="37">
          <cell r="A37">
            <v>1505</v>
          </cell>
          <cell r="C37" t="str">
            <v>Baldeadora de aceras 2.000 l. SCHMIDT</v>
          </cell>
          <cell r="E37" t="str">
            <v>15 BALDEADORA</v>
          </cell>
          <cell r="F37">
            <v>6</v>
          </cell>
          <cell r="G37">
            <v>72867.044102268235</v>
          </cell>
          <cell r="H37">
            <v>8</v>
          </cell>
          <cell r="I37">
            <v>9108</v>
          </cell>
          <cell r="J37">
            <v>0.05</v>
          </cell>
          <cell r="K37">
            <v>2.9721999999999998E-2</v>
          </cell>
          <cell r="L37">
            <v>2165.7542848076164</v>
          </cell>
          <cell r="M37">
            <v>626</v>
          </cell>
          <cell r="O37">
            <v>11899.754284807615</v>
          </cell>
          <cell r="P37">
            <v>626</v>
          </cell>
          <cell r="Q37">
            <v>4.5</v>
          </cell>
          <cell r="R37">
            <v>1.0743801652892562</v>
          </cell>
          <cell r="S37">
            <v>0.1</v>
          </cell>
          <cell r="T37">
            <v>0.1</v>
          </cell>
          <cell r="U37">
            <v>0.7</v>
          </cell>
          <cell r="V37">
            <v>0</v>
          </cell>
          <cell r="W37">
            <v>29.008264462809915</v>
          </cell>
          <cell r="X37">
            <v>2.9008264462809916</v>
          </cell>
          <cell r="Y37">
            <v>2.9008264462809916</v>
          </cell>
          <cell r="Z37">
            <v>20.305785123966938</v>
          </cell>
          <cell r="AA37">
            <v>0</v>
          </cell>
          <cell r="AB37">
            <v>55.115702479338836</v>
          </cell>
          <cell r="AC37">
            <v>9.4484061393152299</v>
          </cell>
          <cell r="AD37">
            <v>31.909090909090907</v>
          </cell>
          <cell r="AE37">
            <v>23.206611570247929</v>
          </cell>
        </row>
        <row r="38">
          <cell r="A38">
            <v>1510</v>
          </cell>
          <cell r="C38" t="str">
            <v xml:space="preserve">Baldeadora   4.000 l. alta presión CITY-JET </v>
          </cell>
          <cell r="E38" t="str">
            <v>15 BALDEADORA</v>
          </cell>
          <cell r="F38">
            <v>6</v>
          </cell>
          <cell r="G38">
            <v>12368.82910821824</v>
          </cell>
          <cell r="H38">
            <v>8</v>
          </cell>
          <cell r="I38">
            <v>1546</v>
          </cell>
          <cell r="J38">
            <v>0.05</v>
          </cell>
          <cell r="K38">
            <v>2.9721999999999998E-2</v>
          </cell>
          <cell r="L38">
            <v>367.62633875446249</v>
          </cell>
          <cell r="M38">
            <v>626</v>
          </cell>
          <cell r="O38">
            <v>2539.6263387544623</v>
          </cell>
          <cell r="P38">
            <v>626</v>
          </cell>
          <cell r="Q38">
            <v>6.5</v>
          </cell>
          <cell r="R38">
            <v>1.0743801652892562</v>
          </cell>
          <cell r="S38">
            <v>0.1</v>
          </cell>
          <cell r="T38">
            <v>0.1</v>
          </cell>
          <cell r="U38">
            <v>0.8</v>
          </cell>
          <cell r="V38">
            <v>0</v>
          </cell>
          <cell r="W38">
            <v>41.900826446280988</v>
          </cell>
          <cell r="X38">
            <v>4.1900826446280988</v>
          </cell>
          <cell r="Y38">
            <v>4.1900826446280988</v>
          </cell>
          <cell r="Z38">
            <v>33.52066115702479</v>
          </cell>
          <cell r="AA38">
            <v>0</v>
          </cell>
          <cell r="AB38">
            <v>83.801652892561975</v>
          </cell>
          <cell r="AC38">
            <v>14.365997638724911</v>
          </cell>
          <cell r="AD38">
            <v>46.090909090909086</v>
          </cell>
          <cell r="AE38">
            <v>37.710743801652889</v>
          </cell>
        </row>
        <row r="39">
          <cell r="A39">
            <v>1515</v>
          </cell>
          <cell r="C39" t="str">
            <v>Baldeadora   4.500 l. RR</v>
          </cell>
          <cell r="E39" t="str">
            <v>15 BALDEADORA</v>
          </cell>
          <cell r="F39">
            <v>6</v>
          </cell>
          <cell r="G39">
            <v>12368.82910821824</v>
          </cell>
          <cell r="H39">
            <v>8</v>
          </cell>
          <cell r="I39">
            <v>1546</v>
          </cell>
          <cell r="J39">
            <v>0.05</v>
          </cell>
          <cell r="K39">
            <v>2.9721999999999998E-2</v>
          </cell>
          <cell r="L39">
            <v>367.62633875446249</v>
          </cell>
          <cell r="M39">
            <v>0</v>
          </cell>
          <cell r="O39">
            <v>1913.6263387544625</v>
          </cell>
          <cell r="P39">
            <v>0</v>
          </cell>
          <cell r="Q39">
            <v>6.5</v>
          </cell>
          <cell r="R39">
            <v>1.0743801652892562</v>
          </cell>
          <cell r="S39">
            <v>0.1</v>
          </cell>
          <cell r="T39">
            <v>0.1</v>
          </cell>
          <cell r="U39">
            <v>0.8</v>
          </cell>
          <cell r="V39">
            <v>0</v>
          </cell>
          <cell r="W39">
            <v>41.900826446280988</v>
          </cell>
          <cell r="X39">
            <v>4.1900826446280988</v>
          </cell>
          <cell r="Y39">
            <v>4.1900826446280988</v>
          </cell>
          <cell r="Z39">
            <v>33.52066115702479</v>
          </cell>
          <cell r="AA39">
            <v>0</v>
          </cell>
          <cell r="AB39">
            <v>83.801652892561975</v>
          </cell>
          <cell r="AC39">
            <v>14.365997638724911</v>
          </cell>
          <cell r="AD39">
            <v>46.090909090909086</v>
          </cell>
          <cell r="AE39">
            <v>37.710743801652889</v>
          </cell>
        </row>
        <row r="40">
          <cell r="A40">
            <v>1520</v>
          </cell>
          <cell r="C40" t="str">
            <v>Baldeadora   5.000 l. + Estandar 220CV - 16Tn</v>
          </cell>
          <cell r="E40" t="str">
            <v>15 BALDEADORA</v>
          </cell>
          <cell r="F40">
            <v>35</v>
          </cell>
          <cell r="G40">
            <v>71835.012104383786</v>
          </cell>
          <cell r="H40">
            <v>8</v>
          </cell>
          <cell r="I40">
            <v>8979</v>
          </cell>
          <cell r="J40">
            <v>0.05</v>
          </cell>
          <cell r="K40">
            <v>2.9721999999999998E-2</v>
          </cell>
          <cell r="L40">
            <v>2135.080229766495</v>
          </cell>
          <cell r="M40">
            <v>1660</v>
          </cell>
          <cell r="O40">
            <v>12774.080229766496</v>
          </cell>
          <cell r="P40">
            <v>1660</v>
          </cell>
          <cell r="Q40">
            <v>0.4</v>
          </cell>
          <cell r="R40">
            <v>1.0743801652892562</v>
          </cell>
          <cell r="S40">
            <v>0.1</v>
          </cell>
          <cell r="T40">
            <v>0.25</v>
          </cell>
          <cell r="U40">
            <v>0.6</v>
          </cell>
          <cell r="V40">
            <v>0</v>
          </cell>
          <cell r="W40">
            <v>15.041322314049587</v>
          </cell>
          <cell r="X40">
            <v>1.5041322314049588</v>
          </cell>
          <cell r="Y40">
            <v>3.7603305785123968</v>
          </cell>
          <cell r="Z40">
            <v>9.0247933884297513</v>
          </cell>
          <cell r="AA40">
            <v>0</v>
          </cell>
          <cell r="AB40">
            <v>29.330578512396691</v>
          </cell>
          <cell r="AC40">
            <v>5.028099173553719</v>
          </cell>
          <cell r="AD40">
            <v>16.545454545454547</v>
          </cell>
          <cell r="AE40">
            <v>12.785123966942148</v>
          </cell>
        </row>
        <row r="41">
          <cell r="A41">
            <v>1525</v>
          </cell>
          <cell r="B41">
            <v>1</v>
          </cell>
          <cell r="C41" t="str">
            <v>Camió d'aiguabatre 8.000 l.</v>
          </cell>
          <cell r="E41" t="str">
            <v>15 BALDEADORA</v>
          </cell>
          <cell r="F41">
            <v>35</v>
          </cell>
          <cell r="G41">
            <v>105000</v>
          </cell>
          <cell r="H41">
            <v>8</v>
          </cell>
          <cell r="I41">
            <v>13125</v>
          </cell>
          <cell r="J41">
            <v>0.05</v>
          </cell>
          <cell r="K41">
            <v>2.9721999999999998E-2</v>
          </cell>
          <cell r="L41">
            <v>3120.81</v>
          </cell>
          <cell r="M41">
            <v>1660</v>
          </cell>
          <cell r="O41">
            <v>17905.809999999998</v>
          </cell>
          <cell r="P41">
            <v>1660</v>
          </cell>
          <cell r="Q41">
            <v>0.45</v>
          </cell>
          <cell r="R41">
            <v>1.0743801652892562</v>
          </cell>
          <cell r="S41">
            <v>0.1</v>
          </cell>
          <cell r="T41">
            <v>0.25</v>
          </cell>
          <cell r="U41">
            <v>0.6</v>
          </cell>
          <cell r="V41">
            <v>200</v>
          </cell>
          <cell r="W41">
            <v>16.921487603305785</v>
          </cell>
          <cell r="X41">
            <v>1.6921487603305785</v>
          </cell>
          <cell r="Y41">
            <v>4.2303719008264462</v>
          </cell>
          <cell r="Z41">
            <v>10.152892561983471</v>
          </cell>
          <cell r="AA41">
            <v>200</v>
          </cell>
          <cell r="AB41">
            <v>232.99690082644628</v>
          </cell>
          <cell r="AC41">
            <v>39.942325855962224</v>
          </cell>
          <cell r="AD41">
            <v>18.613636363636363</v>
          </cell>
          <cell r="AE41">
            <v>214.3832644628099</v>
          </cell>
        </row>
        <row r="42">
          <cell r="A42">
            <v>1530</v>
          </cell>
          <cell r="C42" t="str">
            <v>Baldeadora   5.000 l. + Mercedes Atego</v>
          </cell>
          <cell r="E42" t="str">
            <v>15 BALDEADORA</v>
          </cell>
          <cell r="F42">
            <v>35</v>
          </cell>
          <cell r="G42">
            <v>91409.433485990419</v>
          </cell>
          <cell r="H42">
            <v>8</v>
          </cell>
          <cell r="I42">
            <v>11426</v>
          </cell>
          <cell r="J42">
            <v>0.05</v>
          </cell>
          <cell r="K42">
            <v>2.9721999999999998E-2</v>
          </cell>
          <cell r="L42">
            <v>2716.8711820706071</v>
          </cell>
          <cell r="M42">
            <v>1660</v>
          </cell>
          <cell r="O42">
            <v>15802.871182070607</v>
          </cell>
          <cell r="P42">
            <v>1660</v>
          </cell>
          <cell r="Q42">
            <v>0.4</v>
          </cell>
          <cell r="R42">
            <v>1.0743801652892562</v>
          </cell>
          <cell r="S42">
            <v>0.1</v>
          </cell>
          <cell r="T42">
            <v>0.25</v>
          </cell>
          <cell r="U42">
            <v>0.6</v>
          </cell>
          <cell r="V42">
            <v>0</v>
          </cell>
          <cell r="W42">
            <v>15.041322314049587</v>
          </cell>
          <cell r="X42">
            <v>1.5041322314049588</v>
          </cell>
          <cell r="Y42">
            <v>3.7603305785123968</v>
          </cell>
          <cell r="Z42">
            <v>9.0247933884297513</v>
          </cell>
          <cell r="AA42">
            <v>0</v>
          </cell>
          <cell r="AB42">
            <v>29.330578512396691</v>
          </cell>
          <cell r="AC42">
            <v>5.028099173553719</v>
          </cell>
          <cell r="AD42">
            <v>16.545454545454547</v>
          </cell>
          <cell r="AE42">
            <v>12.785123966942148</v>
          </cell>
        </row>
        <row r="43">
          <cell r="A43">
            <v>1535</v>
          </cell>
          <cell r="C43" t="str">
            <v>Baldeadora   6.000 l. Insonoriz.-Carenada</v>
          </cell>
          <cell r="E43" t="str">
            <v>15 BALDEADORA</v>
          </cell>
          <cell r="F43">
            <v>35</v>
          </cell>
          <cell r="G43">
            <v>87903.880134145904</v>
          </cell>
          <cell r="H43">
            <v>8</v>
          </cell>
          <cell r="I43">
            <v>10988</v>
          </cell>
          <cell r="J43">
            <v>0.05</v>
          </cell>
          <cell r="K43">
            <v>2.9721999999999998E-2</v>
          </cell>
          <cell r="L43">
            <v>2612.6791253470842</v>
          </cell>
          <cell r="M43">
            <v>1660</v>
          </cell>
          <cell r="O43">
            <v>15260.679125347084</v>
          </cell>
          <cell r="P43">
            <v>1660</v>
          </cell>
          <cell r="Q43">
            <v>0.42</v>
          </cell>
          <cell r="R43">
            <v>1.0743801652892562</v>
          </cell>
          <cell r="S43">
            <v>0.1</v>
          </cell>
          <cell r="T43">
            <v>0.25</v>
          </cell>
          <cell r="U43">
            <v>0.6</v>
          </cell>
          <cell r="V43">
            <v>0</v>
          </cell>
          <cell r="W43">
            <v>15.793388429752065</v>
          </cell>
          <cell r="X43">
            <v>1.5793388429752067</v>
          </cell>
          <cell r="Y43">
            <v>3.9483471074380163</v>
          </cell>
          <cell r="Z43">
            <v>9.4760330578512395</v>
          </cell>
          <cell r="AA43">
            <v>0</v>
          </cell>
          <cell r="AB43">
            <v>30.797107438016528</v>
          </cell>
          <cell r="AC43">
            <v>5.2795041322314056</v>
          </cell>
          <cell r="AD43">
            <v>17.372727272727271</v>
          </cell>
          <cell r="AE43">
            <v>13.424380165289255</v>
          </cell>
        </row>
        <row r="44">
          <cell r="A44">
            <v>1540</v>
          </cell>
          <cell r="C44" t="str">
            <v>Baldeadora   8.000 l. Estandar 220CV - 16Tn</v>
          </cell>
          <cell r="E44" t="str">
            <v>15 BALDEADORA</v>
          </cell>
          <cell r="F44">
            <v>35</v>
          </cell>
          <cell r="G44">
            <v>66117.28210438379</v>
          </cell>
          <cell r="H44">
            <v>8</v>
          </cell>
          <cell r="I44">
            <v>8265</v>
          </cell>
          <cell r="J44">
            <v>0.05</v>
          </cell>
          <cell r="K44">
            <v>2.9721999999999998E-2</v>
          </cell>
          <cell r="L44">
            <v>1965.1378587064949</v>
          </cell>
          <cell r="M44">
            <v>1660</v>
          </cell>
          <cell r="O44">
            <v>11890.137858706496</v>
          </cell>
          <cell r="P44">
            <v>1660</v>
          </cell>
          <cell r="Q44">
            <v>0.46</v>
          </cell>
          <cell r="R44">
            <v>1.0743801652892562</v>
          </cell>
          <cell r="S44">
            <v>0.1</v>
          </cell>
          <cell r="T44">
            <v>0.25</v>
          </cell>
          <cell r="U44">
            <v>0.6</v>
          </cell>
          <cell r="V44">
            <v>0</v>
          </cell>
          <cell r="W44">
            <v>17.297520661157026</v>
          </cell>
          <cell r="X44">
            <v>1.7297520661157026</v>
          </cell>
          <cell r="Y44">
            <v>4.3243801652892566</v>
          </cell>
          <cell r="Z44">
            <v>10.378512396694216</v>
          </cell>
          <cell r="AA44">
            <v>0</v>
          </cell>
          <cell r="AB44">
            <v>33.730165289256206</v>
          </cell>
          <cell r="AC44">
            <v>5.7823140495867786</v>
          </cell>
          <cell r="AD44">
            <v>19.027272727272731</v>
          </cell>
          <cell r="AE44">
            <v>14.702892561983472</v>
          </cell>
        </row>
        <row r="45">
          <cell r="A45">
            <v>1545</v>
          </cell>
          <cell r="C45" t="str">
            <v>Baldeadora   8.000 l.  +RR + Renault</v>
          </cell>
          <cell r="E45" t="str">
            <v>15 BALDEADORA</v>
          </cell>
          <cell r="F45">
            <v>35</v>
          </cell>
          <cell r="G45">
            <v>71526.542104383785</v>
          </cell>
          <cell r="H45">
            <v>8</v>
          </cell>
          <cell r="I45">
            <v>8941</v>
          </cell>
          <cell r="J45">
            <v>0.05</v>
          </cell>
          <cell r="K45">
            <v>2.9721999999999998E-2</v>
          </cell>
          <cell r="L45">
            <v>2125.9118844264949</v>
          </cell>
          <cell r="M45">
            <v>1660</v>
          </cell>
          <cell r="O45">
            <v>12726.911884426496</v>
          </cell>
          <cell r="P45">
            <v>1660</v>
          </cell>
          <cell r="Q45">
            <v>0.46</v>
          </cell>
          <cell r="R45">
            <v>1.0743801652892562</v>
          </cell>
          <cell r="S45">
            <v>0.1</v>
          </cell>
          <cell r="T45">
            <v>0.25</v>
          </cell>
          <cell r="U45">
            <v>0.6</v>
          </cell>
          <cell r="V45">
            <v>0</v>
          </cell>
          <cell r="W45">
            <v>17.297520661157026</v>
          </cell>
          <cell r="X45">
            <v>1.7297520661157026</v>
          </cell>
          <cell r="Y45">
            <v>4.3243801652892566</v>
          </cell>
          <cell r="Z45">
            <v>10.378512396694216</v>
          </cell>
          <cell r="AA45">
            <v>0</v>
          </cell>
          <cell r="AB45">
            <v>33.730165289256206</v>
          </cell>
          <cell r="AC45">
            <v>5.7823140495867786</v>
          </cell>
          <cell r="AD45">
            <v>19.027272727272731</v>
          </cell>
          <cell r="AE45">
            <v>14.702892561983472</v>
          </cell>
        </row>
        <row r="46">
          <cell r="A46">
            <v>1550</v>
          </cell>
          <cell r="C46" t="str">
            <v>Baldeadora   8.000 l.  +RR + Mercedes</v>
          </cell>
          <cell r="E46" t="str">
            <v>15 BALDEADORA</v>
          </cell>
          <cell r="F46">
            <v>35</v>
          </cell>
          <cell r="G46">
            <v>70062.842104383788</v>
          </cell>
          <cell r="H46">
            <v>8</v>
          </cell>
          <cell r="I46">
            <v>8758</v>
          </cell>
          <cell r="J46">
            <v>0.05</v>
          </cell>
          <cell r="K46">
            <v>2.9721999999999998E-2</v>
          </cell>
          <cell r="L46">
            <v>2082.4077930264948</v>
          </cell>
          <cell r="M46">
            <v>1660</v>
          </cell>
          <cell r="O46">
            <v>12500.407793026494</v>
          </cell>
          <cell r="P46">
            <v>1660</v>
          </cell>
          <cell r="Q46">
            <v>0.46</v>
          </cell>
          <cell r="R46">
            <v>1.0743801652892562</v>
          </cell>
          <cell r="S46">
            <v>0.1</v>
          </cell>
          <cell r="T46">
            <v>0.25</v>
          </cell>
          <cell r="U46">
            <v>0.6</v>
          </cell>
          <cell r="V46">
            <v>0</v>
          </cell>
          <cell r="W46">
            <v>17.297520661157026</v>
          </cell>
          <cell r="X46">
            <v>1.7297520661157026</v>
          </cell>
          <cell r="Y46">
            <v>4.3243801652892566</v>
          </cell>
          <cell r="Z46">
            <v>10.378512396694216</v>
          </cell>
          <cell r="AA46">
            <v>0</v>
          </cell>
          <cell r="AB46">
            <v>33.730165289256206</v>
          </cell>
          <cell r="AC46">
            <v>5.7823140495867786</v>
          </cell>
          <cell r="AD46">
            <v>19.027272727272731</v>
          </cell>
          <cell r="AE46">
            <v>14.702892561983472</v>
          </cell>
        </row>
        <row r="47">
          <cell r="A47">
            <v>1555</v>
          </cell>
          <cell r="C47" t="str">
            <v>Baldeadora   8.000 l.  +RR + Iveco</v>
          </cell>
          <cell r="E47" t="str">
            <v>15 BALDEADORA</v>
          </cell>
          <cell r="F47">
            <v>35</v>
          </cell>
          <cell r="G47">
            <v>62095.312104383782</v>
          </cell>
          <cell r="H47">
            <v>8</v>
          </cell>
          <cell r="I47">
            <v>7762</v>
          </cell>
          <cell r="J47">
            <v>0.05</v>
          </cell>
          <cell r="K47">
            <v>2.9721999999999998E-2</v>
          </cell>
          <cell r="L47">
            <v>1845.5968663664946</v>
          </cell>
          <cell r="M47">
            <v>1660</v>
          </cell>
          <cell r="O47">
            <v>11267.596866366495</v>
          </cell>
          <cell r="P47">
            <v>1660</v>
          </cell>
          <cell r="Q47">
            <v>0.46</v>
          </cell>
          <cell r="R47">
            <v>1.0743801652892562</v>
          </cell>
          <cell r="S47">
            <v>0.1</v>
          </cell>
          <cell r="T47">
            <v>0.25</v>
          </cell>
          <cell r="U47">
            <v>0.6</v>
          </cell>
          <cell r="V47">
            <v>0</v>
          </cell>
          <cell r="W47">
            <v>17.297520661157026</v>
          </cell>
          <cell r="X47">
            <v>1.7297520661157026</v>
          </cell>
          <cell r="Y47">
            <v>4.3243801652892566</v>
          </cell>
          <cell r="Z47">
            <v>10.378512396694216</v>
          </cell>
          <cell r="AA47">
            <v>0</v>
          </cell>
          <cell r="AB47">
            <v>33.730165289256206</v>
          </cell>
          <cell r="AC47">
            <v>5.7823140495867786</v>
          </cell>
          <cell r="AD47">
            <v>19.027272727272731</v>
          </cell>
          <cell r="AE47">
            <v>14.702892561983472</v>
          </cell>
        </row>
        <row r="48">
          <cell r="A48">
            <v>1560</v>
          </cell>
          <cell r="C48" t="str">
            <v>Baldeadora   8.000 l. +Albatros + Iveco</v>
          </cell>
          <cell r="E48" t="str">
            <v>15 BALDEADORA</v>
          </cell>
          <cell r="F48">
            <v>35</v>
          </cell>
          <cell r="G48">
            <v>57332.672104383782</v>
          </cell>
          <cell r="H48">
            <v>8</v>
          </cell>
          <cell r="I48">
            <v>7167</v>
          </cell>
          <cell r="J48">
            <v>0.05</v>
          </cell>
          <cell r="K48">
            <v>2.9721999999999998E-2</v>
          </cell>
          <cell r="L48">
            <v>1704.0416802864947</v>
          </cell>
          <cell r="M48">
            <v>1660</v>
          </cell>
          <cell r="O48">
            <v>10531.041680286495</v>
          </cell>
          <cell r="P48">
            <v>1660</v>
          </cell>
          <cell r="Q48">
            <v>0.46</v>
          </cell>
          <cell r="R48">
            <v>1.0743801652892562</v>
          </cell>
          <cell r="S48">
            <v>0.1</v>
          </cell>
          <cell r="T48">
            <v>0.25</v>
          </cell>
          <cell r="U48">
            <v>0.6</v>
          </cell>
          <cell r="V48">
            <v>0</v>
          </cell>
          <cell r="W48">
            <v>17.297520661157026</v>
          </cell>
          <cell r="X48">
            <v>1.7297520661157026</v>
          </cell>
          <cell r="Y48">
            <v>4.3243801652892566</v>
          </cell>
          <cell r="Z48">
            <v>10.378512396694216</v>
          </cell>
          <cell r="AA48">
            <v>0</v>
          </cell>
          <cell r="AB48">
            <v>33.730165289256206</v>
          </cell>
          <cell r="AC48">
            <v>5.7823140495867786</v>
          </cell>
          <cell r="AD48">
            <v>19.027272727272731</v>
          </cell>
          <cell r="AE48">
            <v>14.702892561983472</v>
          </cell>
        </row>
        <row r="49">
          <cell r="A49">
            <v>1565</v>
          </cell>
          <cell r="C49" t="str">
            <v>Baldeadora   8.000 l. +Albatros + Renault</v>
          </cell>
          <cell r="E49" t="str">
            <v>15 BALDEADORA</v>
          </cell>
          <cell r="F49">
            <v>35</v>
          </cell>
          <cell r="G49">
            <v>65283.752104383777</v>
          </cell>
          <cell r="H49">
            <v>8</v>
          </cell>
          <cell r="I49">
            <v>8160</v>
          </cell>
          <cell r="J49">
            <v>0.05</v>
          </cell>
          <cell r="K49">
            <v>2.9721999999999998E-2</v>
          </cell>
          <cell r="L49">
            <v>1940.3636800464944</v>
          </cell>
          <cell r="M49">
            <v>1660</v>
          </cell>
          <cell r="O49">
            <v>11760.363680046494</v>
          </cell>
          <cell r="P49">
            <v>1660</v>
          </cell>
          <cell r="Q49">
            <v>0.46</v>
          </cell>
          <cell r="R49">
            <v>1.0743801652892562</v>
          </cell>
          <cell r="S49">
            <v>0.1</v>
          </cell>
          <cell r="T49">
            <v>0.25</v>
          </cell>
          <cell r="U49">
            <v>0.6</v>
          </cell>
          <cell r="V49">
            <v>0</v>
          </cell>
          <cell r="W49">
            <v>17.297520661157026</v>
          </cell>
          <cell r="X49">
            <v>1.7297520661157026</v>
          </cell>
          <cell r="Y49">
            <v>4.3243801652892566</v>
          </cell>
          <cell r="Z49">
            <v>10.378512396694216</v>
          </cell>
          <cell r="AA49">
            <v>0</v>
          </cell>
          <cell r="AB49">
            <v>33.730165289256206</v>
          </cell>
          <cell r="AC49">
            <v>5.7823140495867786</v>
          </cell>
          <cell r="AD49">
            <v>19.027272727272731</v>
          </cell>
          <cell r="AE49">
            <v>14.702892561983472</v>
          </cell>
        </row>
        <row r="50">
          <cell r="A50">
            <v>1570</v>
          </cell>
          <cell r="C50" t="str">
            <v>Baldeadora   8.000 l. +Albatros+ Mercedes</v>
          </cell>
          <cell r="E50" t="str">
            <v>15 BALDEADORA</v>
          </cell>
          <cell r="F50">
            <v>35</v>
          </cell>
          <cell r="G50">
            <v>66648.582104383793</v>
          </cell>
          <cell r="H50">
            <v>8</v>
          </cell>
          <cell r="I50">
            <v>8331</v>
          </cell>
          <cell r="J50">
            <v>0.05</v>
          </cell>
          <cell r="K50">
            <v>2.9721999999999998E-2</v>
          </cell>
          <cell r="L50">
            <v>1980.929157306495</v>
          </cell>
          <cell r="M50">
            <v>1660</v>
          </cell>
          <cell r="O50">
            <v>11971.929157306495</v>
          </cell>
          <cell r="P50">
            <v>1660</v>
          </cell>
          <cell r="Q50">
            <v>0.46</v>
          </cell>
          <cell r="R50">
            <v>1.0743801652892562</v>
          </cell>
          <cell r="S50">
            <v>0.1</v>
          </cell>
          <cell r="T50">
            <v>0.25</v>
          </cell>
          <cell r="U50">
            <v>0.6</v>
          </cell>
          <cell r="V50">
            <v>0</v>
          </cell>
          <cell r="W50">
            <v>17.297520661157026</v>
          </cell>
          <cell r="X50">
            <v>1.7297520661157026</v>
          </cell>
          <cell r="Y50">
            <v>4.3243801652892566</v>
          </cell>
          <cell r="Z50">
            <v>10.378512396694216</v>
          </cell>
          <cell r="AA50">
            <v>0</v>
          </cell>
          <cell r="AB50">
            <v>33.730165289256206</v>
          </cell>
          <cell r="AC50">
            <v>5.7823140495867786</v>
          </cell>
          <cell r="AD50">
            <v>19.027272727272731</v>
          </cell>
          <cell r="AE50">
            <v>14.702892561983472</v>
          </cell>
        </row>
        <row r="51">
          <cell r="A51">
            <v>1575</v>
          </cell>
          <cell r="C51" t="str">
            <v xml:space="preserve">Baldeadora  10.000 l. + Estandar </v>
          </cell>
          <cell r="E51" t="str">
            <v>15 BALDEADORA</v>
          </cell>
          <cell r="F51">
            <v>35</v>
          </cell>
          <cell r="G51">
            <v>9465.9406440445728</v>
          </cell>
          <cell r="H51">
            <v>8</v>
          </cell>
          <cell r="I51">
            <v>1183</v>
          </cell>
          <cell r="J51">
            <v>0.05</v>
          </cell>
          <cell r="K51">
            <v>2.9721999999999998E-2</v>
          </cell>
          <cell r="L51">
            <v>281.34668782229278</v>
          </cell>
          <cell r="M51">
            <v>1660</v>
          </cell>
          <cell r="O51">
            <v>3124.3466878222926</v>
          </cell>
          <cell r="P51">
            <v>1660</v>
          </cell>
          <cell r="Q51">
            <v>0.5</v>
          </cell>
          <cell r="R51">
            <v>1.0743801652892562</v>
          </cell>
          <cell r="S51">
            <v>0.1</v>
          </cell>
          <cell r="T51">
            <v>0.25</v>
          </cell>
          <cell r="U51">
            <v>0.6</v>
          </cell>
          <cell r="V51">
            <v>0</v>
          </cell>
          <cell r="W51">
            <v>18.801652892561982</v>
          </cell>
          <cell r="X51">
            <v>1.8801652892561984</v>
          </cell>
          <cell r="Y51">
            <v>4.7004132231404956</v>
          </cell>
          <cell r="Z51">
            <v>11.280991735537189</v>
          </cell>
          <cell r="AA51">
            <v>0</v>
          </cell>
          <cell r="AB51">
            <v>36.663223140495859</v>
          </cell>
          <cell r="AC51">
            <v>6.2851239669421473</v>
          </cell>
          <cell r="AD51">
            <v>20.68181818181818</v>
          </cell>
          <cell r="AE51">
            <v>15.981404958677684</v>
          </cell>
        </row>
        <row r="52">
          <cell r="A52">
            <v>1580</v>
          </cell>
          <cell r="C52" t="str">
            <v>Baldeadora 12.000 l. (Insonorizada)</v>
          </cell>
          <cell r="E52" t="str">
            <v>15 BALDEADORA</v>
          </cell>
          <cell r="F52">
            <v>35</v>
          </cell>
          <cell r="G52">
            <v>119684.19818975155</v>
          </cell>
          <cell r="H52">
            <v>8</v>
          </cell>
          <cell r="I52">
            <v>14961</v>
          </cell>
          <cell r="J52">
            <v>0.05</v>
          </cell>
          <cell r="K52">
            <v>2.9721999999999998E-2</v>
          </cell>
          <cell r="L52">
            <v>3557.2537385957953</v>
          </cell>
          <cell r="M52">
            <v>1910</v>
          </cell>
          <cell r="O52">
            <v>20428.253738595795</v>
          </cell>
          <cell r="P52">
            <v>1910</v>
          </cell>
          <cell r="Q52">
            <v>0.5</v>
          </cell>
          <cell r="R52">
            <v>1.0743801652892562</v>
          </cell>
          <cell r="S52">
            <v>0.1</v>
          </cell>
          <cell r="T52">
            <v>0.25</v>
          </cell>
          <cell r="U52">
            <v>0.6</v>
          </cell>
          <cell r="V52">
            <v>0</v>
          </cell>
          <cell r="W52">
            <v>18.801652892561982</v>
          </cell>
          <cell r="X52">
            <v>1.8801652892561984</v>
          </cell>
          <cell r="Y52">
            <v>4.7004132231404956</v>
          </cell>
          <cell r="Z52">
            <v>11.280991735537189</v>
          </cell>
          <cell r="AA52">
            <v>0</v>
          </cell>
          <cell r="AB52">
            <v>36.663223140495859</v>
          </cell>
          <cell r="AC52">
            <v>6.2851239669421473</v>
          </cell>
          <cell r="AD52">
            <v>20.68181818181818</v>
          </cell>
          <cell r="AE52">
            <v>15.981404958677684</v>
          </cell>
        </row>
        <row r="53">
          <cell r="A53">
            <v>1585</v>
          </cell>
          <cell r="C53" t="str">
            <v>Baldeadora 12.000 L. Ros Roca Premium 300.26</v>
          </cell>
          <cell r="E53" t="str">
            <v>15 BALDEADORA</v>
          </cell>
          <cell r="F53">
            <v>35</v>
          </cell>
          <cell r="G53">
            <v>96836.194150950207</v>
          </cell>
          <cell r="H53">
            <v>8</v>
          </cell>
          <cell r="I53">
            <v>12105</v>
          </cell>
          <cell r="J53">
            <v>0.05</v>
          </cell>
          <cell r="K53">
            <v>2.9721999999999998E-2</v>
          </cell>
          <cell r="L53">
            <v>2878.1653625545418</v>
          </cell>
          <cell r="M53">
            <v>1910</v>
          </cell>
          <cell r="O53">
            <v>16893.165362554544</v>
          </cell>
          <cell r="P53">
            <v>1910</v>
          </cell>
          <cell r="Q53">
            <v>0.5</v>
          </cell>
          <cell r="R53">
            <v>1.0743801652892562</v>
          </cell>
          <cell r="S53">
            <v>0.1</v>
          </cell>
          <cell r="T53">
            <v>0.25</v>
          </cell>
          <cell r="U53">
            <v>0.6</v>
          </cell>
          <cell r="W53">
            <v>18.801652892561982</v>
          </cell>
          <cell r="X53">
            <v>1.8801652892561984</v>
          </cell>
          <cell r="Y53">
            <v>4.7004132231404956</v>
          </cell>
          <cell r="Z53">
            <v>11.280991735537189</v>
          </cell>
          <cell r="AA53">
            <v>0</v>
          </cell>
          <cell r="AB53">
            <v>36.663223140495859</v>
          </cell>
          <cell r="AC53">
            <v>6.2851239669421473</v>
          </cell>
          <cell r="AD53">
            <v>20.68181818181818</v>
          </cell>
          <cell r="AE53">
            <v>15.981404958677684</v>
          </cell>
        </row>
        <row r="54">
          <cell r="A54">
            <v>1590</v>
          </cell>
          <cell r="C54" t="str">
            <v>Baldeadora 16.000 L. Ros Roca Premium 300.26</v>
          </cell>
          <cell r="E54" t="str">
            <v>15 BALDEADORA</v>
          </cell>
          <cell r="F54">
            <v>35</v>
          </cell>
          <cell r="G54">
            <v>96836.194150950207</v>
          </cell>
          <cell r="H54">
            <v>8</v>
          </cell>
          <cell r="I54">
            <v>12105</v>
          </cell>
          <cell r="J54">
            <v>0.05</v>
          </cell>
          <cell r="K54">
            <v>2.9721999999999998E-2</v>
          </cell>
          <cell r="L54">
            <v>2878.1653625545418</v>
          </cell>
          <cell r="M54">
            <v>1910</v>
          </cell>
          <cell r="O54">
            <v>16893.165362554544</v>
          </cell>
          <cell r="P54">
            <v>1910</v>
          </cell>
          <cell r="Q54">
            <v>0.5</v>
          </cell>
          <cell r="R54">
            <v>1.0743801652892562</v>
          </cell>
          <cell r="S54">
            <v>0.1</v>
          </cell>
          <cell r="T54">
            <v>0.25</v>
          </cell>
          <cell r="U54">
            <v>0.6</v>
          </cell>
          <cell r="W54">
            <v>18.801652892561982</v>
          </cell>
          <cell r="X54">
            <v>1.8801652892561984</v>
          </cell>
          <cell r="Y54">
            <v>4.7004132231404956</v>
          </cell>
          <cell r="Z54">
            <v>11.280991735537189</v>
          </cell>
          <cell r="AA54">
            <v>0</v>
          </cell>
          <cell r="AB54">
            <v>36.663223140495859</v>
          </cell>
          <cell r="AC54">
            <v>6.2851239669421473</v>
          </cell>
          <cell r="AD54">
            <v>20.68181818181818</v>
          </cell>
          <cell r="AE54">
            <v>15.981404958677684</v>
          </cell>
        </row>
        <row r="55">
          <cell r="A55">
            <v>1595</v>
          </cell>
          <cell r="C55" t="str">
            <v>Eq. Baldeadora Kit Carenado cisterna</v>
          </cell>
          <cell r="E55" t="str">
            <v>15 BALDEADORA</v>
          </cell>
          <cell r="G55">
            <v>8032.84</v>
          </cell>
          <cell r="H55">
            <v>8</v>
          </cell>
          <cell r="I55">
            <v>1004</v>
          </cell>
          <cell r="J55">
            <v>0.05</v>
          </cell>
          <cell r="K55">
            <v>2.9721999999999998E-2</v>
          </cell>
          <cell r="L55">
            <v>238.75207047999999</v>
          </cell>
          <cell r="M55">
            <v>0</v>
          </cell>
          <cell r="O55">
            <v>1242.7520704799999</v>
          </cell>
          <cell r="P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</row>
        <row r="56">
          <cell r="A56">
            <v>1600</v>
          </cell>
          <cell r="C56" t="str">
            <v>Eq. Baldeadora  kit de Insonorización</v>
          </cell>
          <cell r="E56" t="str">
            <v>15 BALDEADORA</v>
          </cell>
          <cell r="G56">
            <v>5045</v>
          </cell>
          <cell r="H56">
            <v>8</v>
          </cell>
          <cell r="I56">
            <v>631</v>
          </cell>
          <cell r="J56">
            <v>0.05</v>
          </cell>
          <cell r="K56">
            <v>2.9721999999999998E-2</v>
          </cell>
          <cell r="L56">
            <v>149.94748999999999</v>
          </cell>
          <cell r="M56">
            <v>0</v>
          </cell>
          <cell r="O56">
            <v>780.94749000000002</v>
          </cell>
          <cell r="P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</row>
        <row r="57">
          <cell r="A57">
            <v>1605</v>
          </cell>
          <cell r="C57" t="str">
            <v>Eq. Baldeadora Motor auxiliar Insonorizado</v>
          </cell>
          <cell r="E57" t="str">
            <v>15 BALDEADORA</v>
          </cell>
          <cell r="G57">
            <v>12368.82910821824</v>
          </cell>
          <cell r="H57">
            <v>8</v>
          </cell>
          <cell r="I57">
            <v>1546</v>
          </cell>
          <cell r="J57">
            <v>0.05</v>
          </cell>
          <cell r="K57">
            <v>2.9721999999999998E-2</v>
          </cell>
          <cell r="L57">
            <v>367.62633875446249</v>
          </cell>
          <cell r="M57">
            <v>0</v>
          </cell>
          <cell r="O57">
            <v>1913.6263387544625</v>
          </cell>
          <cell r="P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</row>
        <row r="58">
          <cell r="A58">
            <v>1610</v>
          </cell>
          <cell r="C58" t="str">
            <v>Eq. Baldeadora devanadera automática 50m</v>
          </cell>
          <cell r="E58" t="str">
            <v>15 BALDEADORA</v>
          </cell>
          <cell r="G58">
            <v>2620.8000000000002</v>
          </cell>
          <cell r="H58">
            <v>8</v>
          </cell>
          <cell r="I58">
            <v>328</v>
          </cell>
          <cell r="J58">
            <v>0.05</v>
          </cell>
          <cell r="K58">
            <v>2.9721999999999998E-2</v>
          </cell>
          <cell r="L58">
            <v>77.895417600000002</v>
          </cell>
          <cell r="M58">
            <v>0</v>
          </cell>
          <cell r="O58">
            <v>405.89541759999997</v>
          </cell>
          <cell r="P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</row>
        <row r="59">
          <cell r="A59">
            <v>1615</v>
          </cell>
          <cell r="C59" t="str">
            <v>Eq. Baldeadora  Kit de Impulsor para acometidas</v>
          </cell>
          <cell r="E59" t="str">
            <v>15 BALDEADORA</v>
          </cell>
          <cell r="G59">
            <v>18237</v>
          </cell>
          <cell r="H59">
            <v>8</v>
          </cell>
          <cell r="I59">
            <v>2280</v>
          </cell>
          <cell r="J59">
            <v>0.05</v>
          </cell>
          <cell r="K59">
            <v>2.9721999999999998E-2</v>
          </cell>
          <cell r="L59">
            <v>542.04011400000002</v>
          </cell>
          <cell r="M59">
            <v>0</v>
          </cell>
          <cell r="O59">
            <v>2822.0401139999999</v>
          </cell>
          <cell r="P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</row>
        <row r="60">
          <cell r="A60">
            <v>1620</v>
          </cell>
          <cell r="C60" t="str">
            <v>Eq. Baldeadora  Caja de cambios automática</v>
          </cell>
          <cell r="E60" t="str">
            <v>15 BALDEADORA</v>
          </cell>
          <cell r="G60">
            <v>12254</v>
          </cell>
          <cell r="H60">
            <v>8</v>
          </cell>
          <cell r="I60">
            <v>1532</v>
          </cell>
          <cell r="J60">
            <v>0.05</v>
          </cell>
          <cell r="K60">
            <v>2.9721999999999998E-2</v>
          </cell>
          <cell r="L60">
            <v>364.21338800000001</v>
          </cell>
          <cell r="M60">
            <v>0</v>
          </cell>
          <cell r="O60">
            <v>1896.2133880000001</v>
          </cell>
          <cell r="P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</row>
        <row r="61">
          <cell r="A61">
            <v>1625</v>
          </cell>
          <cell r="C61" t="str">
            <v>Eq. Baldeadora  Bomba de alta presión</v>
          </cell>
          <cell r="E61" t="str">
            <v>15 BALDEADORA</v>
          </cell>
          <cell r="H61">
            <v>8</v>
          </cell>
          <cell r="I61">
            <v>0</v>
          </cell>
          <cell r="J61">
            <v>0.05</v>
          </cell>
          <cell r="K61">
            <v>2.9721999999999998E-2</v>
          </cell>
          <cell r="L61">
            <v>0</v>
          </cell>
          <cell r="M61">
            <v>0</v>
          </cell>
          <cell r="O61">
            <v>0</v>
          </cell>
          <cell r="P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</row>
        <row r="62">
          <cell r="A62">
            <v>1630</v>
          </cell>
          <cell r="C62" t="str">
            <v>Baldeadora   1.500 l. Eléctrica</v>
          </cell>
          <cell r="E62" t="str">
            <v>15 BALDEADORA</v>
          </cell>
          <cell r="F62">
            <v>6</v>
          </cell>
          <cell r="H62">
            <v>8</v>
          </cell>
          <cell r="I62">
            <v>0</v>
          </cell>
          <cell r="J62">
            <v>0.05</v>
          </cell>
          <cell r="K62">
            <v>2.9721999999999998E-2</v>
          </cell>
          <cell r="L62">
            <v>0</v>
          </cell>
          <cell r="M62">
            <v>626</v>
          </cell>
          <cell r="O62">
            <v>626</v>
          </cell>
          <cell r="P62">
            <v>626</v>
          </cell>
          <cell r="Q62">
            <v>5</v>
          </cell>
          <cell r="R62">
            <v>1.0743801652892562</v>
          </cell>
          <cell r="S62">
            <v>0.1</v>
          </cell>
          <cell r="T62">
            <v>0.2</v>
          </cell>
          <cell r="U62">
            <v>1.2</v>
          </cell>
          <cell r="V62">
            <v>0</v>
          </cell>
          <cell r="W62">
            <v>32.231404958677686</v>
          </cell>
          <cell r="X62">
            <v>3.223140495867769</v>
          </cell>
          <cell r="Y62">
            <v>6.4462809917355379</v>
          </cell>
          <cell r="Z62">
            <v>38.67768595041322</v>
          </cell>
          <cell r="AA62">
            <v>0</v>
          </cell>
          <cell r="AB62">
            <v>80.578512396694208</v>
          </cell>
          <cell r="AC62">
            <v>13.813459268004722</v>
          </cell>
          <cell r="AD62">
            <v>35.454545454545453</v>
          </cell>
          <cell r="AE62">
            <v>45.123966942148755</v>
          </cell>
        </row>
        <row r="63">
          <cell r="A63">
            <v>1635</v>
          </cell>
          <cell r="C63" t="str">
            <v>Baldeadora   8.000 l. Eléctrica</v>
          </cell>
          <cell r="E63" t="str">
            <v>15 BALDEADORA</v>
          </cell>
          <cell r="F63">
            <v>35</v>
          </cell>
          <cell r="H63">
            <v>8</v>
          </cell>
          <cell r="I63">
            <v>0</v>
          </cell>
          <cell r="J63">
            <v>0.05</v>
          </cell>
          <cell r="K63">
            <v>2.9721999999999998E-2</v>
          </cell>
          <cell r="L63">
            <v>0</v>
          </cell>
          <cell r="M63">
            <v>1660</v>
          </cell>
          <cell r="O63">
            <v>1660</v>
          </cell>
          <cell r="P63">
            <v>1660</v>
          </cell>
          <cell r="Q63">
            <v>0.3</v>
          </cell>
          <cell r="R63">
            <v>1.0743801652892562</v>
          </cell>
          <cell r="S63">
            <v>0.1</v>
          </cell>
          <cell r="T63">
            <v>0.25</v>
          </cell>
          <cell r="U63">
            <v>1.2</v>
          </cell>
          <cell r="V63">
            <v>0</v>
          </cell>
          <cell r="W63">
            <v>11.28099173553719</v>
          </cell>
          <cell r="X63">
            <v>1.1280991735537191</v>
          </cell>
          <cell r="Y63">
            <v>2.8202479338842976</v>
          </cell>
          <cell r="Z63">
            <v>13.537190082644628</v>
          </cell>
          <cell r="AA63">
            <v>0</v>
          </cell>
          <cell r="AB63">
            <v>28.766528925619838</v>
          </cell>
          <cell r="AC63">
            <v>4.9314049586776871</v>
          </cell>
          <cell r="AD63">
            <v>12.40909090909091</v>
          </cell>
          <cell r="AE63">
            <v>16.357438016528924</v>
          </cell>
        </row>
        <row r="64">
          <cell r="A64">
            <v>1640</v>
          </cell>
          <cell r="C64" t="str">
            <v>Baldeadora  12.000 l. Eléctrica</v>
          </cell>
          <cell r="E64" t="str">
            <v>15 BALDEADORA</v>
          </cell>
          <cell r="F64">
            <v>35</v>
          </cell>
          <cell r="H64">
            <v>8</v>
          </cell>
          <cell r="I64">
            <v>0</v>
          </cell>
          <cell r="J64">
            <v>0.05</v>
          </cell>
          <cell r="K64">
            <v>2.9721999999999998E-2</v>
          </cell>
          <cell r="L64">
            <v>0</v>
          </cell>
          <cell r="M64">
            <v>1910</v>
          </cell>
          <cell r="O64">
            <v>1910</v>
          </cell>
          <cell r="P64">
            <v>1910</v>
          </cell>
          <cell r="Q64">
            <v>0.4</v>
          </cell>
          <cell r="R64">
            <v>1.0743801652892562</v>
          </cell>
          <cell r="S64">
            <v>0.1</v>
          </cell>
          <cell r="T64">
            <v>0.25</v>
          </cell>
          <cell r="U64">
            <v>1.2</v>
          </cell>
          <cell r="V64">
            <v>0</v>
          </cell>
          <cell r="W64">
            <v>15.041322314049587</v>
          </cell>
          <cell r="X64">
            <v>1.5041322314049588</v>
          </cell>
          <cell r="Y64">
            <v>3.7603305785123968</v>
          </cell>
          <cell r="Z64">
            <v>18.049586776859503</v>
          </cell>
          <cell r="AA64">
            <v>0</v>
          </cell>
          <cell r="AB64">
            <v>38.355371900826441</v>
          </cell>
          <cell r="AC64">
            <v>6.5752066115702474</v>
          </cell>
          <cell r="AD64">
            <v>16.545454545454547</v>
          </cell>
          <cell r="AE64">
            <v>21.809917355371901</v>
          </cell>
        </row>
        <row r="65">
          <cell r="A65">
            <v>1645</v>
          </cell>
          <cell r="C65" t="str">
            <v>Baldeadora   8.000 l. GNC</v>
          </cell>
          <cell r="E65" t="str">
            <v>15 BALDEADORA</v>
          </cell>
          <cell r="F65">
            <v>35</v>
          </cell>
          <cell r="H65">
            <v>8</v>
          </cell>
          <cell r="I65">
            <v>0</v>
          </cell>
          <cell r="J65">
            <v>0.05</v>
          </cell>
          <cell r="K65">
            <v>2.9721999999999998E-2</v>
          </cell>
          <cell r="L65">
            <v>0</v>
          </cell>
          <cell r="M65">
            <v>1660</v>
          </cell>
          <cell r="O65">
            <v>1660</v>
          </cell>
          <cell r="P65">
            <v>1660</v>
          </cell>
          <cell r="Q65">
            <v>0.4</v>
          </cell>
          <cell r="R65">
            <v>1.0743801652892562</v>
          </cell>
          <cell r="S65">
            <v>0.1</v>
          </cell>
          <cell r="T65">
            <v>0.2</v>
          </cell>
          <cell r="U65">
            <v>0.6</v>
          </cell>
          <cell r="V65">
            <v>0</v>
          </cell>
          <cell r="W65">
            <v>15.041322314049587</v>
          </cell>
          <cell r="X65">
            <v>1.5041322314049588</v>
          </cell>
          <cell r="Y65">
            <v>3.0082644628099175</v>
          </cell>
          <cell r="Z65">
            <v>9.0247933884297513</v>
          </cell>
          <cell r="AA65">
            <v>0</v>
          </cell>
          <cell r="AB65">
            <v>28.578512396694215</v>
          </cell>
          <cell r="AC65">
            <v>4.8991735537190086</v>
          </cell>
          <cell r="AD65">
            <v>16.545454545454547</v>
          </cell>
          <cell r="AE65">
            <v>12.033057851239668</v>
          </cell>
        </row>
        <row r="66">
          <cell r="A66">
            <v>1650</v>
          </cell>
          <cell r="C66" t="str">
            <v>Baldeadora  12.000 l. GNC</v>
          </cell>
          <cell r="E66" t="str">
            <v>15 BALDEADORA</v>
          </cell>
          <cell r="F66">
            <v>35</v>
          </cell>
          <cell r="H66">
            <v>8</v>
          </cell>
          <cell r="I66">
            <v>0</v>
          </cell>
          <cell r="J66">
            <v>0.05</v>
          </cell>
          <cell r="K66">
            <v>2.9721999999999998E-2</v>
          </cell>
          <cell r="L66">
            <v>0</v>
          </cell>
          <cell r="M66">
            <v>1910</v>
          </cell>
          <cell r="O66">
            <v>1910</v>
          </cell>
          <cell r="P66">
            <v>1910</v>
          </cell>
          <cell r="Q66">
            <v>0.5</v>
          </cell>
          <cell r="R66">
            <v>1.0743801652892562</v>
          </cell>
          <cell r="S66">
            <v>0.1</v>
          </cell>
          <cell r="T66">
            <v>0.2</v>
          </cell>
          <cell r="U66">
            <v>0.6</v>
          </cell>
          <cell r="V66">
            <v>0</v>
          </cell>
          <cell r="W66">
            <v>18.801652892561982</v>
          </cell>
          <cell r="X66">
            <v>1.8801652892561984</v>
          </cell>
          <cell r="Y66">
            <v>3.7603305785123968</v>
          </cell>
          <cell r="Z66">
            <v>11.280991735537189</v>
          </cell>
          <cell r="AA66">
            <v>0</v>
          </cell>
          <cell r="AB66">
            <v>35.723140495867767</v>
          </cell>
          <cell r="AC66">
            <v>6.1239669421487601</v>
          </cell>
          <cell r="AD66">
            <v>20.68181818181818</v>
          </cell>
          <cell r="AE66">
            <v>15.041322314049586</v>
          </cell>
        </row>
        <row r="67">
          <cell r="A67">
            <v>1655</v>
          </cell>
          <cell r="C67" t="str">
            <v>Baldeadora   8.000 l. GNL</v>
          </cell>
          <cell r="E67" t="str">
            <v>15 BALDEADORA</v>
          </cell>
          <cell r="F67">
            <v>35</v>
          </cell>
          <cell r="H67">
            <v>8</v>
          </cell>
          <cell r="I67">
            <v>0</v>
          </cell>
          <cell r="J67">
            <v>0.05</v>
          </cell>
          <cell r="K67">
            <v>2.9721999999999998E-2</v>
          </cell>
          <cell r="L67">
            <v>0</v>
          </cell>
          <cell r="M67">
            <v>1660</v>
          </cell>
          <cell r="O67">
            <v>1660</v>
          </cell>
          <cell r="P67">
            <v>1660</v>
          </cell>
          <cell r="Q67">
            <v>0.4</v>
          </cell>
          <cell r="R67">
            <v>1.0743801652892562</v>
          </cell>
          <cell r="S67">
            <v>0.1</v>
          </cell>
          <cell r="T67">
            <v>0.2</v>
          </cell>
          <cell r="U67">
            <v>0.6</v>
          </cell>
          <cell r="V67">
            <v>0</v>
          </cell>
          <cell r="W67">
            <v>15.041322314049587</v>
          </cell>
          <cell r="X67">
            <v>1.5041322314049588</v>
          </cell>
          <cell r="Y67">
            <v>3.0082644628099175</v>
          </cell>
          <cell r="Z67">
            <v>9.0247933884297513</v>
          </cell>
          <cell r="AA67">
            <v>0</v>
          </cell>
          <cell r="AB67">
            <v>28.578512396694215</v>
          </cell>
          <cell r="AC67">
            <v>4.8991735537190086</v>
          </cell>
          <cell r="AD67">
            <v>16.545454545454547</v>
          </cell>
          <cell r="AE67">
            <v>12.033057851239668</v>
          </cell>
        </row>
        <row r="68">
          <cell r="A68">
            <v>1660</v>
          </cell>
          <cell r="C68" t="str">
            <v>Baldeadora  12.000 l. GNL</v>
          </cell>
          <cell r="E68" t="str">
            <v>15 BALDEADORA</v>
          </cell>
          <cell r="F68">
            <v>35</v>
          </cell>
          <cell r="H68">
            <v>8</v>
          </cell>
          <cell r="I68">
            <v>0</v>
          </cell>
          <cell r="J68">
            <v>0.05</v>
          </cell>
          <cell r="K68">
            <v>2.9721999999999998E-2</v>
          </cell>
          <cell r="L68">
            <v>0</v>
          </cell>
          <cell r="M68">
            <v>1910</v>
          </cell>
          <cell r="O68">
            <v>1910</v>
          </cell>
          <cell r="P68">
            <v>1910</v>
          </cell>
          <cell r="Q68">
            <v>0.5</v>
          </cell>
          <cell r="R68">
            <v>1.0743801652892562</v>
          </cell>
          <cell r="S68">
            <v>0.1</v>
          </cell>
          <cell r="T68">
            <v>0.2</v>
          </cell>
          <cell r="U68">
            <v>0.6</v>
          </cell>
          <cell r="V68">
            <v>0</v>
          </cell>
          <cell r="W68">
            <v>18.801652892561982</v>
          </cell>
          <cell r="X68">
            <v>1.8801652892561984</v>
          </cell>
          <cell r="Y68">
            <v>3.7603305785123968</v>
          </cell>
          <cell r="Z68">
            <v>11.280991735537189</v>
          </cell>
          <cell r="AA68">
            <v>0</v>
          </cell>
          <cell r="AB68">
            <v>35.723140495867767</v>
          </cell>
          <cell r="AC68">
            <v>6.1239669421487601</v>
          </cell>
          <cell r="AD68">
            <v>20.68181818181818</v>
          </cell>
          <cell r="AE68">
            <v>15.041322314049586</v>
          </cell>
        </row>
        <row r="69">
          <cell r="A69">
            <v>2000</v>
          </cell>
          <cell r="C69" t="str">
            <v>Fregadora manual Karcher BD 530 XL Bat</v>
          </cell>
          <cell r="E69" t="str">
            <v>20 FREGADORA</v>
          </cell>
          <cell r="F69">
            <v>6</v>
          </cell>
          <cell r="G69">
            <v>3313.0792254155999</v>
          </cell>
          <cell r="H69">
            <v>8</v>
          </cell>
          <cell r="I69">
            <v>414</v>
          </cell>
          <cell r="J69">
            <v>0.05</v>
          </cell>
          <cell r="K69">
            <v>2.9721999999999998E-2</v>
          </cell>
          <cell r="L69">
            <v>98.47134073780245</v>
          </cell>
          <cell r="O69">
            <v>512.47134073780239</v>
          </cell>
          <cell r="P69">
            <v>0</v>
          </cell>
          <cell r="S69">
            <v>0</v>
          </cell>
          <cell r="T69">
            <v>0</v>
          </cell>
          <cell r="U69">
            <v>0</v>
          </cell>
          <cell r="V69">
            <v>6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6</v>
          </cell>
          <cell r="AB69">
            <v>6</v>
          </cell>
          <cell r="AC69">
            <v>1.0285714285714287</v>
          </cell>
          <cell r="AD69">
            <v>0</v>
          </cell>
          <cell r="AE69">
            <v>6</v>
          </cell>
        </row>
        <row r="70">
          <cell r="A70">
            <v>2005</v>
          </cell>
          <cell r="C70" t="str">
            <v xml:space="preserve">Fregadora - Campana CMAR de Alta fresión </v>
          </cell>
          <cell r="E70" t="str">
            <v>20 FREGADORA</v>
          </cell>
          <cell r="F70">
            <v>6</v>
          </cell>
          <cell r="G70">
            <v>12368.82910821824</v>
          </cell>
          <cell r="H70">
            <v>8</v>
          </cell>
          <cell r="I70">
            <v>1546</v>
          </cell>
          <cell r="J70">
            <v>0.05</v>
          </cell>
          <cell r="K70">
            <v>2.9721999999999998E-2</v>
          </cell>
          <cell r="L70">
            <v>367.62633875446249</v>
          </cell>
          <cell r="M70">
            <v>502</v>
          </cell>
          <cell r="O70">
            <v>2415.6263387544623</v>
          </cell>
          <cell r="P70">
            <v>502</v>
          </cell>
          <cell r="S70">
            <v>0</v>
          </cell>
          <cell r="T70">
            <v>0</v>
          </cell>
          <cell r="U70">
            <v>0</v>
          </cell>
          <cell r="V70">
            <v>6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6</v>
          </cell>
          <cell r="AB70">
            <v>6</v>
          </cell>
          <cell r="AC70">
            <v>1.0285714285714287</v>
          </cell>
          <cell r="AD70">
            <v>0</v>
          </cell>
          <cell r="AE70">
            <v>6</v>
          </cell>
        </row>
        <row r="71">
          <cell r="A71">
            <v>2010</v>
          </cell>
          <cell r="C71" t="str">
            <v>Fregadora AQUAZURA</v>
          </cell>
          <cell r="E71" t="str">
            <v>20 FREGADORA</v>
          </cell>
          <cell r="F71">
            <v>5</v>
          </cell>
          <cell r="G71">
            <v>125000</v>
          </cell>
          <cell r="H71">
            <v>8</v>
          </cell>
          <cell r="I71">
            <v>15625</v>
          </cell>
          <cell r="J71">
            <v>0.05</v>
          </cell>
          <cell r="K71">
            <v>2.9721999999999998E-2</v>
          </cell>
          <cell r="L71">
            <v>3715.25</v>
          </cell>
          <cell r="M71">
            <v>502</v>
          </cell>
          <cell r="O71">
            <v>19842.25</v>
          </cell>
          <cell r="P71">
            <v>502</v>
          </cell>
          <cell r="Q71">
            <v>5</v>
          </cell>
          <cell r="R71">
            <v>1.0743801652892562</v>
          </cell>
          <cell r="S71">
            <v>0.15</v>
          </cell>
          <cell r="T71">
            <v>0.1</v>
          </cell>
          <cell r="U71">
            <v>1.1000000000000001</v>
          </cell>
          <cell r="V71">
            <v>7</v>
          </cell>
          <cell r="W71">
            <v>26.859504132231404</v>
          </cell>
          <cell r="X71">
            <v>4.0289256198347108</v>
          </cell>
          <cell r="Y71">
            <v>2.6859504132231407</v>
          </cell>
          <cell r="Z71">
            <v>29.545454545454547</v>
          </cell>
          <cell r="AA71">
            <v>7</v>
          </cell>
          <cell r="AB71">
            <v>70.119834710743802</v>
          </cell>
          <cell r="AC71">
            <v>12.020543093270367</v>
          </cell>
          <cell r="AD71">
            <v>30.888429752066116</v>
          </cell>
          <cell r="AE71">
            <v>39.231404958677686</v>
          </cell>
        </row>
        <row r="72">
          <cell r="A72">
            <v>2015</v>
          </cell>
          <cell r="C72" t="str">
            <v>Fregadora CMAR NC 200-1.800 L Eq. Limpia Túneles</v>
          </cell>
          <cell r="E72" t="str">
            <v>20 FREGADORA</v>
          </cell>
          <cell r="F72">
            <v>6</v>
          </cell>
          <cell r="H72">
            <v>8</v>
          </cell>
          <cell r="I72">
            <v>0</v>
          </cell>
          <cell r="J72">
            <v>0.05</v>
          </cell>
          <cell r="K72">
            <v>2.9721999999999998E-2</v>
          </cell>
          <cell r="L72">
            <v>0</v>
          </cell>
          <cell r="M72">
            <v>502</v>
          </cell>
          <cell r="O72">
            <v>502</v>
          </cell>
          <cell r="P72">
            <v>502</v>
          </cell>
          <cell r="S72">
            <v>0</v>
          </cell>
          <cell r="T72">
            <v>0</v>
          </cell>
          <cell r="U72">
            <v>0</v>
          </cell>
          <cell r="V72">
            <v>12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12</v>
          </cell>
          <cell r="AB72">
            <v>12</v>
          </cell>
          <cell r="AC72">
            <v>2.0571428571428574</v>
          </cell>
          <cell r="AD72">
            <v>0</v>
          </cell>
          <cell r="AE72">
            <v>12</v>
          </cell>
        </row>
        <row r="73">
          <cell r="A73">
            <v>2020</v>
          </cell>
          <cell r="C73" t="str">
            <v>Fregadora TENNANT 5700</v>
          </cell>
          <cell r="E73" t="str">
            <v>20 FREGADORA</v>
          </cell>
          <cell r="F73">
            <v>6</v>
          </cell>
          <cell r="G73">
            <v>184882.44203238256</v>
          </cell>
          <cell r="H73">
            <v>8</v>
          </cell>
          <cell r="I73">
            <v>23110</v>
          </cell>
          <cell r="J73">
            <v>0.05</v>
          </cell>
          <cell r="K73">
            <v>2.9721999999999998E-2</v>
          </cell>
          <cell r="L73">
            <v>5495.0759420864742</v>
          </cell>
          <cell r="M73">
            <v>502</v>
          </cell>
          <cell r="O73">
            <v>29107.075942086474</v>
          </cell>
          <cell r="P73">
            <v>502</v>
          </cell>
          <cell r="Q73">
            <v>6</v>
          </cell>
          <cell r="R73">
            <v>1.0743801652892562</v>
          </cell>
          <cell r="S73">
            <v>0.15</v>
          </cell>
          <cell r="T73">
            <v>0.1</v>
          </cell>
          <cell r="U73">
            <v>0.9</v>
          </cell>
          <cell r="V73">
            <v>7</v>
          </cell>
          <cell r="W73">
            <v>38.67768595041322</v>
          </cell>
          <cell r="X73">
            <v>5.8016528925619832</v>
          </cell>
          <cell r="Y73">
            <v>3.8677685950413223</v>
          </cell>
          <cell r="Z73">
            <v>34.809917355371901</v>
          </cell>
          <cell r="AA73">
            <v>7</v>
          </cell>
          <cell r="AB73">
            <v>90.157024793388416</v>
          </cell>
          <cell r="AC73">
            <v>15.455489964580872</v>
          </cell>
          <cell r="AD73">
            <v>44.479338842975203</v>
          </cell>
          <cell r="AE73">
            <v>45.67768595041322</v>
          </cell>
        </row>
        <row r="74">
          <cell r="A74">
            <v>2025</v>
          </cell>
          <cell r="C74" t="str">
            <v>Fregadora - Barredora de suelos</v>
          </cell>
          <cell r="E74" t="str">
            <v>20 FREGADORA</v>
          </cell>
          <cell r="F74">
            <v>6</v>
          </cell>
          <cell r="G74">
            <v>104125.34708449029</v>
          </cell>
          <cell r="H74">
            <v>8</v>
          </cell>
          <cell r="I74">
            <v>13016</v>
          </cell>
          <cell r="J74">
            <v>0.05</v>
          </cell>
          <cell r="K74">
            <v>2.9721999999999998E-2</v>
          </cell>
          <cell r="L74">
            <v>3094.8135660452203</v>
          </cell>
          <cell r="M74">
            <v>502</v>
          </cell>
          <cell r="O74">
            <v>16612.813566045221</v>
          </cell>
          <cell r="P74">
            <v>502</v>
          </cell>
          <cell r="Q74">
            <v>6</v>
          </cell>
          <cell r="R74">
            <v>1.0743801652892562</v>
          </cell>
          <cell r="S74">
            <v>0.15</v>
          </cell>
          <cell r="T74">
            <v>0.1</v>
          </cell>
          <cell r="U74">
            <v>0.9</v>
          </cell>
          <cell r="V74">
            <v>7</v>
          </cell>
          <cell r="W74">
            <v>38.67768595041322</v>
          </cell>
          <cell r="X74">
            <v>5.8016528925619832</v>
          </cell>
          <cell r="Y74">
            <v>3.8677685950413223</v>
          </cell>
          <cell r="Z74">
            <v>34.809917355371901</v>
          </cell>
          <cell r="AA74">
            <v>7</v>
          </cell>
          <cell r="AB74">
            <v>90.157024793388416</v>
          </cell>
          <cell r="AC74">
            <v>15.455489964580872</v>
          </cell>
          <cell r="AD74">
            <v>44.479338842975203</v>
          </cell>
          <cell r="AE74">
            <v>45.67768595041322</v>
          </cell>
        </row>
        <row r="75">
          <cell r="A75">
            <v>2500</v>
          </cell>
          <cell r="C75" t="str">
            <v>V. aux. APE  50 caja abierta</v>
          </cell>
          <cell r="E75" t="str">
            <v>25 BRIGADA</v>
          </cell>
          <cell r="F75">
            <v>25</v>
          </cell>
          <cell r="G75">
            <v>2955.5822004255169</v>
          </cell>
          <cell r="H75">
            <v>8</v>
          </cell>
          <cell r="I75">
            <v>369</v>
          </cell>
          <cell r="J75">
            <v>0.05</v>
          </cell>
          <cell r="K75">
            <v>2.9721999999999998E-2</v>
          </cell>
          <cell r="L75">
            <v>87.845814161047215</v>
          </cell>
          <cell r="M75">
            <v>626</v>
          </cell>
          <cell r="O75">
            <v>1082.8458141610472</v>
          </cell>
          <cell r="P75">
            <v>626</v>
          </cell>
          <cell r="Q75">
            <v>0.08</v>
          </cell>
          <cell r="R75">
            <v>1.0743801652892562</v>
          </cell>
          <cell r="S75">
            <v>0.1</v>
          </cell>
          <cell r="T75">
            <v>0.1</v>
          </cell>
          <cell r="U75">
            <v>0.5</v>
          </cell>
          <cell r="V75">
            <v>0</v>
          </cell>
          <cell r="W75">
            <v>2.1487603305785123</v>
          </cell>
          <cell r="X75">
            <v>0.21487603305785125</v>
          </cell>
          <cell r="Y75">
            <v>0.21487603305785125</v>
          </cell>
          <cell r="Z75">
            <v>1.0743801652892562</v>
          </cell>
          <cell r="AA75">
            <v>0</v>
          </cell>
          <cell r="AB75">
            <v>3.6528925619834713</v>
          </cell>
          <cell r="AC75">
            <v>0.62621015348288078</v>
          </cell>
          <cell r="AD75">
            <v>2.3636363636363638</v>
          </cell>
          <cell r="AE75">
            <v>1.2892561983471074</v>
          </cell>
        </row>
        <row r="76">
          <cell r="A76">
            <v>2505</v>
          </cell>
          <cell r="C76" t="str">
            <v>V. aux. APE  50 furgón cerrado</v>
          </cell>
          <cell r="E76" t="str">
            <v>25 BRIGADA</v>
          </cell>
          <cell r="F76">
            <v>25</v>
          </cell>
          <cell r="G76">
            <v>3691.716851177383</v>
          </cell>
          <cell r="H76">
            <v>8</v>
          </cell>
          <cell r="I76">
            <v>461</v>
          </cell>
          <cell r="J76">
            <v>0.05</v>
          </cell>
          <cell r="K76">
            <v>2.9721999999999998E-2</v>
          </cell>
          <cell r="L76">
            <v>109.72520825069417</v>
          </cell>
          <cell r="M76">
            <v>626</v>
          </cell>
          <cell r="O76">
            <v>1196.7252082506943</v>
          </cell>
          <cell r="P76">
            <v>626</v>
          </cell>
          <cell r="Q76">
            <v>0.08</v>
          </cell>
          <cell r="R76">
            <v>1.0743801652892562</v>
          </cell>
          <cell r="S76">
            <v>0.1</v>
          </cell>
          <cell r="T76">
            <v>0.1</v>
          </cell>
          <cell r="U76">
            <v>0.5</v>
          </cell>
          <cell r="V76">
            <v>0</v>
          </cell>
          <cell r="W76">
            <v>2.1487603305785123</v>
          </cell>
          <cell r="X76">
            <v>0.21487603305785125</v>
          </cell>
          <cell r="Y76">
            <v>0.21487603305785125</v>
          </cell>
          <cell r="Z76">
            <v>1.0743801652892562</v>
          </cell>
          <cell r="AA76">
            <v>0</v>
          </cell>
          <cell r="AB76">
            <v>3.6528925619834713</v>
          </cell>
          <cell r="AC76">
            <v>0.62621015348288078</v>
          </cell>
          <cell r="AD76">
            <v>2.3636363636363638</v>
          </cell>
          <cell r="AE76">
            <v>1.2892561983471074</v>
          </cell>
        </row>
        <row r="77">
          <cell r="A77">
            <v>2510</v>
          </cell>
          <cell r="C77" t="str">
            <v>V. aux. APE 120 caja abierta</v>
          </cell>
          <cell r="E77" t="str">
            <v>25 BRIGADA</v>
          </cell>
          <cell r="F77">
            <v>25</v>
          </cell>
          <cell r="G77">
            <v>5763.4957268039389</v>
          </cell>
          <cell r="H77">
            <v>8</v>
          </cell>
          <cell r="I77">
            <v>720</v>
          </cell>
          <cell r="J77">
            <v>0.05</v>
          </cell>
          <cell r="K77">
            <v>2.9721999999999998E-2</v>
          </cell>
          <cell r="L77">
            <v>171.30261999206667</v>
          </cell>
          <cell r="M77">
            <v>626</v>
          </cell>
          <cell r="O77">
            <v>1517.3026199920666</v>
          </cell>
          <cell r="P77">
            <v>626</v>
          </cell>
          <cell r="Q77">
            <v>0.1</v>
          </cell>
          <cell r="R77">
            <v>1.0743801652892562</v>
          </cell>
          <cell r="S77">
            <v>0.1</v>
          </cell>
          <cell r="T77">
            <v>0.1</v>
          </cell>
          <cell r="U77">
            <v>0.5</v>
          </cell>
          <cell r="V77">
            <v>0</v>
          </cell>
          <cell r="W77">
            <v>2.6859504132231402</v>
          </cell>
          <cell r="X77">
            <v>0.26859504132231404</v>
          </cell>
          <cell r="Y77">
            <v>0.26859504132231404</v>
          </cell>
          <cell r="Z77">
            <v>1.3429752066115701</v>
          </cell>
          <cell r="AA77">
            <v>0</v>
          </cell>
          <cell r="AB77">
            <v>4.5661157024793386</v>
          </cell>
          <cell r="AC77">
            <v>0.78276269185360092</v>
          </cell>
          <cell r="AD77">
            <v>2.9545454545454541</v>
          </cell>
          <cell r="AE77">
            <v>1.611570247933884</v>
          </cell>
        </row>
        <row r="78">
          <cell r="A78">
            <v>2515</v>
          </cell>
          <cell r="C78" t="str">
            <v>V. aux. APE 125 TM 703 caja abierta basculante</v>
          </cell>
          <cell r="E78" t="str">
            <v>25 BRIGADA</v>
          </cell>
          <cell r="F78">
            <v>25</v>
          </cell>
          <cell r="G78">
            <v>10033.802423280806</v>
          </cell>
          <cell r="H78">
            <v>8</v>
          </cell>
          <cell r="I78">
            <v>1254</v>
          </cell>
          <cell r="J78">
            <v>0.05</v>
          </cell>
          <cell r="K78">
            <v>2.9721999999999998E-2</v>
          </cell>
          <cell r="L78">
            <v>298.22467562475208</v>
          </cell>
          <cell r="M78">
            <v>626</v>
          </cell>
          <cell r="O78">
            <v>2178.2246756247523</v>
          </cell>
          <cell r="P78">
            <v>626</v>
          </cell>
          <cell r="Q78">
            <v>0.12</v>
          </cell>
          <cell r="R78">
            <v>1.0743801652892562</v>
          </cell>
          <cell r="S78">
            <v>0.1</v>
          </cell>
          <cell r="T78">
            <v>0.1</v>
          </cell>
          <cell r="U78">
            <v>0.5</v>
          </cell>
          <cell r="V78">
            <v>0</v>
          </cell>
          <cell r="W78">
            <v>3.2231404958677685</v>
          </cell>
          <cell r="X78">
            <v>0.3223140495867769</v>
          </cell>
          <cell r="Y78">
            <v>0.3223140495867769</v>
          </cell>
          <cell r="Z78">
            <v>1.6115702479338843</v>
          </cell>
          <cell r="AA78">
            <v>0</v>
          </cell>
          <cell r="AB78">
            <v>5.4793388429752063</v>
          </cell>
          <cell r="AC78">
            <v>0.93931523022432117</v>
          </cell>
          <cell r="AD78">
            <v>3.5454545454545454</v>
          </cell>
          <cell r="AE78">
            <v>1.9338842975206612</v>
          </cell>
        </row>
        <row r="79">
          <cell r="A79">
            <v>2520</v>
          </cell>
          <cell r="C79" t="str">
            <v>V. aux. APE 125 TM 703 furgón cerrado</v>
          </cell>
          <cell r="E79" t="str">
            <v>25 BRIGADA</v>
          </cell>
          <cell r="F79">
            <v>25</v>
          </cell>
          <cell r="G79">
            <v>4953.8422703833257</v>
          </cell>
          <cell r="H79">
            <v>8</v>
          </cell>
          <cell r="I79">
            <v>619</v>
          </cell>
          <cell r="J79">
            <v>0.05</v>
          </cell>
          <cell r="K79">
            <v>2.9721999999999998E-2</v>
          </cell>
          <cell r="L79">
            <v>147.23809996033319</v>
          </cell>
          <cell r="M79">
            <v>626</v>
          </cell>
          <cell r="O79">
            <v>1392.2380999603333</v>
          </cell>
          <cell r="P79">
            <v>626</v>
          </cell>
          <cell r="Q79">
            <v>0.15</v>
          </cell>
          <cell r="R79">
            <v>1.0743801652892562</v>
          </cell>
          <cell r="S79">
            <v>0.1</v>
          </cell>
          <cell r="T79">
            <v>0.1</v>
          </cell>
          <cell r="U79">
            <v>0.5</v>
          </cell>
          <cell r="V79">
            <v>0</v>
          </cell>
          <cell r="W79">
            <v>4.0289256198347108</v>
          </cell>
          <cell r="X79">
            <v>0.40289256198347112</v>
          </cell>
          <cell r="Y79">
            <v>0.40289256198347112</v>
          </cell>
          <cell r="Z79">
            <v>2.0144628099173554</v>
          </cell>
          <cell r="AA79">
            <v>0</v>
          </cell>
          <cell r="AB79">
            <v>6.8491735537190079</v>
          </cell>
          <cell r="AC79">
            <v>1.1741440377804013</v>
          </cell>
          <cell r="AD79">
            <v>4.4318181818181817</v>
          </cell>
          <cell r="AE79">
            <v>2.4173553719008263</v>
          </cell>
        </row>
        <row r="80">
          <cell r="A80">
            <v>2525</v>
          </cell>
          <cell r="C80" t="str">
            <v>V. Piaggio PORTER Abierto Basculante Diesel</v>
          </cell>
          <cell r="E80" t="str">
            <v>25 BRIGADA</v>
          </cell>
          <cell r="F80">
            <v>25</v>
          </cell>
          <cell r="G80">
            <v>14538.107172478454</v>
          </cell>
          <cell r="H80">
            <v>8</v>
          </cell>
          <cell r="I80">
            <v>1817</v>
          </cell>
          <cell r="J80">
            <v>0.05</v>
          </cell>
          <cell r="K80">
            <v>2.9721999999999998E-2</v>
          </cell>
          <cell r="L80">
            <v>432.10162138040459</v>
          </cell>
          <cell r="M80">
            <v>626</v>
          </cell>
          <cell r="O80">
            <v>2875.1016213804046</v>
          </cell>
          <cell r="P80">
            <v>626</v>
          </cell>
          <cell r="Q80">
            <v>0.12</v>
          </cell>
          <cell r="R80">
            <v>1.0743801652892562</v>
          </cell>
          <cell r="S80">
            <v>0.1</v>
          </cell>
          <cell r="T80">
            <v>0.2</v>
          </cell>
          <cell r="U80">
            <v>0.6</v>
          </cell>
          <cell r="V80">
            <v>0</v>
          </cell>
          <cell r="W80">
            <v>3.2231404958677685</v>
          </cell>
          <cell r="X80">
            <v>0.3223140495867769</v>
          </cell>
          <cell r="Y80">
            <v>0.64462809917355379</v>
          </cell>
          <cell r="Z80">
            <v>1.9338842975206609</v>
          </cell>
          <cell r="AA80">
            <v>0</v>
          </cell>
          <cell r="AB80">
            <v>6.1239669421487601</v>
          </cell>
          <cell r="AC80">
            <v>1.0498229043683589</v>
          </cell>
          <cell r="AD80">
            <v>3.5454545454545454</v>
          </cell>
          <cell r="AE80">
            <v>2.5785123966942147</v>
          </cell>
        </row>
        <row r="81">
          <cell r="A81">
            <v>2530</v>
          </cell>
          <cell r="C81" t="str">
            <v>V. Piaggio PORTER Elèctric</v>
          </cell>
          <cell r="E81" t="str">
            <v>25 BRIGADA</v>
          </cell>
          <cell r="F81">
            <v>25</v>
          </cell>
          <cell r="G81">
            <v>28800</v>
          </cell>
          <cell r="H81">
            <v>8</v>
          </cell>
          <cell r="I81">
            <v>3600</v>
          </cell>
          <cell r="J81">
            <v>0.05</v>
          </cell>
          <cell r="K81">
            <v>2.9721999999999998E-2</v>
          </cell>
          <cell r="L81">
            <v>855.9935999999999</v>
          </cell>
          <cell r="M81">
            <v>626</v>
          </cell>
          <cell r="O81">
            <v>5081.9935999999998</v>
          </cell>
          <cell r="P81">
            <v>626</v>
          </cell>
          <cell r="Q81">
            <v>0.15</v>
          </cell>
          <cell r="R81">
            <v>1.0743801652892562</v>
          </cell>
          <cell r="S81">
            <v>0.1</v>
          </cell>
          <cell r="T81">
            <v>0.2</v>
          </cell>
          <cell r="U81">
            <v>0.6</v>
          </cell>
          <cell r="V81">
            <v>0</v>
          </cell>
          <cell r="W81">
            <v>4.0289256198347108</v>
          </cell>
          <cell r="X81">
            <v>0.40289256198347112</v>
          </cell>
          <cell r="Y81">
            <v>0.80578512396694224</v>
          </cell>
          <cell r="Z81">
            <v>2.4173553719008263</v>
          </cell>
          <cell r="AA81">
            <v>0</v>
          </cell>
          <cell r="AB81">
            <v>7.6549586776859497</v>
          </cell>
          <cell r="AC81">
            <v>1.3122786304604486</v>
          </cell>
          <cell r="AD81">
            <v>4.4318181818181817</v>
          </cell>
          <cell r="AE81">
            <v>3.2231404958677685</v>
          </cell>
        </row>
        <row r="82">
          <cell r="A82">
            <v>2535</v>
          </cell>
          <cell r="C82" t="str">
            <v>V. Piaggio PORTER Baldeo Manual Caja Cerrada</v>
          </cell>
          <cell r="E82" t="str">
            <v>25 BRIGADA</v>
          </cell>
          <cell r="F82">
            <v>25</v>
          </cell>
          <cell r="G82">
            <v>14538.107172478454</v>
          </cell>
          <cell r="H82">
            <v>8</v>
          </cell>
          <cell r="I82">
            <v>1817</v>
          </cell>
          <cell r="J82">
            <v>0.05</v>
          </cell>
          <cell r="K82">
            <v>2.9721999999999998E-2</v>
          </cell>
          <cell r="L82">
            <v>432.10162138040459</v>
          </cell>
          <cell r="M82">
            <v>626</v>
          </cell>
          <cell r="O82">
            <v>2875.1016213804046</v>
          </cell>
          <cell r="P82">
            <v>626</v>
          </cell>
          <cell r="Q82">
            <v>0.12</v>
          </cell>
          <cell r="R82">
            <v>1.0743801652892562</v>
          </cell>
          <cell r="S82">
            <v>0.1</v>
          </cell>
          <cell r="T82">
            <v>0.2</v>
          </cell>
          <cell r="U82">
            <v>0.6</v>
          </cell>
          <cell r="V82">
            <v>0</v>
          </cell>
          <cell r="W82">
            <v>3.2231404958677685</v>
          </cell>
          <cell r="X82">
            <v>0.3223140495867769</v>
          </cell>
          <cell r="Y82">
            <v>0.64462809917355379</v>
          </cell>
          <cell r="Z82">
            <v>1.9338842975206609</v>
          </cell>
          <cell r="AA82">
            <v>0</v>
          </cell>
          <cell r="AB82">
            <v>6.1239669421487601</v>
          </cell>
          <cell r="AC82">
            <v>1.0498229043683589</v>
          </cell>
          <cell r="AD82">
            <v>3.5454545454545454</v>
          </cell>
          <cell r="AE82">
            <v>2.5785123966942147</v>
          </cell>
        </row>
        <row r="83">
          <cell r="A83">
            <v>2540</v>
          </cell>
          <cell r="B83">
            <v>1</v>
          </cell>
          <cell r="C83" t="str">
            <v>V. Elèctric amb E.Hidrop.</v>
          </cell>
          <cell r="E83" t="str">
            <v>25 BRIGADA</v>
          </cell>
          <cell r="F83">
            <v>35</v>
          </cell>
          <cell r="G83">
            <v>38500</v>
          </cell>
          <cell r="H83">
            <v>8</v>
          </cell>
          <cell r="I83">
            <v>4813</v>
          </cell>
          <cell r="J83">
            <v>0.05</v>
          </cell>
          <cell r="K83">
            <v>2.9721999999999998E-2</v>
          </cell>
          <cell r="L83">
            <v>1144.297</v>
          </cell>
          <cell r="M83">
            <v>626</v>
          </cell>
          <cell r="O83">
            <v>6583.2970000000005</v>
          </cell>
          <cell r="P83">
            <v>626</v>
          </cell>
          <cell r="Q83">
            <v>0.1</v>
          </cell>
          <cell r="R83">
            <v>1.0743801652892562</v>
          </cell>
          <cell r="S83">
            <v>0.1</v>
          </cell>
          <cell r="T83">
            <v>0.2</v>
          </cell>
          <cell r="U83">
            <v>0.6</v>
          </cell>
          <cell r="V83">
            <v>0</v>
          </cell>
          <cell r="W83">
            <v>3.7603305785123968</v>
          </cell>
          <cell r="X83">
            <v>0.37603305785123969</v>
          </cell>
          <cell r="Y83">
            <v>0.75206611570247939</v>
          </cell>
          <cell r="Z83">
            <v>2.2561983471074378</v>
          </cell>
          <cell r="AA83">
            <v>0</v>
          </cell>
          <cell r="AB83">
            <v>7.1446280991735538</v>
          </cell>
          <cell r="AC83">
            <v>1.2247933884297522</v>
          </cell>
          <cell r="AD83">
            <v>4.1363636363636367</v>
          </cell>
          <cell r="AE83">
            <v>3.0082644628099171</v>
          </cell>
        </row>
        <row r="84">
          <cell r="A84">
            <v>2545</v>
          </cell>
          <cell r="C84" t="str">
            <v>V. aux. RASCAL</v>
          </cell>
          <cell r="E84" t="str">
            <v>25 BRIGADA</v>
          </cell>
          <cell r="F84">
            <v>25</v>
          </cell>
          <cell r="G84">
            <v>15997.439688435325</v>
          </cell>
          <cell r="H84">
            <v>8</v>
          </cell>
          <cell r="I84">
            <v>2000</v>
          </cell>
          <cell r="J84">
            <v>0.05</v>
          </cell>
          <cell r="K84">
            <v>2.9721999999999998E-2</v>
          </cell>
          <cell r="L84">
            <v>475.4759024196747</v>
          </cell>
          <cell r="M84">
            <v>626</v>
          </cell>
          <cell r="O84">
            <v>3101.4759024196746</v>
          </cell>
          <cell r="P84">
            <v>626</v>
          </cell>
          <cell r="Q84">
            <v>0.12</v>
          </cell>
          <cell r="R84">
            <v>1.0743801652892562</v>
          </cell>
          <cell r="S84">
            <v>0.1</v>
          </cell>
          <cell r="T84">
            <v>0.2</v>
          </cell>
          <cell r="U84">
            <v>0.6</v>
          </cell>
          <cell r="V84">
            <v>0</v>
          </cell>
          <cell r="W84">
            <v>3.2231404958677685</v>
          </cell>
          <cell r="X84">
            <v>0.3223140495867769</v>
          </cell>
          <cell r="Y84">
            <v>0.64462809917355379</v>
          </cell>
          <cell r="Z84">
            <v>1.9338842975206609</v>
          </cell>
          <cell r="AA84">
            <v>0</v>
          </cell>
          <cell r="AB84">
            <v>6.1239669421487601</v>
          </cell>
          <cell r="AC84">
            <v>1.0498229043683589</v>
          </cell>
          <cell r="AD84">
            <v>3.5454545454545454</v>
          </cell>
          <cell r="AE84">
            <v>2.5785123966942147</v>
          </cell>
        </row>
        <row r="85">
          <cell r="A85">
            <v>2550</v>
          </cell>
          <cell r="C85" t="str">
            <v>V. ROCAR 3 m³ Diesel multiusos</v>
          </cell>
          <cell r="E85" t="str">
            <v>25 BRIGADA</v>
          </cell>
          <cell r="F85">
            <v>25</v>
          </cell>
          <cell r="G85">
            <v>3376.1854963758969</v>
          </cell>
          <cell r="H85">
            <v>8</v>
          </cell>
          <cell r="I85">
            <v>422</v>
          </cell>
          <cell r="J85">
            <v>0.05</v>
          </cell>
          <cell r="K85">
            <v>2.9721999999999998E-2</v>
          </cell>
          <cell r="L85">
            <v>100.3469853232844</v>
          </cell>
          <cell r="M85">
            <v>626</v>
          </cell>
          <cell r="O85">
            <v>1148.3469853232843</v>
          </cell>
          <cell r="P85">
            <v>626</v>
          </cell>
          <cell r="Q85">
            <v>0.18</v>
          </cell>
          <cell r="R85">
            <v>1.0743801652892562</v>
          </cell>
          <cell r="S85">
            <v>0.1</v>
          </cell>
          <cell r="T85">
            <v>0.2</v>
          </cell>
          <cell r="U85">
            <v>0.6</v>
          </cell>
          <cell r="V85">
            <v>0</v>
          </cell>
          <cell r="W85">
            <v>4.8347107438016526</v>
          </cell>
          <cell r="X85">
            <v>0.48347107438016529</v>
          </cell>
          <cell r="Y85">
            <v>0.96694214876033058</v>
          </cell>
          <cell r="Z85">
            <v>2.9008264462809916</v>
          </cell>
          <cell r="AA85">
            <v>0</v>
          </cell>
          <cell r="AB85">
            <v>9.1859504132231393</v>
          </cell>
          <cell r="AC85">
            <v>1.5747343565525382</v>
          </cell>
          <cell r="AD85">
            <v>5.3181818181818175</v>
          </cell>
          <cell r="AE85">
            <v>3.8677685950413223</v>
          </cell>
        </row>
        <row r="86">
          <cell r="A86">
            <v>2555</v>
          </cell>
          <cell r="C86" t="str">
            <v>V. ROCAR 3 m³ Diesel, Caja: Fibra de Vidrio</v>
          </cell>
          <cell r="E86" t="str">
            <v>25 BRIGADA</v>
          </cell>
          <cell r="F86">
            <v>25</v>
          </cell>
          <cell r="G86">
            <v>27290.914236534325</v>
          </cell>
          <cell r="H86">
            <v>8</v>
          </cell>
          <cell r="I86">
            <v>3411</v>
          </cell>
          <cell r="J86">
            <v>0.05</v>
          </cell>
          <cell r="K86">
            <v>2.9721999999999998E-2</v>
          </cell>
          <cell r="L86">
            <v>811.14055293827312</v>
          </cell>
          <cell r="M86">
            <v>626</v>
          </cell>
          <cell r="O86">
            <v>4848.1405529382728</v>
          </cell>
          <cell r="P86">
            <v>626</v>
          </cell>
          <cell r="Q86">
            <v>0.18</v>
          </cell>
          <cell r="R86">
            <v>1.0743801652892562</v>
          </cell>
          <cell r="S86">
            <v>0.1</v>
          </cell>
          <cell r="T86">
            <v>0.2</v>
          </cell>
          <cell r="U86">
            <v>0.6</v>
          </cell>
          <cell r="V86">
            <v>0</v>
          </cell>
          <cell r="W86">
            <v>4.8347107438016526</v>
          </cell>
          <cell r="X86">
            <v>0.48347107438016529</v>
          </cell>
          <cell r="Y86">
            <v>0.96694214876033058</v>
          </cell>
          <cell r="Z86">
            <v>2.9008264462809916</v>
          </cell>
          <cell r="AA86">
            <v>0</v>
          </cell>
          <cell r="AB86">
            <v>9.1859504132231393</v>
          </cell>
          <cell r="AC86">
            <v>1.5747343565525382</v>
          </cell>
          <cell r="AD86">
            <v>5.3181818181818175</v>
          </cell>
          <cell r="AE86">
            <v>3.8677685950413223</v>
          </cell>
        </row>
        <row r="87">
          <cell r="A87">
            <v>2560</v>
          </cell>
          <cell r="C87" t="str">
            <v xml:space="preserve">V. ROCAR 4 m³ Diesel multiusos </v>
          </cell>
          <cell r="E87" t="str">
            <v>25 BRIGADA</v>
          </cell>
          <cell r="F87">
            <v>25</v>
          </cell>
          <cell r="G87">
            <v>3376.1854963758969</v>
          </cell>
          <cell r="H87">
            <v>8</v>
          </cell>
          <cell r="I87">
            <v>422</v>
          </cell>
          <cell r="J87">
            <v>0.05</v>
          </cell>
          <cell r="K87">
            <v>2.9721999999999998E-2</v>
          </cell>
          <cell r="L87">
            <v>100.3469853232844</v>
          </cell>
          <cell r="M87">
            <v>1405</v>
          </cell>
          <cell r="O87">
            <v>1927.3469853232843</v>
          </cell>
          <cell r="P87">
            <v>1405</v>
          </cell>
          <cell r="Q87">
            <v>0.2</v>
          </cell>
          <cell r="R87">
            <v>1.0743801652892562</v>
          </cell>
          <cell r="S87">
            <v>0.1</v>
          </cell>
          <cell r="T87">
            <v>0.2</v>
          </cell>
          <cell r="U87">
            <v>0.6</v>
          </cell>
          <cell r="V87">
            <v>0</v>
          </cell>
          <cell r="W87">
            <v>5.3719008264462804</v>
          </cell>
          <cell r="X87">
            <v>0.53719008264462809</v>
          </cell>
          <cell r="Y87">
            <v>1.0743801652892562</v>
          </cell>
          <cell r="Z87">
            <v>3.2231404958677681</v>
          </cell>
          <cell r="AA87">
            <v>0</v>
          </cell>
          <cell r="AB87">
            <v>10.206611570247933</v>
          </cell>
          <cell r="AC87">
            <v>1.7497048406139315</v>
          </cell>
          <cell r="AD87">
            <v>5.9090909090909083</v>
          </cell>
          <cell r="AE87">
            <v>4.2975206611570247</v>
          </cell>
        </row>
        <row r="88">
          <cell r="A88">
            <v>2565</v>
          </cell>
          <cell r="C88" t="str">
            <v>V. ROCAR 4 m³ Diesel, Caja: Fibra de Vidrio</v>
          </cell>
          <cell r="E88" t="str">
            <v>25 BRIGADA</v>
          </cell>
          <cell r="F88">
            <v>25</v>
          </cell>
          <cell r="G88">
            <v>27290.914236534325</v>
          </cell>
          <cell r="H88">
            <v>8</v>
          </cell>
          <cell r="I88">
            <v>3411</v>
          </cell>
          <cell r="J88">
            <v>0.05</v>
          </cell>
          <cell r="K88">
            <v>2.9721999999999998E-2</v>
          </cell>
          <cell r="L88">
            <v>811.14055293827312</v>
          </cell>
          <cell r="M88">
            <v>1405</v>
          </cell>
          <cell r="O88">
            <v>5627.1405529382728</v>
          </cell>
          <cell r="P88">
            <v>1405</v>
          </cell>
          <cell r="Q88">
            <v>0.2</v>
          </cell>
          <cell r="R88">
            <v>1.0743801652892562</v>
          </cell>
          <cell r="S88">
            <v>0.1</v>
          </cell>
          <cell r="T88">
            <v>0.2</v>
          </cell>
          <cell r="U88">
            <v>0.6</v>
          </cell>
          <cell r="V88">
            <v>0</v>
          </cell>
          <cell r="W88">
            <v>5.3719008264462804</v>
          </cell>
          <cell r="X88">
            <v>0.53719008264462809</v>
          </cell>
          <cell r="Y88">
            <v>1.0743801652892562</v>
          </cell>
          <cell r="Z88">
            <v>3.2231404958677681</v>
          </cell>
          <cell r="AA88">
            <v>0</v>
          </cell>
          <cell r="AB88">
            <v>10.206611570247933</v>
          </cell>
          <cell r="AC88">
            <v>1.7497048406139315</v>
          </cell>
          <cell r="AD88">
            <v>5.9090909090909083</v>
          </cell>
          <cell r="AE88">
            <v>4.2975206611570247</v>
          </cell>
        </row>
        <row r="89">
          <cell r="A89">
            <v>2570</v>
          </cell>
          <cell r="C89" t="str">
            <v>V. Pick Up neteja 4x4</v>
          </cell>
          <cell r="E89" t="str">
            <v>25 BRIGADA</v>
          </cell>
          <cell r="F89">
            <v>35</v>
          </cell>
          <cell r="G89">
            <v>21000</v>
          </cell>
          <cell r="H89">
            <v>8</v>
          </cell>
          <cell r="I89">
            <v>2625</v>
          </cell>
          <cell r="J89">
            <v>0.05</v>
          </cell>
          <cell r="K89">
            <v>2.9721999999999998E-2</v>
          </cell>
          <cell r="L89">
            <v>624.16199999999992</v>
          </cell>
          <cell r="M89">
            <v>626</v>
          </cell>
          <cell r="O89">
            <v>3875.1619999999998</v>
          </cell>
          <cell r="P89">
            <v>626</v>
          </cell>
          <cell r="Q89">
            <v>0.28000000000000003</v>
          </cell>
          <cell r="R89">
            <v>1.0743801652892562</v>
          </cell>
          <cell r="S89">
            <v>0.1</v>
          </cell>
          <cell r="T89">
            <v>0.2</v>
          </cell>
          <cell r="U89">
            <v>0.6</v>
          </cell>
          <cell r="V89">
            <v>0</v>
          </cell>
          <cell r="W89">
            <v>10.528925619834711</v>
          </cell>
          <cell r="X89">
            <v>1.052892561983471</v>
          </cell>
          <cell r="Y89">
            <v>2.1057851239669421</v>
          </cell>
          <cell r="Z89">
            <v>6.3173553719008266</v>
          </cell>
          <cell r="AA89">
            <v>0</v>
          </cell>
          <cell r="AB89">
            <v>20.004958677685952</v>
          </cell>
          <cell r="AC89">
            <v>3.4294214876033062</v>
          </cell>
          <cell r="AD89">
            <v>11.581818181818182</v>
          </cell>
          <cell r="AE89">
            <v>8.4231404958677683</v>
          </cell>
        </row>
        <row r="90">
          <cell r="A90">
            <v>2575</v>
          </cell>
          <cell r="B90">
            <v>1</v>
          </cell>
          <cell r="C90" t="str">
            <v>V. Brigada 110Cv 3,5Tn</v>
          </cell>
          <cell r="E90" t="str">
            <v>25 BRIGADA</v>
          </cell>
          <cell r="F90">
            <v>35</v>
          </cell>
          <cell r="G90">
            <v>40000</v>
          </cell>
          <cell r="H90">
            <v>8</v>
          </cell>
          <cell r="I90">
            <v>5000</v>
          </cell>
          <cell r="J90">
            <v>0.05</v>
          </cell>
          <cell r="K90">
            <v>2.9721999999999998E-2</v>
          </cell>
          <cell r="L90">
            <v>1188.8799999999999</v>
          </cell>
          <cell r="M90">
            <v>1405</v>
          </cell>
          <cell r="O90">
            <v>7593.88</v>
          </cell>
          <cell r="P90">
            <v>1405</v>
          </cell>
          <cell r="Q90">
            <v>0.5</v>
          </cell>
          <cell r="R90">
            <v>1.0743801652892562</v>
          </cell>
          <cell r="S90">
            <v>0.1</v>
          </cell>
          <cell r="T90">
            <v>0.2</v>
          </cell>
          <cell r="U90">
            <v>0.6</v>
          </cell>
          <cell r="V90">
            <v>0</v>
          </cell>
          <cell r="W90">
            <v>18.801652892561982</v>
          </cell>
          <cell r="X90">
            <v>1.8801652892561984</v>
          </cell>
          <cell r="Y90">
            <v>3.7603305785123968</v>
          </cell>
          <cell r="Z90">
            <v>11.280991735537189</v>
          </cell>
          <cell r="AA90">
            <v>0</v>
          </cell>
          <cell r="AB90">
            <v>35.723140495867767</v>
          </cell>
          <cell r="AC90">
            <v>6.1239669421487601</v>
          </cell>
          <cell r="AD90">
            <v>20.68181818181818</v>
          </cell>
          <cell r="AE90">
            <v>15.041322314049586</v>
          </cell>
        </row>
        <row r="91">
          <cell r="A91">
            <v>2580</v>
          </cell>
          <cell r="C91" t="str">
            <v>V. Brigada NISSAN Cabstar 110Cv 3,5Tn+Plataforma</v>
          </cell>
          <cell r="E91" t="str">
            <v>25 BRIGADA</v>
          </cell>
          <cell r="F91">
            <v>25</v>
          </cell>
          <cell r="G91">
            <v>23926.724236534323</v>
          </cell>
          <cell r="H91">
            <v>8</v>
          </cell>
          <cell r="I91">
            <v>2991</v>
          </cell>
          <cell r="J91">
            <v>0.05</v>
          </cell>
          <cell r="K91">
            <v>2.9721999999999998E-2</v>
          </cell>
          <cell r="L91">
            <v>711.15009775827309</v>
          </cell>
          <cell r="M91">
            <v>1405</v>
          </cell>
          <cell r="O91">
            <v>5107.1500977582728</v>
          </cell>
          <cell r="P91">
            <v>1405</v>
          </cell>
          <cell r="Q91">
            <v>0.25</v>
          </cell>
          <cell r="R91">
            <v>1.0743801652892562</v>
          </cell>
          <cell r="S91">
            <v>0.1</v>
          </cell>
          <cell r="T91">
            <v>0.2</v>
          </cell>
          <cell r="U91">
            <v>0.6</v>
          </cell>
          <cell r="V91">
            <v>0</v>
          </cell>
          <cell r="W91">
            <v>6.714876033057851</v>
          </cell>
          <cell r="X91">
            <v>0.67148760330578516</v>
          </cell>
          <cell r="Y91">
            <v>1.3429752066115703</v>
          </cell>
          <cell r="Z91">
            <v>4.0289256198347108</v>
          </cell>
          <cell r="AA91">
            <v>0</v>
          </cell>
          <cell r="AB91">
            <v>12.758264462809917</v>
          </cell>
          <cell r="AC91">
            <v>2.1871310507674147</v>
          </cell>
          <cell r="AD91">
            <v>7.3863636363636358</v>
          </cell>
          <cell r="AE91">
            <v>5.3719008264462813</v>
          </cell>
        </row>
        <row r="92">
          <cell r="A92">
            <v>2585</v>
          </cell>
          <cell r="C92" t="str">
            <v>V. NISSAN Cabstar C.Ampliada 110Cv 3,5Tn</v>
          </cell>
          <cell r="E92" t="str">
            <v>25 BRIGADA</v>
          </cell>
          <cell r="F92">
            <v>25</v>
          </cell>
          <cell r="G92">
            <v>20994.402473765822</v>
          </cell>
          <cell r="H92">
            <v>8</v>
          </cell>
          <cell r="I92">
            <v>2624</v>
          </cell>
          <cell r="J92">
            <v>0.05</v>
          </cell>
          <cell r="K92">
            <v>2.9721999999999998E-2</v>
          </cell>
          <cell r="L92">
            <v>623.99563032526771</v>
          </cell>
          <cell r="M92">
            <v>1405</v>
          </cell>
          <cell r="O92">
            <v>4652.9956303252675</v>
          </cell>
          <cell r="P92">
            <v>1405</v>
          </cell>
          <cell r="Q92">
            <v>0.25</v>
          </cell>
          <cell r="R92">
            <v>1.0743801652892562</v>
          </cell>
          <cell r="S92">
            <v>0.1</v>
          </cell>
          <cell r="T92">
            <v>0.2</v>
          </cell>
          <cell r="U92">
            <v>0.6</v>
          </cell>
          <cell r="V92">
            <v>0</v>
          </cell>
          <cell r="W92">
            <v>6.714876033057851</v>
          </cell>
          <cell r="X92">
            <v>0.67148760330578516</v>
          </cell>
          <cell r="Y92">
            <v>1.3429752066115703</v>
          </cell>
          <cell r="Z92">
            <v>4.0289256198347108</v>
          </cell>
          <cell r="AA92">
            <v>0</v>
          </cell>
          <cell r="AB92">
            <v>12.758264462809917</v>
          </cell>
          <cell r="AC92">
            <v>2.1871310507674147</v>
          </cell>
          <cell r="AD92">
            <v>7.3863636363636358</v>
          </cell>
          <cell r="AE92">
            <v>5.3719008264462813</v>
          </cell>
        </row>
        <row r="93">
          <cell r="A93">
            <v>2590</v>
          </cell>
          <cell r="C93" t="str">
            <v>V. NISSAN Cabstar C.Ampliada 110Cv 3,5Tn+Grúa</v>
          </cell>
          <cell r="E93" t="str">
            <v>25 BRIGADA</v>
          </cell>
          <cell r="F93">
            <v>25</v>
          </cell>
          <cell r="G93">
            <v>29212.174236534323</v>
          </cell>
          <cell r="H93">
            <v>8</v>
          </cell>
          <cell r="I93">
            <v>3652</v>
          </cell>
          <cell r="J93">
            <v>0.05</v>
          </cell>
          <cell r="K93">
            <v>2.9721999999999998E-2</v>
          </cell>
          <cell r="L93">
            <v>868.24424265827315</v>
          </cell>
          <cell r="M93">
            <v>1405</v>
          </cell>
          <cell r="O93">
            <v>5925.2442426582729</v>
          </cell>
          <cell r="P93">
            <v>1405</v>
          </cell>
          <cell r="Q93">
            <v>0.25</v>
          </cell>
          <cell r="R93">
            <v>1.0743801652892562</v>
          </cell>
          <cell r="S93">
            <v>0.1</v>
          </cell>
          <cell r="T93">
            <v>0.2</v>
          </cell>
          <cell r="U93">
            <v>0.6</v>
          </cell>
          <cell r="V93">
            <v>0</v>
          </cell>
          <cell r="W93">
            <v>6.714876033057851</v>
          </cell>
          <cell r="X93">
            <v>0.67148760330578516</v>
          </cell>
          <cell r="Y93">
            <v>1.3429752066115703</v>
          </cell>
          <cell r="Z93">
            <v>4.0289256198347108</v>
          </cell>
          <cell r="AA93">
            <v>0</v>
          </cell>
          <cell r="AB93">
            <v>12.758264462809917</v>
          </cell>
          <cell r="AC93">
            <v>2.1871310507674147</v>
          </cell>
          <cell r="AD93">
            <v>7.3863636363636358</v>
          </cell>
          <cell r="AE93">
            <v>5.3719008264462813</v>
          </cell>
        </row>
        <row r="94">
          <cell r="A94">
            <v>2595</v>
          </cell>
          <cell r="C94" t="str">
            <v>V. NISSAN Cabstar C.Ampliada 110Cv 3,5Tn+Plat.</v>
          </cell>
          <cell r="E94" t="str">
            <v>25 BRIGADA</v>
          </cell>
          <cell r="F94">
            <v>25</v>
          </cell>
          <cell r="G94">
            <v>23926.724236534323</v>
          </cell>
          <cell r="H94">
            <v>8</v>
          </cell>
          <cell r="I94">
            <v>2991</v>
          </cell>
          <cell r="J94">
            <v>0.05</v>
          </cell>
          <cell r="K94">
            <v>2.9721999999999998E-2</v>
          </cell>
          <cell r="L94">
            <v>711.15009775827309</v>
          </cell>
          <cell r="M94">
            <v>1405</v>
          </cell>
          <cell r="O94">
            <v>5107.1500977582728</v>
          </cell>
          <cell r="P94">
            <v>1405</v>
          </cell>
          <cell r="Q94">
            <v>0.25</v>
          </cell>
          <cell r="R94">
            <v>1.0743801652892562</v>
          </cell>
          <cell r="S94">
            <v>0.1</v>
          </cell>
          <cell r="T94">
            <v>0.2</v>
          </cell>
          <cell r="U94">
            <v>0.6</v>
          </cell>
          <cell r="V94">
            <v>0</v>
          </cell>
          <cell r="W94">
            <v>6.714876033057851</v>
          </cell>
          <cell r="X94">
            <v>0.67148760330578516</v>
          </cell>
          <cell r="Y94">
            <v>1.3429752066115703</v>
          </cell>
          <cell r="Z94">
            <v>4.0289256198347108</v>
          </cell>
          <cell r="AA94">
            <v>0</v>
          </cell>
          <cell r="AB94">
            <v>12.758264462809917</v>
          </cell>
          <cell r="AC94">
            <v>2.1871310507674147</v>
          </cell>
          <cell r="AD94">
            <v>7.3863636363636358</v>
          </cell>
          <cell r="AE94">
            <v>5.3719008264462813</v>
          </cell>
        </row>
        <row r="95">
          <cell r="A95">
            <v>2600</v>
          </cell>
          <cell r="C95" t="str">
            <v>V. Brigada NISSAN 8Tn Atleon 135 Cv.</v>
          </cell>
          <cell r="E95" t="str">
            <v>25 BRIGADA</v>
          </cell>
          <cell r="F95">
            <v>25</v>
          </cell>
          <cell r="H95">
            <v>8</v>
          </cell>
          <cell r="I95">
            <v>0</v>
          </cell>
          <cell r="J95">
            <v>0.05</v>
          </cell>
          <cell r="K95">
            <v>2.9721999999999998E-2</v>
          </cell>
          <cell r="L95">
            <v>0</v>
          </cell>
          <cell r="M95">
            <v>1405</v>
          </cell>
          <cell r="O95">
            <v>1405</v>
          </cell>
          <cell r="P95">
            <v>1405</v>
          </cell>
          <cell r="Q95">
            <v>0.3</v>
          </cell>
          <cell r="R95">
            <v>1.0743801652892562</v>
          </cell>
          <cell r="S95">
            <v>0.15</v>
          </cell>
          <cell r="T95">
            <v>0.25</v>
          </cell>
          <cell r="U95">
            <v>0.6</v>
          </cell>
          <cell r="V95">
            <v>0</v>
          </cell>
          <cell r="W95">
            <v>8.0578512396694215</v>
          </cell>
          <cell r="X95">
            <v>1.2086776859504131</v>
          </cell>
          <cell r="Y95">
            <v>2.0144628099173554</v>
          </cell>
          <cell r="Z95">
            <v>4.8347107438016526</v>
          </cell>
          <cell r="AA95">
            <v>0</v>
          </cell>
          <cell r="AB95">
            <v>16.115702479338843</v>
          </cell>
          <cell r="AC95">
            <v>2.7626918536009448</v>
          </cell>
          <cell r="AD95">
            <v>9.2665289256198342</v>
          </cell>
          <cell r="AE95">
            <v>6.8491735537190079</v>
          </cell>
        </row>
        <row r="96">
          <cell r="A96">
            <v>2605</v>
          </cell>
          <cell r="C96" t="str">
            <v>V. Brigada NISSAN 8Tn Atleon 135 Cv. C.Ampliada</v>
          </cell>
          <cell r="E96" t="str">
            <v>25 BRIGADA</v>
          </cell>
          <cell r="F96">
            <v>25</v>
          </cell>
          <cell r="H96">
            <v>8</v>
          </cell>
          <cell r="I96">
            <v>0</v>
          </cell>
          <cell r="J96">
            <v>0.05</v>
          </cell>
          <cell r="K96">
            <v>2.9721999999999998E-2</v>
          </cell>
          <cell r="L96">
            <v>0</v>
          </cell>
          <cell r="M96">
            <v>1405</v>
          </cell>
          <cell r="O96">
            <v>1405</v>
          </cell>
          <cell r="P96">
            <v>1405</v>
          </cell>
          <cell r="Q96">
            <v>0.3</v>
          </cell>
          <cell r="R96">
            <v>1.0743801652892562</v>
          </cell>
          <cell r="S96">
            <v>0.15</v>
          </cell>
          <cell r="T96">
            <v>0.25</v>
          </cell>
          <cell r="U96">
            <v>0.6</v>
          </cell>
          <cell r="V96">
            <v>0</v>
          </cell>
          <cell r="W96">
            <v>8.0578512396694215</v>
          </cell>
          <cell r="X96">
            <v>1.2086776859504131</v>
          </cell>
          <cell r="Y96">
            <v>2.0144628099173554</v>
          </cell>
          <cell r="Z96">
            <v>4.8347107438016526</v>
          </cell>
          <cell r="AA96">
            <v>0</v>
          </cell>
          <cell r="AB96">
            <v>16.115702479338843</v>
          </cell>
          <cell r="AC96">
            <v>2.7626918536009448</v>
          </cell>
          <cell r="AD96">
            <v>9.2665289256198342</v>
          </cell>
          <cell r="AE96">
            <v>6.8491735537190079</v>
          </cell>
        </row>
        <row r="97">
          <cell r="A97">
            <v>2610</v>
          </cell>
          <cell r="C97" t="str">
            <v>V. Brigada NISSAN 8Tn Atleon Grua + Plataforma</v>
          </cell>
          <cell r="E97" t="str">
            <v>25 BRIGADA</v>
          </cell>
          <cell r="F97">
            <v>25</v>
          </cell>
          <cell r="G97">
            <v>56017.354236534324</v>
          </cell>
          <cell r="H97">
            <v>8</v>
          </cell>
          <cell r="I97">
            <v>7002</v>
          </cell>
          <cell r="J97">
            <v>0.05</v>
          </cell>
          <cell r="K97">
            <v>2.9721999999999998E-2</v>
          </cell>
          <cell r="L97">
            <v>1664.947802618273</v>
          </cell>
          <cell r="M97">
            <v>1405</v>
          </cell>
          <cell r="O97">
            <v>10071.947802618273</v>
          </cell>
          <cell r="P97">
            <v>1405</v>
          </cell>
          <cell r="Q97">
            <v>0.3</v>
          </cell>
          <cell r="R97">
            <v>1.0743801652892562</v>
          </cell>
          <cell r="S97">
            <v>0.15</v>
          </cell>
          <cell r="T97">
            <v>0.25</v>
          </cell>
          <cell r="U97">
            <v>0.6</v>
          </cell>
          <cell r="V97">
            <v>0</v>
          </cell>
          <cell r="W97">
            <v>8.0578512396694215</v>
          </cell>
          <cell r="X97">
            <v>1.2086776859504131</v>
          </cell>
          <cell r="Y97">
            <v>2.0144628099173554</v>
          </cell>
          <cell r="Z97">
            <v>4.8347107438016526</v>
          </cell>
          <cell r="AA97">
            <v>0</v>
          </cell>
          <cell r="AB97">
            <v>16.115702479338843</v>
          </cell>
          <cell r="AC97">
            <v>2.7626918536009448</v>
          </cell>
          <cell r="AD97">
            <v>9.2665289256198342</v>
          </cell>
          <cell r="AE97">
            <v>6.8491735537190079</v>
          </cell>
        </row>
        <row r="98">
          <cell r="A98">
            <v>2615</v>
          </cell>
          <cell r="C98" t="str">
            <v>V. Brigada RENAULT 8Tn 135Cv. Basculante</v>
          </cell>
          <cell r="E98" t="str">
            <v>25 BRIGADA</v>
          </cell>
          <cell r="F98">
            <v>25</v>
          </cell>
          <cell r="G98">
            <v>46443.060113230684</v>
          </cell>
          <cell r="H98">
            <v>8</v>
          </cell>
          <cell r="I98">
            <v>5805</v>
          </cell>
          <cell r="J98">
            <v>0.05</v>
          </cell>
          <cell r="K98">
            <v>2.9721999999999998E-2</v>
          </cell>
          <cell r="L98">
            <v>1380.3806326854424</v>
          </cell>
          <cell r="M98">
            <v>1405</v>
          </cell>
          <cell r="O98">
            <v>8590.3806326854428</v>
          </cell>
          <cell r="P98">
            <v>1405</v>
          </cell>
          <cell r="Q98">
            <v>0.3</v>
          </cell>
          <cell r="R98">
            <v>1.0743801652892562</v>
          </cell>
          <cell r="S98">
            <v>0.15</v>
          </cell>
          <cell r="T98">
            <v>0.25</v>
          </cell>
          <cell r="U98">
            <v>0.6</v>
          </cell>
          <cell r="V98">
            <v>0</v>
          </cell>
          <cell r="W98">
            <v>8.0578512396694215</v>
          </cell>
          <cell r="X98">
            <v>1.2086776859504131</v>
          </cell>
          <cell r="Y98">
            <v>2.0144628099173554</v>
          </cell>
          <cell r="Z98">
            <v>4.8347107438016526</v>
          </cell>
          <cell r="AA98">
            <v>0</v>
          </cell>
          <cell r="AB98">
            <v>16.115702479338843</v>
          </cell>
          <cell r="AC98">
            <v>2.7626918536009448</v>
          </cell>
          <cell r="AD98">
            <v>9.2665289256198342</v>
          </cell>
          <cell r="AE98">
            <v>6.8491735537190079</v>
          </cell>
        </row>
        <row r="99">
          <cell r="A99">
            <v>2620</v>
          </cell>
          <cell r="C99" t="str">
            <v>V. Brigada 8Tn Basculante  ( GAS )</v>
          </cell>
          <cell r="E99" t="str">
            <v>25 BRIGADA</v>
          </cell>
          <cell r="F99">
            <v>25</v>
          </cell>
          <cell r="G99">
            <v>90670</v>
          </cell>
          <cell r="H99">
            <v>8</v>
          </cell>
          <cell r="I99">
            <v>11334</v>
          </cell>
          <cell r="J99">
            <v>0.05</v>
          </cell>
          <cell r="K99">
            <v>2.9721999999999998E-2</v>
          </cell>
          <cell r="L99">
            <v>2694.89374</v>
          </cell>
          <cell r="M99">
            <v>1405</v>
          </cell>
          <cell r="O99">
            <v>15433.89374</v>
          </cell>
          <cell r="P99">
            <v>1405</v>
          </cell>
          <cell r="Q99">
            <v>0.3</v>
          </cell>
          <cell r="R99">
            <v>1.0743801652892562</v>
          </cell>
          <cell r="S99">
            <v>0.15</v>
          </cell>
          <cell r="T99">
            <v>0.25</v>
          </cell>
          <cell r="U99">
            <v>0.6</v>
          </cell>
          <cell r="V99">
            <v>0</v>
          </cell>
          <cell r="W99">
            <v>8.0578512396694215</v>
          </cell>
          <cell r="X99">
            <v>1.2086776859504131</v>
          </cell>
          <cell r="Y99">
            <v>2.0144628099173554</v>
          </cell>
          <cell r="Z99">
            <v>4.8347107438016526</v>
          </cell>
          <cell r="AA99">
            <v>0</v>
          </cell>
          <cell r="AB99">
            <v>16.115702479338843</v>
          </cell>
          <cell r="AC99">
            <v>2.7626918536009448</v>
          </cell>
          <cell r="AD99">
            <v>9.2665289256198342</v>
          </cell>
          <cell r="AE99">
            <v>6.8491735537190079</v>
          </cell>
        </row>
        <row r="100">
          <cell r="A100">
            <v>2625</v>
          </cell>
          <cell r="C100" t="str">
            <v>Eq. Plataforma Elevadora para Brigada 8 Tn</v>
          </cell>
          <cell r="E100" t="str">
            <v>25 BRIGADA</v>
          </cell>
          <cell r="F100">
            <v>25</v>
          </cell>
          <cell r="G100">
            <v>4732.9703220222864</v>
          </cell>
          <cell r="H100">
            <v>8</v>
          </cell>
          <cell r="I100">
            <v>592</v>
          </cell>
          <cell r="J100">
            <v>0.05</v>
          </cell>
          <cell r="K100">
            <v>2.9721999999999998E-2</v>
          </cell>
          <cell r="L100">
            <v>140.67334391114639</v>
          </cell>
          <cell r="M100">
            <v>0</v>
          </cell>
          <cell r="O100">
            <v>732.67334391114639</v>
          </cell>
          <cell r="P100">
            <v>0</v>
          </cell>
          <cell r="S100">
            <v>0</v>
          </cell>
          <cell r="T100">
            <v>0</v>
          </cell>
          <cell r="U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</row>
        <row r="101">
          <cell r="A101">
            <v>2630</v>
          </cell>
          <cell r="C101" t="str">
            <v>Eq. Grua  para Brigada 8 Tn</v>
          </cell>
          <cell r="E101" t="str">
            <v>25 BRIGADA</v>
          </cell>
          <cell r="F101">
            <v>25</v>
          </cell>
          <cell r="H101">
            <v>8</v>
          </cell>
          <cell r="I101">
            <v>0</v>
          </cell>
          <cell r="J101">
            <v>0.05</v>
          </cell>
          <cell r="K101">
            <v>2.9721999999999998E-2</v>
          </cell>
          <cell r="L101">
            <v>0</v>
          </cell>
          <cell r="M101">
            <v>0</v>
          </cell>
          <cell r="O101">
            <v>0</v>
          </cell>
          <cell r="P101">
            <v>0</v>
          </cell>
          <cell r="S101">
            <v>0</v>
          </cell>
          <cell r="T101">
            <v>0</v>
          </cell>
          <cell r="U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</row>
        <row r="102">
          <cell r="A102">
            <v>2635</v>
          </cell>
          <cell r="C102" t="str">
            <v>V.Brigada 18Tn Caja Abierta 10m³</v>
          </cell>
          <cell r="E102" t="str">
            <v>25 BRIGADA</v>
          </cell>
          <cell r="F102">
            <v>50</v>
          </cell>
          <cell r="H102">
            <v>8</v>
          </cell>
          <cell r="I102">
            <v>0</v>
          </cell>
          <cell r="J102">
            <v>0.05</v>
          </cell>
          <cell r="K102">
            <v>2.9721999999999998E-2</v>
          </cell>
          <cell r="L102">
            <v>0</v>
          </cell>
          <cell r="M102">
            <v>1660</v>
          </cell>
          <cell r="O102">
            <v>1660</v>
          </cell>
          <cell r="P102">
            <v>1660</v>
          </cell>
          <cell r="Q102">
            <v>0.3</v>
          </cell>
          <cell r="R102">
            <v>1.0743801652892562</v>
          </cell>
          <cell r="S102">
            <v>0.1</v>
          </cell>
          <cell r="T102">
            <v>0.15</v>
          </cell>
          <cell r="U102">
            <v>0.6</v>
          </cell>
          <cell r="V102">
            <v>0</v>
          </cell>
          <cell r="W102">
            <v>16.115702479338843</v>
          </cell>
          <cell r="X102">
            <v>1.6115702479338845</v>
          </cell>
          <cell r="Y102">
            <v>2.4173553719008263</v>
          </cell>
          <cell r="Z102">
            <v>9.6694214876033051</v>
          </cell>
          <cell r="AA102">
            <v>0</v>
          </cell>
          <cell r="AB102">
            <v>29.814049586776857</v>
          </cell>
          <cell r="AC102">
            <v>5.110979929161747</v>
          </cell>
          <cell r="AD102">
            <v>17.727272727272727</v>
          </cell>
          <cell r="AE102">
            <v>12.08677685950413</v>
          </cell>
        </row>
        <row r="103">
          <cell r="A103">
            <v>2640</v>
          </cell>
          <cell r="C103" t="str">
            <v>V.Brigada 18Tn Caja Abierta 28m³</v>
          </cell>
          <cell r="E103" t="str">
            <v>25 BRIGADA</v>
          </cell>
          <cell r="F103">
            <v>50</v>
          </cell>
          <cell r="H103">
            <v>8</v>
          </cell>
          <cell r="I103">
            <v>0</v>
          </cell>
          <cell r="J103">
            <v>0.05</v>
          </cell>
          <cell r="K103">
            <v>2.9721999999999998E-2</v>
          </cell>
          <cell r="L103">
            <v>0</v>
          </cell>
          <cell r="M103">
            <v>1660</v>
          </cell>
          <cell r="O103">
            <v>1660</v>
          </cell>
          <cell r="P103">
            <v>1660</v>
          </cell>
          <cell r="Q103">
            <v>0.3</v>
          </cell>
          <cell r="R103">
            <v>1.0743801652892562</v>
          </cell>
          <cell r="S103">
            <v>0.1</v>
          </cell>
          <cell r="T103">
            <v>0.15</v>
          </cell>
          <cell r="U103">
            <v>0.6</v>
          </cell>
          <cell r="V103">
            <v>0</v>
          </cell>
          <cell r="W103">
            <v>16.115702479338843</v>
          </cell>
          <cell r="X103">
            <v>1.6115702479338845</v>
          </cell>
          <cell r="Y103">
            <v>2.4173553719008263</v>
          </cell>
          <cell r="Z103">
            <v>9.6694214876033051</v>
          </cell>
          <cell r="AA103">
            <v>0</v>
          </cell>
          <cell r="AB103">
            <v>29.814049586776857</v>
          </cell>
          <cell r="AC103">
            <v>5.110979929161747</v>
          </cell>
          <cell r="AD103">
            <v>17.727272727272727</v>
          </cell>
          <cell r="AE103">
            <v>12.08677685950413</v>
          </cell>
        </row>
        <row r="104">
          <cell r="A104">
            <v>2645</v>
          </cell>
          <cell r="C104" t="str">
            <v>V.Brigada 26Tn Caja Abierta 10m³</v>
          </cell>
          <cell r="E104" t="str">
            <v>25 BRIGADA</v>
          </cell>
          <cell r="F104">
            <v>50</v>
          </cell>
          <cell r="H104">
            <v>8</v>
          </cell>
          <cell r="I104">
            <v>0</v>
          </cell>
          <cell r="J104">
            <v>0.05</v>
          </cell>
          <cell r="K104">
            <v>2.9721999999999998E-2</v>
          </cell>
          <cell r="L104">
            <v>0</v>
          </cell>
          <cell r="M104">
            <v>1910</v>
          </cell>
          <cell r="O104">
            <v>1910</v>
          </cell>
          <cell r="P104">
            <v>1910</v>
          </cell>
          <cell r="Q104">
            <v>0.45</v>
          </cell>
          <cell r="R104">
            <v>1.0743801652892562</v>
          </cell>
          <cell r="S104">
            <v>0.1</v>
          </cell>
          <cell r="T104">
            <v>0.2</v>
          </cell>
          <cell r="U104">
            <v>0.6</v>
          </cell>
          <cell r="V104">
            <v>0</v>
          </cell>
          <cell r="W104">
            <v>24.173553719008265</v>
          </cell>
          <cell r="X104">
            <v>2.4173553719008267</v>
          </cell>
          <cell r="Y104">
            <v>4.8347107438016534</v>
          </cell>
          <cell r="Z104">
            <v>14.504132231404958</v>
          </cell>
          <cell r="AA104">
            <v>0</v>
          </cell>
          <cell r="AB104">
            <v>45.929752066115704</v>
          </cell>
          <cell r="AC104">
            <v>7.8736717827626928</v>
          </cell>
          <cell r="AD104">
            <v>26.59090909090909</v>
          </cell>
          <cell r="AE104">
            <v>19.33884297520661</v>
          </cell>
        </row>
        <row r="105">
          <cell r="A105">
            <v>2650</v>
          </cell>
          <cell r="C105" t="str">
            <v>V.Brigada 26Tn Caja Abierta 10m³ + Grua</v>
          </cell>
          <cell r="E105" t="str">
            <v>25 BRIGADA</v>
          </cell>
          <cell r="F105">
            <v>50</v>
          </cell>
          <cell r="H105">
            <v>8</v>
          </cell>
          <cell r="I105">
            <v>0</v>
          </cell>
          <cell r="J105">
            <v>0.05</v>
          </cell>
          <cell r="K105">
            <v>2.9721999999999998E-2</v>
          </cell>
          <cell r="L105">
            <v>0</v>
          </cell>
          <cell r="M105">
            <v>1660</v>
          </cell>
          <cell r="O105">
            <v>1660</v>
          </cell>
          <cell r="P105">
            <v>1660</v>
          </cell>
          <cell r="Q105">
            <v>0.45</v>
          </cell>
          <cell r="R105">
            <v>1.0743801652892562</v>
          </cell>
          <cell r="S105">
            <v>0.1</v>
          </cell>
          <cell r="T105">
            <v>0.2</v>
          </cell>
          <cell r="U105">
            <v>0.6</v>
          </cell>
          <cell r="V105">
            <v>0</v>
          </cell>
          <cell r="W105">
            <v>24.173553719008265</v>
          </cell>
          <cell r="X105">
            <v>2.4173553719008267</v>
          </cell>
          <cell r="Y105">
            <v>4.8347107438016534</v>
          </cell>
          <cell r="Z105">
            <v>14.504132231404958</v>
          </cell>
          <cell r="AA105">
            <v>0</v>
          </cell>
          <cell r="AB105">
            <v>45.929752066115704</v>
          </cell>
          <cell r="AC105">
            <v>7.8736717827626928</v>
          </cell>
          <cell r="AD105">
            <v>26.59090909090909</v>
          </cell>
          <cell r="AE105">
            <v>19.33884297520661</v>
          </cell>
        </row>
        <row r="106">
          <cell r="A106">
            <v>2655</v>
          </cell>
          <cell r="C106" t="str">
            <v>V.Brigada 18Tn Caja Compact. 15m3 +Grua (Renault)</v>
          </cell>
          <cell r="E106" t="str">
            <v>25 BRIGADA</v>
          </cell>
          <cell r="F106">
            <v>50</v>
          </cell>
          <cell r="H106">
            <v>8</v>
          </cell>
          <cell r="I106">
            <v>0</v>
          </cell>
          <cell r="J106">
            <v>0.05</v>
          </cell>
          <cell r="K106">
            <v>2.9721999999999998E-2</v>
          </cell>
          <cell r="L106">
            <v>0</v>
          </cell>
          <cell r="M106">
            <v>1660</v>
          </cell>
          <cell r="O106">
            <v>1660</v>
          </cell>
          <cell r="P106">
            <v>1660</v>
          </cell>
          <cell r="Q106">
            <v>0.35</v>
          </cell>
          <cell r="R106">
            <v>1.0743801652892562</v>
          </cell>
          <cell r="S106">
            <v>0.1</v>
          </cell>
          <cell r="T106">
            <v>0.15</v>
          </cell>
          <cell r="U106">
            <v>0.7</v>
          </cell>
          <cell r="V106">
            <v>0</v>
          </cell>
          <cell r="W106">
            <v>18.801652892561982</v>
          </cell>
          <cell r="X106">
            <v>1.8801652892561984</v>
          </cell>
          <cell r="Y106">
            <v>2.8202479338842972</v>
          </cell>
          <cell r="Z106">
            <v>13.161157024793386</v>
          </cell>
          <cell r="AA106">
            <v>0</v>
          </cell>
          <cell r="AB106">
            <v>36.663223140495859</v>
          </cell>
          <cell r="AC106">
            <v>6.2851239669421473</v>
          </cell>
          <cell r="AD106">
            <v>20.68181818181818</v>
          </cell>
          <cell r="AE106">
            <v>15.981404958677683</v>
          </cell>
        </row>
        <row r="107">
          <cell r="A107">
            <v>2660</v>
          </cell>
          <cell r="C107" t="str">
            <v>V.Brigada 18Tn Caja Compact. 15m3 +Grua (Mercedes)</v>
          </cell>
          <cell r="E107" t="str">
            <v>25 BRIGADA</v>
          </cell>
          <cell r="F107">
            <v>50</v>
          </cell>
          <cell r="H107">
            <v>8</v>
          </cell>
          <cell r="I107">
            <v>0</v>
          </cell>
          <cell r="J107">
            <v>0.05</v>
          </cell>
          <cell r="K107">
            <v>2.9721999999999998E-2</v>
          </cell>
          <cell r="L107">
            <v>0</v>
          </cell>
          <cell r="M107">
            <v>1660</v>
          </cell>
          <cell r="O107">
            <v>1660</v>
          </cell>
          <cell r="P107">
            <v>1660</v>
          </cell>
          <cell r="Q107">
            <v>0.35</v>
          </cell>
          <cell r="R107">
            <v>1.0743801652892562</v>
          </cell>
          <cell r="S107">
            <v>0.1</v>
          </cell>
          <cell r="T107">
            <v>0.15</v>
          </cell>
          <cell r="U107">
            <v>0.7</v>
          </cell>
          <cell r="V107">
            <v>0</v>
          </cell>
          <cell r="W107">
            <v>18.801652892561982</v>
          </cell>
          <cell r="X107">
            <v>1.8801652892561984</v>
          </cell>
          <cell r="Y107">
            <v>2.8202479338842972</v>
          </cell>
          <cell r="Z107">
            <v>13.161157024793386</v>
          </cell>
          <cell r="AA107">
            <v>0</v>
          </cell>
          <cell r="AB107">
            <v>36.663223140495859</v>
          </cell>
          <cell r="AC107">
            <v>6.2851239669421473</v>
          </cell>
          <cell r="AD107">
            <v>20.68181818181818</v>
          </cell>
          <cell r="AE107">
            <v>15.981404958677683</v>
          </cell>
        </row>
        <row r="108">
          <cell r="A108">
            <v>2665</v>
          </cell>
          <cell r="C108" t="str">
            <v>V.Brigada 18Tn Caja Compact. 15m3 +Grua (Iveco)</v>
          </cell>
          <cell r="E108" t="str">
            <v>25 BRIGADA</v>
          </cell>
          <cell r="F108">
            <v>50</v>
          </cell>
          <cell r="H108">
            <v>8</v>
          </cell>
          <cell r="I108">
            <v>0</v>
          </cell>
          <cell r="J108">
            <v>0.05</v>
          </cell>
          <cell r="K108">
            <v>2.9721999999999998E-2</v>
          </cell>
          <cell r="L108">
            <v>0</v>
          </cell>
          <cell r="M108">
            <v>1660</v>
          </cell>
          <cell r="O108">
            <v>1660</v>
          </cell>
          <cell r="P108">
            <v>1660</v>
          </cell>
          <cell r="Q108">
            <v>0.35</v>
          </cell>
          <cell r="R108">
            <v>1.0743801652892562</v>
          </cell>
          <cell r="S108">
            <v>0.1</v>
          </cell>
          <cell r="T108">
            <v>0.15</v>
          </cell>
          <cell r="U108">
            <v>0.7</v>
          </cell>
          <cell r="V108">
            <v>0</v>
          </cell>
          <cell r="W108">
            <v>18.801652892561982</v>
          </cell>
          <cell r="X108">
            <v>1.8801652892561984</v>
          </cell>
          <cell r="Y108">
            <v>2.8202479338842972</v>
          </cell>
          <cell r="Z108">
            <v>13.161157024793386</v>
          </cell>
          <cell r="AA108">
            <v>0</v>
          </cell>
          <cell r="AB108">
            <v>36.663223140495859</v>
          </cell>
          <cell r="AC108">
            <v>6.2851239669421473</v>
          </cell>
          <cell r="AD108">
            <v>20.68181818181818</v>
          </cell>
          <cell r="AE108">
            <v>15.981404958677683</v>
          </cell>
        </row>
        <row r="109">
          <cell r="A109">
            <v>2670</v>
          </cell>
          <cell r="C109" t="str">
            <v>V.Brigada 18Tn Caja Compact. 17m3 +Grua (Renault)</v>
          </cell>
          <cell r="E109" t="str">
            <v>25 BRIGADA</v>
          </cell>
          <cell r="F109">
            <v>50</v>
          </cell>
          <cell r="H109">
            <v>8</v>
          </cell>
          <cell r="I109">
            <v>0</v>
          </cell>
          <cell r="J109">
            <v>0.05</v>
          </cell>
          <cell r="K109">
            <v>2.9721999999999998E-2</v>
          </cell>
          <cell r="L109">
            <v>0</v>
          </cell>
          <cell r="M109">
            <v>1660</v>
          </cell>
          <cell r="O109">
            <v>1660</v>
          </cell>
          <cell r="P109">
            <v>1660</v>
          </cell>
          <cell r="Q109">
            <v>0.35</v>
          </cell>
          <cell r="R109">
            <v>1.0743801652892562</v>
          </cell>
          <cell r="S109">
            <v>0.1</v>
          </cell>
          <cell r="T109">
            <v>0.15</v>
          </cell>
          <cell r="U109">
            <v>0.7</v>
          </cell>
          <cell r="V109">
            <v>0</v>
          </cell>
          <cell r="W109">
            <v>18.801652892561982</v>
          </cell>
          <cell r="X109">
            <v>1.8801652892561984</v>
          </cell>
          <cell r="Y109">
            <v>2.8202479338842972</v>
          </cell>
          <cell r="Z109">
            <v>13.161157024793386</v>
          </cell>
          <cell r="AA109">
            <v>0</v>
          </cell>
          <cell r="AB109">
            <v>36.663223140495859</v>
          </cell>
          <cell r="AC109">
            <v>6.2851239669421473</v>
          </cell>
          <cell r="AD109">
            <v>20.68181818181818</v>
          </cell>
          <cell r="AE109">
            <v>15.981404958677683</v>
          </cell>
        </row>
        <row r="110">
          <cell r="A110">
            <v>2675</v>
          </cell>
          <cell r="C110" t="str">
            <v>V.Brigada 26Tn Caja Compact. 20m3 +Grua (Renault)</v>
          </cell>
          <cell r="E110" t="str">
            <v>25 BRIGADA</v>
          </cell>
          <cell r="F110">
            <v>50</v>
          </cell>
          <cell r="H110">
            <v>8</v>
          </cell>
          <cell r="I110">
            <v>0</v>
          </cell>
          <cell r="J110">
            <v>0.05</v>
          </cell>
          <cell r="K110">
            <v>2.9721999999999998E-2</v>
          </cell>
          <cell r="L110">
            <v>0</v>
          </cell>
          <cell r="M110">
            <v>1910</v>
          </cell>
          <cell r="O110">
            <v>1910</v>
          </cell>
          <cell r="P110">
            <v>1910</v>
          </cell>
          <cell r="Q110">
            <v>0.5</v>
          </cell>
          <cell r="R110">
            <v>1.0743801652892562</v>
          </cell>
          <cell r="S110">
            <v>0.1</v>
          </cell>
          <cell r="T110">
            <v>0.2</v>
          </cell>
          <cell r="U110">
            <v>0.7</v>
          </cell>
          <cell r="V110">
            <v>0</v>
          </cell>
          <cell r="W110">
            <v>26.859504132231404</v>
          </cell>
          <cell r="X110">
            <v>2.6859504132231407</v>
          </cell>
          <cell r="Y110">
            <v>5.3719008264462813</v>
          </cell>
          <cell r="Z110">
            <v>18.801652892561982</v>
          </cell>
          <cell r="AA110">
            <v>0</v>
          </cell>
          <cell r="AB110">
            <v>53.719008264462808</v>
          </cell>
          <cell r="AC110">
            <v>9.208972845336481</v>
          </cell>
          <cell r="AD110">
            <v>29.545454545454543</v>
          </cell>
          <cell r="AE110">
            <v>24.173553719008265</v>
          </cell>
        </row>
        <row r="111">
          <cell r="A111">
            <v>2680</v>
          </cell>
          <cell r="C111" t="str">
            <v>Dumper ausa 150 DF PLUS</v>
          </cell>
          <cell r="E111" t="str">
            <v>25 BRIGADA</v>
          </cell>
          <cell r="F111">
            <v>25</v>
          </cell>
          <cell r="G111">
            <v>10444.087843929177</v>
          </cell>
          <cell r="H111">
            <v>8</v>
          </cell>
          <cell r="I111">
            <v>1306</v>
          </cell>
          <cell r="J111">
            <v>0.05</v>
          </cell>
          <cell r="K111">
            <v>2.9721999999999998E-2</v>
          </cell>
          <cell r="L111">
            <v>310.41917889726301</v>
          </cell>
          <cell r="M111">
            <v>626</v>
          </cell>
          <cell r="O111">
            <v>2242.419178897263</v>
          </cell>
          <cell r="P111">
            <v>626</v>
          </cell>
          <cell r="Q111">
            <v>0.2</v>
          </cell>
          <cell r="R111">
            <v>1.0743801652892562</v>
          </cell>
          <cell r="S111">
            <v>0.15</v>
          </cell>
          <cell r="T111">
            <v>0.2</v>
          </cell>
          <cell r="U111">
            <v>0.7</v>
          </cell>
          <cell r="V111">
            <v>0</v>
          </cell>
          <cell r="W111">
            <v>5.3719008264462804</v>
          </cell>
          <cell r="X111">
            <v>0.80578512396694202</v>
          </cell>
          <cell r="Y111">
            <v>1.0743801652892562</v>
          </cell>
          <cell r="Z111">
            <v>3.7603305785123959</v>
          </cell>
          <cell r="AA111">
            <v>0</v>
          </cell>
          <cell r="AB111">
            <v>11.012396694214875</v>
          </cell>
          <cell r="AC111">
            <v>1.8878394332939785</v>
          </cell>
          <cell r="AD111">
            <v>6.1776859504132222</v>
          </cell>
          <cell r="AE111">
            <v>4.8347107438016526</v>
          </cell>
        </row>
        <row r="112">
          <cell r="A112">
            <v>2685</v>
          </cell>
          <cell r="C112" t="str">
            <v>Dumper autocargable AUSA 200 RM</v>
          </cell>
          <cell r="E112" t="str">
            <v>25 BRIGADA</v>
          </cell>
          <cell r="F112">
            <v>25</v>
          </cell>
          <cell r="G112">
            <v>22371.173055425337</v>
          </cell>
          <cell r="H112">
            <v>8</v>
          </cell>
          <cell r="I112">
            <v>2796</v>
          </cell>
          <cell r="J112">
            <v>0.05</v>
          </cell>
          <cell r="K112">
            <v>2.9721999999999998E-2</v>
          </cell>
          <cell r="L112">
            <v>664.91600555335185</v>
          </cell>
          <cell r="M112">
            <v>626</v>
          </cell>
          <cell r="O112">
            <v>4086.9160055533521</v>
          </cell>
          <cell r="P112">
            <v>626</v>
          </cell>
          <cell r="Q112">
            <v>0.2</v>
          </cell>
          <cell r="R112">
            <v>1.0743801652892562</v>
          </cell>
          <cell r="S112">
            <v>0.15</v>
          </cell>
          <cell r="T112">
            <v>0.2</v>
          </cell>
          <cell r="U112">
            <v>0.7</v>
          </cell>
          <cell r="V112">
            <v>0</v>
          </cell>
          <cell r="W112">
            <v>5.3719008264462804</v>
          </cell>
          <cell r="X112">
            <v>0.80578512396694202</v>
          </cell>
          <cell r="Y112">
            <v>1.0743801652892562</v>
          </cell>
          <cell r="Z112">
            <v>3.7603305785123959</v>
          </cell>
          <cell r="AA112">
            <v>0</v>
          </cell>
          <cell r="AB112">
            <v>11.012396694214875</v>
          </cell>
          <cell r="AC112">
            <v>1.8878394332939785</v>
          </cell>
          <cell r="AD112">
            <v>6.1776859504132222</v>
          </cell>
          <cell r="AE112">
            <v>4.8347107438016526</v>
          </cell>
        </row>
        <row r="113">
          <cell r="A113">
            <v>2690</v>
          </cell>
          <cell r="C113" t="str">
            <v>Minicargadora compata Caterpillar FS-45</v>
          </cell>
          <cell r="E113" t="str">
            <v>25 BRIGADA</v>
          </cell>
          <cell r="F113">
            <v>25</v>
          </cell>
          <cell r="G113">
            <v>24832.317622876926</v>
          </cell>
          <cell r="H113">
            <v>8</v>
          </cell>
          <cell r="I113">
            <v>3104</v>
          </cell>
          <cell r="J113">
            <v>0.05</v>
          </cell>
          <cell r="K113">
            <v>3.5867999999999997E-2</v>
          </cell>
          <cell r="L113">
            <v>890.68556849734955</v>
          </cell>
          <cell r="M113">
            <v>626</v>
          </cell>
          <cell r="O113">
            <v>4620.6855684973498</v>
          </cell>
          <cell r="P113">
            <v>626</v>
          </cell>
          <cell r="Q113">
            <v>0.15</v>
          </cell>
          <cell r="R113">
            <v>1.0743801652892562</v>
          </cell>
          <cell r="S113">
            <v>0.15</v>
          </cell>
          <cell r="T113">
            <v>0.7</v>
          </cell>
          <cell r="U113">
            <v>0.62</v>
          </cell>
          <cell r="V113">
            <v>0</v>
          </cell>
          <cell r="W113">
            <v>4.0289256198347108</v>
          </cell>
          <cell r="X113">
            <v>0.60433884297520657</v>
          </cell>
          <cell r="Y113">
            <v>2.8202479338842972</v>
          </cell>
          <cell r="Z113">
            <v>2.4979338842975207</v>
          </cell>
          <cell r="AA113">
            <v>0</v>
          </cell>
          <cell r="AB113">
            <v>9.9514462809917354</v>
          </cell>
          <cell r="AC113">
            <v>1.7059622195985833</v>
          </cell>
          <cell r="AD113">
            <v>4.6332644628099171</v>
          </cell>
          <cell r="AE113">
            <v>5.3181818181818183</v>
          </cell>
        </row>
        <row r="114">
          <cell r="A114">
            <v>3000</v>
          </cell>
          <cell r="C114" t="str">
            <v xml:space="preserve">Bastidor: Hidrolimpiador A.C.+Chorreado 200 Bar </v>
          </cell>
          <cell r="E114" t="str">
            <v>30 PINTADAS</v>
          </cell>
          <cell r="F114">
            <v>6</v>
          </cell>
          <cell r="G114">
            <v>3155.3135480148571</v>
          </cell>
          <cell r="H114">
            <v>8</v>
          </cell>
          <cell r="I114">
            <v>394</v>
          </cell>
          <cell r="J114">
            <v>0.05</v>
          </cell>
          <cell r="K114">
            <v>2.9721999999999998E-2</v>
          </cell>
          <cell r="L114">
            <v>93.782229274097574</v>
          </cell>
          <cell r="M114">
            <v>0</v>
          </cell>
          <cell r="O114">
            <v>487.78222927409757</v>
          </cell>
          <cell r="P114">
            <v>0</v>
          </cell>
          <cell r="Q114">
            <v>7</v>
          </cell>
          <cell r="R114">
            <v>1.0743801652892562</v>
          </cell>
          <cell r="S114">
            <v>0</v>
          </cell>
          <cell r="T114">
            <v>0</v>
          </cell>
          <cell r="U114">
            <v>0.5</v>
          </cell>
          <cell r="V114">
            <v>0.6</v>
          </cell>
          <cell r="W114">
            <v>45.123966942148762</v>
          </cell>
          <cell r="X114">
            <v>0</v>
          </cell>
          <cell r="Y114">
            <v>0</v>
          </cell>
          <cell r="Z114">
            <v>22.561983471074381</v>
          </cell>
          <cell r="AA114">
            <v>0.6</v>
          </cell>
          <cell r="AB114">
            <v>68.285950413223134</v>
          </cell>
          <cell r="AC114">
            <v>11.70616292798111</v>
          </cell>
          <cell r="AD114">
            <v>45.123966942148762</v>
          </cell>
          <cell r="AE114">
            <v>23.161983471074382</v>
          </cell>
        </row>
        <row r="115">
          <cell r="A115">
            <v>3005</v>
          </cell>
          <cell r="C115" t="str">
            <v xml:space="preserve">Porter + Hidro limpiador A.C. + Chorreado 200 Bar </v>
          </cell>
          <cell r="E115" t="str">
            <v>30 PINTADAS</v>
          </cell>
          <cell r="F115">
            <v>6</v>
          </cell>
          <cell r="G115">
            <v>20572.644333056869</v>
          </cell>
          <cell r="H115">
            <v>8</v>
          </cell>
          <cell r="I115">
            <v>2572</v>
          </cell>
          <cell r="J115">
            <v>0.05</v>
          </cell>
          <cell r="K115">
            <v>2.9721999999999998E-2</v>
          </cell>
          <cell r="L115">
            <v>611.46013486711627</v>
          </cell>
          <cell r="M115">
            <v>626</v>
          </cell>
          <cell r="O115">
            <v>3809.4601348671163</v>
          </cell>
          <cell r="P115">
            <v>626</v>
          </cell>
          <cell r="Q115">
            <v>8</v>
          </cell>
          <cell r="R115">
            <v>1.0743801652892562</v>
          </cell>
          <cell r="S115">
            <v>0.1</v>
          </cell>
          <cell r="T115">
            <v>0.1</v>
          </cell>
          <cell r="U115">
            <v>0.6</v>
          </cell>
          <cell r="V115">
            <v>3.5</v>
          </cell>
          <cell r="W115">
            <v>51.570247933884296</v>
          </cell>
          <cell r="X115">
            <v>5.1570247933884303</v>
          </cell>
          <cell r="Y115">
            <v>5.1570247933884303</v>
          </cell>
          <cell r="Z115">
            <v>30.942148760330575</v>
          </cell>
          <cell r="AA115">
            <v>3.5</v>
          </cell>
          <cell r="AB115">
            <v>96.326446280991732</v>
          </cell>
          <cell r="AC115">
            <v>16.513105076741439</v>
          </cell>
          <cell r="AD115">
            <v>56.727272727272727</v>
          </cell>
          <cell r="AE115">
            <v>39.599173553719005</v>
          </cell>
        </row>
        <row r="116">
          <cell r="A116">
            <v>3010</v>
          </cell>
          <cell r="B116">
            <v>1</v>
          </cell>
          <cell r="C116" t="str">
            <v>Equip hidropressió</v>
          </cell>
          <cell r="E116" t="str">
            <v>30 PINTADAS</v>
          </cell>
          <cell r="F116">
            <v>6</v>
          </cell>
          <cell r="G116">
            <v>6000</v>
          </cell>
          <cell r="H116">
            <v>8</v>
          </cell>
          <cell r="I116">
            <v>750</v>
          </cell>
          <cell r="J116">
            <v>0.05</v>
          </cell>
          <cell r="K116">
            <v>2.9721999999999998E-2</v>
          </cell>
          <cell r="L116">
            <v>178.33199999999999</v>
          </cell>
          <cell r="O116">
            <v>928.33199999999999</v>
          </cell>
          <cell r="P116">
            <v>0</v>
          </cell>
          <cell r="Q116">
            <v>1.5</v>
          </cell>
          <cell r="R116">
            <v>1.0743801652892562</v>
          </cell>
          <cell r="S116">
            <v>0.1</v>
          </cell>
          <cell r="T116">
            <v>0.1</v>
          </cell>
          <cell r="U116">
            <v>0.6</v>
          </cell>
          <cell r="V116">
            <v>2</v>
          </cell>
          <cell r="W116">
            <v>9.6694214876033051</v>
          </cell>
          <cell r="X116">
            <v>0.96694214876033058</v>
          </cell>
          <cell r="Y116">
            <v>0.96694214876033058</v>
          </cell>
          <cell r="Z116">
            <v>5.8016528925619832</v>
          </cell>
          <cell r="AA116">
            <v>2</v>
          </cell>
          <cell r="AB116">
            <v>19.404958677685947</v>
          </cell>
          <cell r="AC116">
            <v>3.3265643447461626</v>
          </cell>
          <cell r="AD116">
            <v>10.636363636363635</v>
          </cell>
          <cell r="AE116">
            <v>8.7685950413223139</v>
          </cell>
        </row>
        <row r="117">
          <cell r="A117">
            <v>3015</v>
          </cell>
          <cell r="C117" t="str">
            <v xml:space="preserve">Pic-up+ Hidro limpiador A.C. + Chorreado 200 Bar </v>
          </cell>
          <cell r="E117" t="str">
            <v>30 PINTADAS</v>
          </cell>
          <cell r="F117">
            <v>6</v>
          </cell>
          <cell r="G117">
            <v>66173.012104383786</v>
          </cell>
          <cell r="H117">
            <v>8</v>
          </cell>
          <cell r="I117">
            <v>8272</v>
          </cell>
          <cell r="J117">
            <v>0.05</v>
          </cell>
          <cell r="K117">
            <v>2.9721999999999998E-2</v>
          </cell>
          <cell r="L117">
            <v>1966.7942657664948</v>
          </cell>
          <cell r="M117">
            <v>1405</v>
          </cell>
          <cell r="O117">
            <v>11643.794265766495</v>
          </cell>
          <cell r="P117">
            <v>1405</v>
          </cell>
          <cell r="Q117">
            <v>8</v>
          </cell>
          <cell r="R117">
            <v>1.0743801652892562</v>
          </cell>
          <cell r="S117">
            <v>0.1</v>
          </cell>
          <cell r="T117">
            <v>0.1</v>
          </cell>
          <cell r="U117">
            <v>0.6</v>
          </cell>
          <cell r="V117">
            <v>4</v>
          </cell>
          <cell r="W117">
            <v>51.570247933884296</v>
          </cell>
          <cell r="X117">
            <v>5.1570247933884303</v>
          </cell>
          <cell r="Y117">
            <v>5.1570247933884303</v>
          </cell>
          <cell r="Z117">
            <v>30.942148760330575</v>
          </cell>
          <cell r="AA117">
            <v>4</v>
          </cell>
          <cell r="AB117">
            <v>96.826446280991732</v>
          </cell>
          <cell r="AC117">
            <v>16.598819362455725</v>
          </cell>
          <cell r="AD117">
            <v>56.727272727272727</v>
          </cell>
          <cell r="AE117">
            <v>40.099173553719005</v>
          </cell>
        </row>
        <row r="118">
          <cell r="A118">
            <v>3020</v>
          </cell>
          <cell r="C118" t="str">
            <v>Vehicle amb equip hidropressió</v>
          </cell>
          <cell r="E118" t="str">
            <v>30 PINTADAS</v>
          </cell>
          <cell r="F118">
            <v>6</v>
          </cell>
          <cell r="G118">
            <v>30000</v>
          </cell>
          <cell r="H118">
            <v>8</v>
          </cell>
          <cell r="I118">
            <v>3750</v>
          </cell>
          <cell r="J118">
            <v>0.05</v>
          </cell>
          <cell r="K118">
            <v>2.9721999999999998E-2</v>
          </cell>
          <cell r="L118">
            <v>891.66</v>
          </cell>
          <cell r="M118">
            <v>1405</v>
          </cell>
          <cell r="O118">
            <v>6046.66</v>
          </cell>
          <cell r="P118">
            <v>1405</v>
          </cell>
          <cell r="Q118">
            <v>1</v>
          </cell>
          <cell r="R118">
            <v>1.0743801652892562</v>
          </cell>
          <cell r="S118">
            <v>0.1</v>
          </cell>
          <cell r="T118">
            <v>0.1</v>
          </cell>
          <cell r="U118">
            <v>0.6</v>
          </cell>
          <cell r="V118">
            <v>3</v>
          </cell>
          <cell r="W118">
            <v>6.446280991735537</v>
          </cell>
          <cell r="X118">
            <v>0.64462809917355379</v>
          </cell>
          <cell r="Y118">
            <v>0.64462809917355379</v>
          </cell>
          <cell r="Z118">
            <v>3.8677685950413219</v>
          </cell>
          <cell r="AA118">
            <v>3</v>
          </cell>
          <cell r="AB118">
            <v>14.603305785123966</v>
          </cell>
          <cell r="AC118">
            <v>2.5034238488783944</v>
          </cell>
          <cell r="AD118">
            <v>7.0909090909090908</v>
          </cell>
          <cell r="AE118">
            <v>7.5123966942148757</v>
          </cell>
        </row>
        <row r="119">
          <cell r="A119">
            <v>3025</v>
          </cell>
          <cell r="C119" t="str">
            <v>Equipo especial de Pintadas ( Vortex)</v>
          </cell>
          <cell r="E119" t="str">
            <v>30 PINTADAS</v>
          </cell>
          <cell r="F119">
            <v>6</v>
          </cell>
          <cell r="G119">
            <v>120481.92771084337</v>
          </cell>
          <cell r="H119">
            <v>8</v>
          </cell>
          <cell r="I119">
            <v>15060</v>
          </cell>
          <cell r="J119">
            <v>0.05</v>
          </cell>
          <cell r="K119">
            <v>2.9721999999999998E-2</v>
          </cell>
          <cell r="L119">
            <v>3580.9638554216867</v>
          </cell>
          <cell r="M119">
            <v>1405</v>
          </cell>
          <cell r="O119">
            <v>20045.963855421687</v>
          </cell>
          <cell r="P119">
            <v>1405</v>
          </cell>
          <cell r="Q119">
            <v>10</v>
          </cell>
          <cell r="R119">
            <v>1.0743801652892562</v>
          </cell>
          <cell r="S119">
            <v>0.1</v>
          </cell>
          <cell r="T119">
            <v>0.1</v>
          </cell>
          <cell r="U119">
            <v>0.7</v>
          </cell>
          <cell r="V119">
            <v>10.818217878908081</v>
          </cell>
          <cell r="W119">
            <v>64.462809917355372</v>
          </cell>
          <cell r="X119">
            <v>6.4462809917355379</v>
          </cell>
          <cell r="Y119">
            <v>6.4462809917355379</v>
          </cell>
          <cell r="Z119">
            <v>45.123966942148755</v>
          </cell>
          <cell r="AA119">
            <v>10.818217878908081</v>
          </cell>
          <cell r="AB119">
            <v>133.29755672188327</v>
          </cell>
          <cell r="AC119">
            <v>22.851009723751417</v>
          </cell>
          <cell r="AD119">
            <v>70.909090909090907</v>
          </cell>
          <cell r="AE119">
            <v>62.388465812792369</v>
          </cell>
        </row>
        <row r="120">
          <cell r="A120">
            <v>3030</v>
          </cell>
          <cell r="B120">
            <v>1</v>
          </cell>
          <cell r="C120" t="str">
            <v>Jornada d'equip especial pintades</v>
          </cell>
          <cell r="E120" t="str">
            <v>30 PINTADAS</v>
          </cell>
          <cell r="F120">
            <v>6</v>
          </cell>
          <cell r="G120">
            <v>0</v>
          </cell>
          <cell r="H120">
            <v>1</v>
          </cell>
          <cell r="I120">
            <v>0</v>
          </cell>
          <cell r="J120">
            <v>0.05</v>
          </cell>
          <cell r="K120">
            <v>0.05</v>
          </cell>
          <cell r="L120">
            <v>0</v>
          </cell>
          <cell r="O120">
            <v>0</v>
          </cell>
          <cell r="P120">
            <v>0</v>
          </cell>
          <cell r="S120">
            <v>0.27</v>
          </cell>
          <cell r="T120">
            <v>0.57999999999999996</v>
          </cell>
          <cell r="U120">
            <v>0.43</v>
          </cell>
          <cell r="V120">
            <v>350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350</v>
          </cell>
          <cell r="AB120">
            <v>350</v>
          </cell>
          <cell r="AC120">
            <v>60</v>
          </cell>
          <cell r="AD120">
            <v>0</v>
          </cell>
          <cell r="AE120">
            <v>350</v>
          </cell>
        </row>
        <row r="121">
          <cell r="A121">
            <v>3031</v>
          </cell>
          <cell r="B121">
            <v>1</v>
          </cell>
          <cell r="C121" t="str">
            <v>Bossa d'hores (1 Cond+1 Peó net.)</v>
          </cell>
          <cell r="E121" t="str">
            <v>30 PINTADAS</v>
          </cell>
          <cell r="F121">
            <v>6</v>
          </cell>
          <cell r="G121">
            <v>0</v>
          </cell>
          <cell r="H121">
            <v>1</v>
          </cell>
          <cell r="I121">
            <v>0</v>
          </cell>
          <cell r="J121">
            <v>0.05</v>
          </cell>
          <cell r="K121">
            <v>0.05</v>
          </cell>
          <cell r="L121">
            <v>0</v>
          </cell>
          <cell r="O121">
            <v>0</v>
          </cell>
          <cell r="P121">
            <v>0</v>
          </cell>
          <cell r="S121">
            <v>0.27</v>
          </cell>
          <cell r="T121">
            <v>0.57999999999999996</v>
          </cell>
          <cell r="U121">
            <v>0.43</v>
          </cell>
          <cell r="V121">
            <v>311.89823529411768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311.89823529411768</v>
          </cell>
          <cell r="AB121">
            <v>311.89823529411768</v>
          </cell>
          <cell r="AC121">
            <v>53.468268907563036</v>
          </cell>
          <cell r="AD121">
            <v>0</v>
          </cell>
          <cell r="AE121">
            <v>311.89823529411768</v>
          </cell>
        </row>
        <row r="122">
          <cell r="A122">
            <v>3032</v>
          </cell>
          <cell r="B122">
            <v>1</v>
          </cell>
          <cell r="C122" t="str">
            <v>Jornades emergència de Brigada d'Intervenció Immediata</v>
          </cell>
          <cell r="E122" t="str">
            <v>30 PINTADAS</v>
          </cell>
          <cell r="F122">
            <v>6</v>
          </cell>
          <cell r="G122">
            <v>0</v>
          </cell>
          <cell r="H122">
            <v>1</v>
          </cell>
          <cell r="I122">
            <v>0</v>
          </cell>
          <cell r="J122">
            <v>0.05</v>
          </cell>
          <cell r="K122">
            <v>0.05</v>
          </cell>
          <cell r="L122">
            <v>0</v>
          </cell>
          <cell r="O122">
            <v>0</v>
          </cell>
          <cell r="P122">
            <v>0</v>
          </cell>
          <cell r="S122">
            <v>0.27</v>
          </cell>
          <cell r="T122">
            <v>0.57999999999999996</v>
          </cell>
          <cell r="U122">
            <v>0.43</v>
          </cell>
          <cell r="V122">
            <v>311.89823529411768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311.89823529411768</v>
          </cell>
          <cell r="AB122">
            <v>311.89823529411768</v>
          </cell>
          <cell r="AC122">
            <v>53.468268907563036</v>
          </cell>
          <cell r="AD122">
            <v>0</v>
          </cell>
          <cell r="AE122">
            <v>311.89823529411768</v>
          </cell>
        </row>
        <row r="123">
          <cell r="A123">
            <v>3033</v>
          </cell>
          <cell r="B123">
            <v>1</v>
          </cell>
          <cell r="C123" t="str">
            <v>Jornades recollida de fulla</v>
          </cell>
          <cell r="E123" t="str">
            <v>30 PINTADAS</v>
          </cell>
          <cell r="F123">
            <v>6</v>
          </cell>
          <cell r="G123">
            <v>0</v>
          </cell>
          <cell r="H123">
            <v>1</v>
          </cell>
          <cell r="I123">
            <v>0</v>
          </cell>
          <cell r="J123">
            <v>0.05</v>
          </cell>
          <cell r="K123">
            <v>0.05</v>
          </cell>
          <cell r="L123">
            <v>0</v>
          </cell>
          <cell r="O123">
            <v>0</v>
          </cell>
          <cell r="P123">
            <v>0</v>
          </cell>
          <cell r="S123">
            <v>0.27</v>
          </cell>
          <cell r="T123">
            <v>0.57999999999999996</v>
          </cell>
          <cell r="U123">
            <v>0.43</v>
          </cell>
          <cell r="V123">
            <v>520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520</v>
          </cell>
          <cell r="AB123">
            <v>520</v>
          </cell>
          <cell r="AC123">
            <v>89.142857142857153</v>
          </cell>
          <cell r="AD123">
            <v>0</v>
          </cell>
          <cell r="AE123">
            <v>520</v>
          </cell>
        </row>
        <row r="124">
          <cell r="A124">
            <v>3035</v>
          </cell>
          <cell r="C124" t="str">
            <v>Remolque de limpieza SUMI-150</v>
          </cell>
          <cell r="E124" t="str">
            <v>30 PINTADAS</v>
          </cell>
          <cell r="F124">
            <v>6</v>
          </cell>
          <cell r="G124">
            <v>13245.173271789696</v>
          </cell>
          <cell r="H124">
            <v>8</v>
          </cell>
          <cell r="I124">
            <v>1656</v>
          </cell>
          <cell r="J124">
            <v>0.05</v>
          </cell>
          <cell r="K124">
            <v>2.9721999999999998E-2</v>
          </cell>
          <cell r="L124">
            <v>393.67303998413331</v>
          </cell>
          <cell r="O124">
            <v>2049.6730399841335</v>
          </cell>
          <cell r="P124">
            <v>0</v>
          </cell>
          <cell r="Q124">
            <v>7</v>
          </cell>
          <cell r="R124">
            <v>1.0743801652892562</v>
          </cell>
          <cell r="S124">
            <v>0</v>
          </cell>
          <cell r="T124">
            <v>0.1</v>
          </cell>
          <cell r="U124">
            <v>0.6</v>
          </cell>
          <cell r="V124">
            <v>1.5025302609594557</v>
          </cell>
          <cell r="W124">
            <v>45.123966942148762</v>
          </cell>
          <cell r="X124">
            <v>0</v>
          </cell>
          <cell r="Y124">
            <v>4.5123966942148765</v>
          </cell>
          <cell r="Z124">
            <v>27.074380165289256</v>
          </cell>
          <cell r="AA124">
            <v>1.5025302609594557</v>
          </cell>
          <cell r="AB124">
            <v>78.213274062612356</v>
          </cell>
          <cell r="AC124">
            <v>13.407989839304976</v>
          </cell>
          <cell r="AD124">
            <v>45.123966942148762</v>
          </cell>
          <cell r="AE124">
            <v>33.089307120463587</v>
          </cell>
        </row>
        <row r="125">
          <cell r="A125">
            <v>3040</v>
          </cell>
          <cell r="C125" t="str">
            <v>Remolque con cesta elevadora trabajos en altura</v>
          </cell>
          <cell r="E125" t="str">
            <v>30 PINTADAS</v>
          </cell>
          <cell r="F125">
            <v>6</v>
          </cell>
          <cell r="H125">
            <v>8</v>
          </cell>
          <cell r="I125">
            <v>0</v>
          </cell>
          <cell r="J125">
            <v>0.05</v>
          </cell>
          <cell r="K125">
            <v>2.9721999999999998E-2</v>
          </cell>
          <cell r="L125">
            <v>0</v>
          </cell>
          <cell r="O125">
            <v>0</v>
          </cell>
          <cell r="P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18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18</v>
          </cell>
          <cell r="AB125">
            <v>18</v>
          </cell>
          <cell r="AC125">
            <v>3.0857142857142859</v>
          </cell>
          <cell r="AD125">
            <v>0</v>
          </cell>
          <cell r="AE125">
            <v>18</v>
          </cell>
        </row>
        <row r="126">
          <cell r="A126">
            <v>3045</v>
          </cell>
          <cell r="C126" t="str">
            <v>Maquina quita CHICLES sobre remolque</v>
          </cell>
          <cell r="E126" t="str">
            <v>30 PINTADAS</v>
          </cell>
          <cell r="F126">
            <v>6</v>
          </cell>
          <cell r="G126">
            <v>30950</v>
          </cell>
          <cell r="H126">
            <v>8</v>
          </cell>
          <cell r="I126">
            <v>3869</v>
          </cell>
          <cell r="J126">
            <v>0.05</v>
          </cell>
          <cell r="K126">
            <v>2.9721999999999998E-2</v>
          </cell>
          <cell r="L126">
            <v>919.89589999999998</v>
          </cell>
          <cell r="O126">
            <v>4788.8958999999995</v>
          </cell>
          <cell r="P126">
            <v>0</v>
          </cell>
          <cell r="Q126">
            <v>4</v>
          </cell>
          <cell r="R126">
            <v>1.0743801652892562</v>
          </cell>
          <cell r="S126">
            <v>0.2</v>
          </cell>
          <cell r="T126">
            <v>0.05</v>
          </cell>
          <cell r="U126">
            <v>0.8</v>
          </cell>
          <cell r="W126">
            <v>25.785123966942148</v>
          </cell>
          <cell r="X126">
            <v>5.1570247933884303</v>
          </cell>
          <cell r="Y126">
            <v>1.2892561983471076</v>
          </cell>
          <cell r="Z126">
            <v>20.628099173553721</v>
          </cell>
          <cell r="AA126">
            <v>0</v>
          </cell>
          <cell r="AB126">
            <v>52.859504132231407</v>
          </cell>
          <cell r="AC126">
            <v>9.0616292798110987</v>
          </cell>
          <cell r="AD126">
            <v>30.942148760330578</v>
          </cell>
          <cell r="AE126">
            <v>21.917355371900829</v>
          </cell>
        </row>
        <row r="127">
          <cell r="A127">
            <v>3500</v>
          </cell>
          <cell r="C127" t="str">
            <v>Vehículo Aspirador - Impulsor de  9.000 lts. (Diesel)</v>
          </cell>
          <cell r="E127" t="str">
            <v>35 ALCANTAR.</v>
          </cell>
          <cell r="F127">
            <v>6</v>
          </cell>
          <cell r="G127">
            <v>115415.69002199706</v>
          </cell>
          <cell r="H127">
            <v>8</v>
          </cell>
          <cell r="I127">
            <v>14427</v>
          </cell>
          <cell r="J127">
            <v>0.05</v>
          </cell>
          <cell r="K127">
            <v>2.9721999999999998E-2</v>
          </cell>
          <cell r="L127">
            <v>3430.3851388337962</v>
          </cell>
          <cell r="M127">
            <v>1660</v>
          </cell>
          <cell r="O127">
            <v>19517.385138833797</v>
          </cell>
          <cell r="P127">
            <v>1660</v>
          </cell>
          <cell r="Q127">
            <v>8</v>
          </cell>
          <cell r="R127">
            <v>1.0743801652892562</v>
          </cell>
          <cell r="S127">
            <v>0.1</v>
          </cell>
          <cell r="T127">
            <v>0.2</v>
          </cell>
          <cell r="U127">
            <v>0.6</v>
          </cell>
          <cell r="V127">
            <v>0</v>
          </cell>
          <cell r="W127">
            <v>51.570247933884296</v>
          </cell>
          <cell r="X127">
            <v>5.1570247933884303</v>
          </cell>
          <cell r="Y127">
            <v>10.314049586776861</v>
          </cell>
          <cell r="Z127">
            <v>30.942148760330575</v>
          </cell>
          <cell r="AA127">
            <v>0</v>
          </cell>
          <cell r="AB127">
            <v>97.983471074380162</v>
          </cell>
          <cell r="AC127">
            <v>16.797166469893742</v>
          </cell>
          <cell r="AD127">
            <v>56.727272727272727</v>
          </cell>
          <cell r="AE127">
            <v>41.256198347107436</v>
          </cell>
        </row>
        <row r="128">
          <cell r="A128">
            <v>3505</v>
          </cell>
          <cell r="C128" t="str">
            <v>Vehículo Aspirador - Impulsor de  8.000 lts. (Diesel)</v>
          </cell>
          <cell r="E128" t="str">
            <v>35 ALCANTAR.</v>
          </cell>
          <cell r="F128">
            <v>6</v>
          </cell>
          <cell r="G128">
            <v>0</v>
          </cell>
          <cell r="H128">
            <v>8</v>
          </cell>
          <cell r="I128">
            <v>0</v>
          </cell>
          <cell r="J128">
            <v>0.05</v>
          </cell>
          <cell r="K128">
            <v>2.9721999999999998E-2</v>
          </cell>
          <cell r="L128">
            <v>0</v>
          </cell>
          <cell r="M128">
            <v>1660</v>
          </cell>
          <cell r="O128">
            <v>1660</v>
          </cell>
          <cell r="P128">
            <v>1660</v>
          </cell>
          <cell r="Q128">
            <v>8</v>
          </cell>
          <cell r="R128">
            <v>1.0743801652892562</v>
          </cell>
          <cell r="S128">
            <v>0.1</v>
          </cell>
          <cell r="T128">
            <v>0.2</v>
          </cell>
          <cell r="U128">
            <v>0.6</v>
          </cell>
          <cell r="V128">
            <v>0</v>
          </cell>
          <cell r="W128">
            <v>51.570247933884296</v>
          </cell>
          <cell r="X128">
            <v>5.1570247933884303</v>
          </cell>
          <cell r="Y128">
            <v>10.314049586776861</v>
          </cell>
          <cell r="Z128">
            <v>30.942148760330575</v>
          </cell>
          <cell r="AA128">
            <v>0</v>
          </cell>
          <cell r="AB128">
            <v>97.983471074380162</v>
          </cell>
          <cell r="AC128">
            <v>16.797166469893742</v>
          </cell>
          <cell r="AD128">
            <v>56.727272727272727</v>
          </cell>
          <cell r="AE128">
            <v>41.256198347107436</v>
          </cell>
        </row>
        <row r="129">
          <cell r="A129">
            <v>3510</v>
          </cell>
          <cell r="C129" t="str">
            <v>Vehículo Aspirador  alto vacio VAC - ALL de 10 m3 (Diesel)</v>
          </cell>
          <cell r="E129" t="str">
            <v>35 ALCANTAR.</v>
          </cell>
          <cell r="F129">
            <v>6</v>
          </cell>
          <cell r="G129">
            <v>0</v>
          </cell>
          <cell r="H129">
            <v>8</v>
          </cell>
          <cell r="I129">
            <v>0</v>
          </cell>
          <cell r="J129">
            <v>0.05</v>
          </cell>
          <cell r="K129">
            <v>2.9721999999999998E-2</v>
          </cell>
          <cell r="L129">
            <v>0</v>
          </cell>
          <cell r="M129">
            <v>1660</v>
          </cell>
          <cell r="O129">
            <v>1660</v>
          </cell>
          <cell r="P129">
            <v>1660</v>
          </cell>
          <cell r="Q129">
            <v>12</v>
          </cell>
          <cell r="R129">
            <v>1.0743801652892562</v>
          </cell>
          <cell r="S129">
            <v>0.15</v>
          </cell>
          <cell r="T129">
            <v>0.25</v>
          </cell>
          <cell r="U129">
            <v>0.65</v>
          </cell>
          <cell r="V129">
            <v>0</v>
          </cell>
          <cell r="W129">
            <v>77.355371900826441</v>
          </cell>
          <cell r="X129">
            <v>11.603305785123966</v>
          </cell>
          <cell r="Y129">
            <v>19.33884297520661</v>
          </cell>
          <cell r="Z129">
            <v>50.280991735537185</v>
          </cell>
          <cell r="AA129">
            <v>0</v>
          </cell>
          <cell r="AB129">
            <v>158.57851239669421</v>
          </cell>
          <cell r="AC129">
            <v>27.184887839433294</v>
          </cell>
          <cell r="AD129">
            <v>88.958677685950406</v>
          </cell>
          <cell r="AE129">
            <v>69.619834710743788</v>
          </cell>
        </row>
        <row r="130">
          <cell r="A130">
            <v>3515</v>
          </cell>
          <cell r="C130" t="str">
            <v>Furgón con Equipo inspección de alcantarillado (Diesel)</v>
          </cell>
          <cell r="E130" t="str">
            <v>35 ALCANTAR.</v>
          </cell>
          <cell r="F130">
            <v>6</v>
          </cell>
          <cell r="G130">
            <v>0</v>
          </cell>
          <cell r="H130">
            <v>8</v>
          </cell>
          <cell r="I130">
            <v>0</v>
          </cell>
          <cell r="J130">
            <v>0.05</v>
          </cell>
          <cell r="K130">
            <v>2.9721999999999998E-2</v>
          </cell>
          <cell r="L130">
            <v>0</v>
          </cell>
          <cell r="M130">
            <v>1405</v>
          </cell>
          <cell r="O130">
            <v>1405</v>
          </cell>
          <cell r="P130">
            <v>1405</v>
          </cell>
          <cell r="Q130">
            <v>3</v>
          </cell>
          <cell r="R130">
            <v>1.0743801652892562</v>
          </cell>
          <cell r="S130">
            <v>0.1</v>
          </cell>
          <cell r="T130">
            <v>0.2</v>
          </cell>
          <cell r="U130">
            <v>0.8</v>
          </cell>
          <cell r="V130">
            <v>0</v>
          </cell>
          <cell r="W130">
            <v>19.33884297520661</v>
          </cell>
          <cell r="X130">
            <v>1.9338842975206612</v>
          </cell>
          <cell r="Y130">
            <v>3.8677685950413223</v>
          </cell>
          <cell r="Z130">
            <v>15.471074380165289</v>
          </cell>
          <cell r="AA130">
            <v>0</v>
          </cell>
          <cell r="AB130">
            <v>40.611570247933884</v>
          </cell>
          <cell r="AC130">
            <v>6.9619834710743804</v>
          </cell>
          <cell r="AD130">
            <v>21.27272727272727</v>
          </cell>
          <cell r="AE130">
            <v>19.33884297520661</v>
          </cell>
        </row>
        <row r="131">
          <cell r="A131">
            <v>3520</v>
          </cell>
          <cell r="C131" t="str">
            <v>Equipo portátil inspección de alcantarillado</v>
          </cell>
          <cell r="E131" t="str">
            <v>35 ALCANTAR.</v>
          </cell>
          <cell r="F131">
            <v>6</v>
          </cell>
          <cell r="G131">
            <v>0</v>
          </cell>
          <cell r="H131">
            <v>8</v>
          </cell>
          <cell r="I131">
            <v>0</v>
          </cell>
          <cell r="J131">
            <v>0.05</v>
          </cell>
          <cell r="K131">
            <v>2.9721999999999998E-2</v>
          </cell>
          <cell r="L131">
            <v>0</v>
          </cell>
          <cell r="M131">
            <v>1405</v>
          </cell>
          <cell r="O131">
            <v>1405</v>
          </cell>
          <cell r="P131">
            <v>1405</v>
          </cell>
          <cell r="Q131">
            <v>2</v>
          </cell>
          <cell r="R131">
            <v>1.0743801652892562</v>
          </cell>
          <cell r="S131">
            <v>0.1</v>
          </cell>
          <cell r="T131">
            <v>0.2</v>
          </cell>
          <cell r="U131">
            <v>0.8</v>
          </cell>
          <cell r="V131">
            <v>0</v>
          </cell>
          <cell r="W131">
            <v>12.892561983471074</v>
          </cell>
          <cell r="X131">
            <v>1.2892561983471076</v>
          </cell>
          <cell r="Y131">
            <v>2.5785123966942152</v>
          </cell>
          <cell r="Z131">
            <v>10.314049586776861</v>
          </cell>
          <cell r="AA131">
            <v>0</v>
          </cell>
          <cell r="AB131">
            <v>27.074380165289256</v>
          </cell>
          <cell r="AC131">
            <v>4.641322314049587</v>
          </cell>
          <cell r="AD131">
            <v>14.181818181818182</v>
          </cell>
          <cell r="AE131">
            <v>12.892561983471076</v>
          </cell>
        </row>
        <row r="132">
          <cell r="A132">
            <v>3525</v>
          </cell>
          <cell r="C132" t="str">
            <v>Vehículo Aspirador - Impulsor de 10.000 lts. (Diesel)</v>
          </cell>
          <cell r="E132" t="str">
            <v>35 ALCANTAR.</v>
          </cell>
          <cell r="F132">
            <v>6</v>
          </cell>
          <cell r="G132">
            <v>22087.194836103998</v>
          </cell>
          <cell r="H132">
            <v>8</v>
          </cell>
          <cell r="I132">
            <v>2761</v>
          </cell>
          <cell r="J132">
            <v>0.05</v>
          </cell>
          <cell r="K132">
            <v>2.9721999999999998E-2</v>
          </cell>
          <cell r="L132">
            <v>656.47560491868296</v>
          </cell>
          <cell r="M132">
            <v>1910</v>
          </cell>
          <cell r="O132">
            <v>5327.4756049186835</v>
          </cell>
          <cell r="P132">
            <v>1910</v>
          </cell>
          <cell r="Q132">
            <v>9</v>
          </cell>
          <cell r="R132">
            <v>1.0743801652892562</v>
          </cell>
          <cell r="S132">
            <v>0.1</v>
          </cell>
          <cell r="T132">
            <v>0.2</v>
          </cell>
          <cell r="U132">
            <v>0.6</v>
          </cell>
          <cell r="V132">
            <v>0</v>
          </cell>
          <cell r="W132">
            <v>58.016528925619831</v>
          </cell>
          <cell r="X132">
            <v>5.8016528925619832</v>
          </cell>
          <cell r="Y132">
            <v>11.603305785123966</v>
          </cell>
          <cell r="Z132">
            <v>34.809917355371894</v>
          </cell>
          <cell r="AA132">
            <v>0</v>
          </cell>
          <cell r="AB132">
            <v>110.23140495867767</v>
          </cell>
          <cell r="AC132">
            <v>18.89681227863046</v>
          </cell>
          <cell r="AD132">
            <v>63.818181818181813</v>
          </cell>
          <cell r="AE132">
            <v>46.413223140495859</v>
          </cell>
        </row>
        <row r="133">
          <cell r="A133">
            <v>3530</v>
          </cell>
          <cell r="C133" t="str">
            <v>Vehículo Aspirador - Impulsor de 12.000 lts. (Diesel)</v>
          </cell>
          <cell r="E133" t="str">
            <v>35 ALCANTAR.</v>
          </cell>
          <cell r="F133">
            <v>6</v>
          </cell>
          <cell r="G133">
            <v>0</v>
          </cell>
          <cell r="H133">
            <v>8</v>
          </cell>
          <cell r="I133">
            <v>0</v>
          </cell>
          <cell r="J133">
            <v>0.05</v>
          </cell>
          <cell r="K133">
            <v>2.9721999999999998E-2</v>
          </cell>
          <cell r="L133">
            <v>0</v>
          </cell>
          <cell r="M133">
            <v>1910</v>
          </cell>
          <cell r="O133">
            <v>1910</v>
          </cell>
          <cell r="P133">
            <v>1910</v>
          </cell>
          <cell r="Q133">
            <v>10</v>
          </cell>
          <cell r="R133">
            <v>1.0743801652892562</v>
          </cell>
          <cell r="S133">
            <v>0.1</v>
          </cell>
          <cell r="T133">
            <v>0.2</v>
          </cell>
          <cell r="U133">
            <v>0.6</v>
          </cell>
          <cell r="W133">
            <v>64.462809917355372</v>
          </cell>
          <cell r="X133">
            <v>6.4462809917355379</v>
          </cell>
          <cell r="Y133">
            <v>12.892561983471076</v>
          </cell>
          <cell r="Z133">
            <v>38.67768595041322</v>
          </cell>
          <cell r="AA133">
            <v>0</v>
          </cell>
          <cell r="AB133">
            <v>122.4793388429752</v>
          </cell>
          <cell r="AC133">
            <v>20.996458087367177</v>
          </cell>
          <cell r="AD133">
            <v>70.909090909090907</v>
          </cell>
          <cell r="AE133">
            <v>51.570247933884296</v>
          </cell>
        </row>
        <row r="134">
          <cell r="A134">
            <v>3535</v>
          </cell>
          <cell r="C134" t="str">
            <v>Vehículo Aspirador - Impulsor de  4.000 lts. (Diesel)</v>
          </cell>
          <cell r="E134" t="str">
            <v>35 ALCANTAR.</v>
          </cell>
          <cell r="F134">
            <v>6</v>
          </cell>
          <cell r="G134">
            <v>0</v>
          </cell>
          <cell r="H134">
            <v>8</v>
          </cell>
          <cell r="I134">
            <v>0</v>
          </cell>
          <cell r="J134">
            <v>0.05</v>
          </cell>
          <cell r="K134">
            <v>2.9721999999999998E-2</v>
          </cell>
          <cell r="L134">
            <v>0</v>
          </cell>
          <cell r="M134">
            <v>1405</v>
          </cell>
          <cell r="O134">
            <v>1405</v>
          </cell>
          <cell r="P134">
            <v>1405</v>
          </cell>
          <cell r="Q134">
            <v>6</v>
          </cell>
          <cell r="R134">
            <v>1.0743801652892562</v>
          </cell>
          <cell r="S134">
            <v>0.1</v>
          </cell>
          <cell r="T134">
            <v>0.2</v>
          </cell>
          <cell r="U134">
            <v>0.6</v>
          </cell>
          <cell r="V134">
            <v>0</v>
          </cell>
          <cell r="W134">
            <v>38.67768595041322</v>
          </cell>
          <cell r="X134">
            <v>3.8677685950413223</v>
          </cell>
          <cell r="Y134">
            <v>7.7355371900826446</v>
          </cell>
          <cell r="Z134">
            <v>23.206611570247933</v>
          </cell>
          <cell r="AA134">
            <v>0</v>
          </cell>
          <cell r="AB134">
            <v>73.487603305785115</v>
          </cell>
          <cell r="AC134">
            <v>12.597874852420306</v>
          </cell>
          <cell r="AD134">
            <v>42.54545454545454</v>
          </cell>
          <cell r="AE134">
            <v>30.942148760330578</v>
          </cell>
        </row>
        <row r="135">
          <cell r="A135">
            <v>3540</v>
          </cell>
          <cell r="C135" t="str">
            <v>Hora de Inspección con cámara de TV</v>
          </cell>
          <cell r="E135" t="str">
            <v>35 ALCANTAR.</v>
          </cell>
          <cell r="G135">
            <v>0</v>
          </cell>
          <cell r="H135">
            <v>1</v>
          </cell>
          <cell r="I135">
            <v>0</v>
          </cell>
          <cell r="J135">
            <v>0.05</v>
          </cell>
          <cell r="K135">
            <v>0.05</v>
          </cell>
          <cell r="L135">
            <v>0</v>
          </cell>
          <cell r="N135">
            <v>70</v>
          </cell>
          <cell r="O135">
            <v>70</v>
          </cell>
          <cell r="P135">
            <v>70</v>
          </cell>
          <cell r="Q135">
            <v>0.9</v>
          </cell>
          <cell r="R135">
            <v>1.0743801652892562</v>
          </cell>
          <cell r="S135">
            <v>0.25</v>
          </cell>
          <cell r="T135">
            <v>0.6</v>
          </cell>
          <cell r="U135">
            <v>2.5</v>
          </cell>
          <cell r="V135">
            <v>90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90</v>
          </cell>
          <cell r="AB135">
            <v>90</v>
          </cell>
          <cell r="AC135">
            <v>15.428571428571429</v>
          </cell>
          <cell r="AD135">
            <v>0</v>
          </cell>
          <cell r="AE135">
            <v>90</v>
          </cell>
        </row>
        <row r="136">
          <cell r="A136">
            <v>3545</v>
          </cell>
          <cell r="C136" t="str">
            <v>Jornada de Inspección con cámara de TV</v>
          </cell>
          <cell r="E136" t="str">
            <v>35 ALCANTAR.</v>
          </cell>
          <cell r="G136">
            <v>0</v>
          </cell>
          <cell r="H136">
            <v>1</v>
          </cell>
          <cell r="I136">
            <v>0</v>
          </cell>
          <cell r="J136">
            <v>0.05</v>
          </cell>
          <cell r="K136">
            <v>0.05</v>
          </cell>
          <cell r="L136">
            <v>0</v>
          </cell>
          <cell r="O136">
            <v>0</v>
          </cell>
          <cell r="P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270.45544697270202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270.45544697270202</v>
          </cell>
          <cell r="AB136">
            <v>270.45544697270202</v>
          </cell>
          <cell r="AC136">
            <v>46.36379090960606</v>
          </cell>
          <cell r="AD136">
            <v>0</v>
          </cell>
          <cell r="AE136">
            <v>270.45544697270202</v>
          </cell>
        </row>
        <row r="137">
          <cell r="A137">
            <v>4000</v>
          </cell>
          <cell r="C137" t="str">
            <v>C.Trasera: Recolector 05 m3 RC 108</v>
          </cell>
          <cell r="E137" t="str">
            <v>40 RECOLECTOR</v>
          </cell>
          <cell r="F137">
            <v>80</v>
          </cell>
          <cell r="G137">
            <v>89507.265334823853</v>
          </cell>
          <cell r="H137">
            <v>8</v>
          </cell>
          <cell r="I137">
            <v>11188</v>
          </cell>
          <cell r="J137">
            <v>0.05</v>
          </cell>
          <cell r="K137">
            <v>2.9721999999999998E-2</v>
          </cell>
          <cell r="L137">
            <v>2660.3349402816343</v>
          </cell>
          <cell r="M137">
            <v>1405</v>
          </cell>
          <cell r="O137">
            <v>15253.334940281635</v>
          </cell>
          <cell r="P137">
            <v>1405</v>
          </cell>
          <cell r="Q137">
            <v>0.35</v>
          </cell>
          <cell r="R137">
            <v>1.0743801652892562</v>
          </cell>
          <cell r="S137">
            <v>0.1</v>
          </cell>
          <cell r="T137">
            <v>0.15</v>
          </cell>
          <cell r="U137">
            <v>0.9</v>
          </cell>
          <cell r="V137">
            <v>0</v>
          </cell>
          <cell r="W137">
            <v>30.082644628099175</v>
          </cell>
          <cell r="X137">
            <v>3.0082644628099175</v>
          </cell>
          <cell r="Y137">
            <v>4.5123966942148757</v>
          </cell>
          <cell r="Z137">
            <v>27.074380165289259</v>
          </cell>
          <cell r="AA137">
            <v>0</v>
          </cell>
          <cell r="AB137">
            <v>64.677685950413235</v>
          </cell>
          <cell r="AC137">
            <v>11.087603305785127</v>
          </cell>
          <cell r="AD137">
            <v>33.090909090909093</v>
          </cell>
          <cell r="AE137">
            <v>31.586776859504134</v>
          </cell>
        </row>
        <row r="138">
          <cell r="A138">
            <v>4005</v>
          </cell>
          <cell r="C138" t="str">
            <v>C.Trasera: Recolector 06 m3 MINIMATIC</v>
          </cell>
          <cell r="E138" t="str">
            <v>40 RECOLECTOR</v>
          </cell>
          <cell r="F138">
            <v>80</v>
          </cell>
          <cell r="G138">
            <v>89507.265334823853</v>
          </cell>
          <cell r="H138">
            <v>8</v>
          </cell>
          <cell r="I138">
            <v>11188</v>
          </cell>
          <cell r="J138">
            <v>0.05</v>
          </cell>
          <cell r="K138">
            <v>2.9721999999999998E-2</v>
          </cell>
          <cell r="L138">
            <v>2660.3349402816343</v>
          </cell>
          <cell r="M138">
            <v>1405</v>
          </cell>
          <cell r="O138">
            <v>15253.334940281635</v>
          </cell>
          <cell r="P138">
            <v>1405</v>
          </cell>
          <cell r="Q138">
            <v>0.4</v>
          </cell>
          <cell r="R138">
            <v>1.0743801652892562</v>
          </cell>
          <cell r="S138">
            <v>0.1</v>
          </cell>
          <cell r="T138">
            <v>0.15</v>
          </cell>
          <cell r="U138">
            <v>0.9</v>
          </cell>
          <cell r="V138">
            <v>0</v>
          </cell>
          <cell r="W138">
            <v>34.380165289256198</v>
          </cell>
          <cell r="X138">
            <v>3.4380165289256199</v>
          </cell>
          <cell r="Y138">
            <v>5.1570247933884295</v>
          </cell>
          <cell r="Z138">
            <v>30.942148760330578</v>
          </cell>
          <cell r="AA138">
            <v>0</v>
          </cell>
          <cell r="AB138">
            <v>73.917355371900825</v>
          </cell>
          <cell r="AC138">
            <v>12.671546635182999</v>
          </cell>
          <cell r="AD138">
            <v>37.81818181818182</v>
          </cell>
          <cell r="AE138">
            <v>36.099173553719005</v>
          </cell>
        </row>
        <row r="139">
          <cell r="A139">
            <v>4010</v>
          </cell>
          <cell r="C139" t="str">
            <v>C.Trasera: Recolector 07 m3 MINIMATIC</v>
          </cell>
          <cell r="E139" t="str">
            <v>40 RECOLECTOR</v>
          </cell>
          <cell r="F139">
            <v>80</v>
          </cell>
          <cell r="G139">
            <v>89507.265334823853</v>
          </cell>
          <cell r="H139">
            <v>8</v>
          </cell>
          <cell r="I139">
            <v>11188</v>
          </cell>
          <cell r="J139">
            <v>0.05</v>
          </cell>
          <cell r="K139">
            <v>2.9721999999999998E-2</v>
          </cell>
          <cell r="L139">
            <v>2660.3349402816343</v>
          </cell>
          <cell r="M139">
            <v>1660</v>
          </cell>
          <cell r="O139">
            <v>15508.334940281635</v>
          </cell>
          <cell r="P139">
            <v>1660</v>
          </cell>
          <cell r="Q139">
            <v>0.42</v>
          </cell>
          <cell r="R139">
            <v>1.0743801652892562</v>
          </cell>
          <cell r="S139">
            <v>0.1</v>
          </cell>
          <cell r="T139">
            <v>0.15</v>
          </cell>
          <cell r="U139">
            <v>0.9</v>
          </cell>
          <cell r="V139">
            <v>0</v>
          </cell>
          <cell r="W139">
            <v>36.099173553719012</v>
          </cell>
          <cell r="X139">
            <v>3.6099173553719015</v>
          </cell>
          <cell r="Y139">
            <v>5.414876033057852</v>
          </cell>
          <cell r="Z139">
            <v>32.489256198347114</v>
          </cell>
          <cell r="AA139">
            <v>0</v>
          </cell>
          <cell r="AB139">
            <v>77.613223140495876</v>
          </cell>
          <cell r="AC139">
            <v>13.305123966942151</v>
          </cell>
          <cell r="AD139">
            <v>39.709090909090911</v>
          </cell>
          <cell r="AE139">
            <v>37.904132231404965</v>
          </cell>
        </row>
        <row r="140">
          <cell r="A140">
            <v>4015</v>
          </cell>
          <cell r="C140" t="str">
            <v>C.Trasera: Recolector 07 m3 buhler jumbo estrecho</v>
          </cell>
          <cell r="E140" t="str">
            <v>40 RECOLECTOR</v>
          </cell>
          <cell r="F140">
            <v>80</v>
          </cell>
          <cell r="G140">
            <v>89507.265334823853</v>
          </cell>
          <cell r="H140">
            <v>8</v>
          </cell>
          <cell r="I140">
            <v>11188</v>
          </cell>
          <cell r="J140">
            <v>0.05</v>
          </cell>
          <cell r="K140">
            <v>2.9721999999999998E-2</v>
          </cell>
          <cell r="L140">
            <v>2660.3349402816343</v>
          </cell>
          <cell r="M140">
            <v>1660</v>
          </cell>
          <cell r="O140">
            <v>15508.334940281635</v>
          </cell>
          <cell r="P140">
            <v>1660</v>
          </cell>
          <cell r="Q140">
            <v>0.42</v>
          </cell>
          <cell r="R140">
            <v>1.0743801652892562</v>
          </cell>
          <cell r="S140">
            <v>0.1</v>
          </cell>
          <cell r="T140">
            <v>0.15</v>
          </cell>
          <cell r="U140">
            <v>0.9</v>
          </cell>
          <cell r="V140">
            <v>0</v>
          </cell>
          <cell r="W140">
            <v>36.099173553719012</v>
          </cell>
          <cell r="X140">
            <v>3.6099173553719015</v>
          </cell>
          <cell r="Y140">
            <v>5.414876033057852</v>
          </cell>
          <cell r="Z140">
            <v>32.489256198347114</v>
          </cell>
          <cell r="AA140">
            <v>0</v>
          </cell>
          <cell r="AB140">
            <v>77.613223140495876</v>
          </cell>
          <cell r="AC140">
            <v>13.305123966942151</v>
          </cell>
          <cell r="AD140">
            <v>39.709090909090911</v>
          </cell>
          <cell r="AE140">
            <v>37.904132231404965</v>
          </cell>
        </row>
        <row r="141">
          <cell r="A141">
            <v>4020</v>
          </cell>
          <cell r="C141" t="str">
            <v xml:space="preserve">C.Trasera: Recolector 07 m³ ROS ROCA CROSS </v>
          </cell>
          <cell r="E141" t="str">
            <v>40 RECOLECTOR</v>
          </cell>
          <cell r="F141">
            <v>80</v>
          </cell>
          <cell r="G141">
            <v>94428.437488731026</v>
          </cell>
          <cell r="H141">
            <v>8</v>
          </cell>
          <cell r="I141">
            <v>11804</v>
          </cell>
          <cell r="J141">
            <v>0.05</v>
          </cell>
          <cell r="K141">
            <v>2.9721999999999998E-2</v>
          </cell>
          <cell r="L141">
            <v>2806.6020190400636</v>
          </cell>
          <cell r="M141">
            <v>1660</v>
          </cell>
          <cell r="O141">
            <v>16270.602019040063</v>
          </cell>
          <cell r="P141">
            <v>1660</v>
          </cell>
          <cell r="Q141">
            <v>0.42</v>
          </cell>
          <cell r="R141">
            <v>1.0743801652892562</v>
          </cell>
          <cell r="S141">
            <v>0.1</v>
          </cell>
          <cell r="T141">
            <v>0.15</v>
          </cell>
          <cell r="U141">
            <v>0.9</v>
          </cell>
          <cell r="V141">
            <v>0</v>
          </cell>
          <cell r="W141">
            <v>36.099173553719012</v>
          </cell>
          <cell r="X141">
            <v>3.6099173553719015</v>
          </cell>
          <cell r="Y141">
            <v>5.414876033057852</v>
          </cell>
          <cell r="Z141">
            <v>32.489256198347114</v>
          </cell>
          <cell r="AA141">
            <v>0</v>
          </cell>
          <cell r="AB141">
            <v>77.613223140495876</v>
          </cell>
          <cell r="AC141">
            <v>13.305123966942151</v>
          </cell>
          <cell r="AD141">
            <v>39.709090909090911</v>
          </cell>
          <cell r="AE141">
            <v>37.904132231404965</v>
          </cell>
        </row>
        <row r="142">
          <cell r="A142">
            <v>4025</v>
          </cell>
          <cell r="C142" t="str">
            <v xml:space="preserve">C.Trasera: Recolector 08 m3 buhler jumbo </v>
          </cell>
          <cell r="E142" t="str">
            <v>40 RECOLECTOR</v>
          </cell>
          <cell r="F142">
            <v>80</v>
          </cell>
          <cell r="G142">
            <v>84057.294183404854</v>
          </cell>
          <cell r="H142">
            <v>8</v>
          </cell>
          <cell r="I142">
            <v>10507</v>
          </cell>
          <cell r="J142">
            <v>0.05</v>
          </cell>
          <cell r="K142">
            <v>2.9721999999999998E-2</v>
          </cell>
          <cell r="L142">
            <v>2498.3508977191591</v>
          </cell>
          <cell r="M142">
            <v>1660</v>
          </cell>
          <cell r="O142">
            <v>14665.35089771916</v>
          </cell>
          <cell r="P142">
            <v>1660</v>
          </cell>
          <cell r="Q142">
            <v>0.42</v>
          </cell>
          <cell r="R142">
            <v>1.0743801652892562</v>
          </cell>
          <cell r="S142">
            <v>0.1</v>
          </cell>
          <cell r="T142">
            <v>0.15</v>
          </cell>
          <cell r="U142">
            <v>0.9</v>
          </cell>
          <cell r="V142">
            <v>0</v>
          </cell>
          <cell r="W142">
            <v>36.099173553719012</v>
          </cell>
          <cell r="X142">
            <v>3.6099173553719015</v>
          </cell>
          <cell r="Y142">
            <v>5.414876033057852</v>
          </cell>
          <cell r="Z142">
            <v>32.489256198347114</v>
          </cell>
          <cell r="AA142">
            <v>0</v>
          </cell>
          <cell r="AB142">
            <v>77.613223140495876</v>
          </cell>
          <cell r="AC142">
            <v>13.305123966942151</v>
          </cell>
          <cell r="AD142">
            <v>39.709090909090911</v>
          </cell>
          <cell r="AE142">
            <v>37.904132231404965</v>
          </cell>
        </row>
        <row r="143">
          <cell r="A143">
            <v>4030</v>
          </cell>
          <cell r="C143" t="str">
            <v>C.Trasera: Recolector 12 m³ ROS ROCA CROSS</v>
          </cell>
          <cell r="E143" t="str">
            <v>40 RECOLECTOR</v>
          </cell>
          <cell r="F143">
            <v>80</v>
          </cell>
          <cell r="G143">
            <v>88728.174245429313</v>
          </cell>
          <cell r="H143">
            <v>8</v>
          </cell>
          <cell r="I143">
            <v>11091</v>
          </cell>
          <cell r="J143">
            <v>0.05</v>
          </cell>
          <cell r="K143">
            <v>2.9721999999999998E-2</v>
          </cell>
          <cell r="L143">
            <v>2637.17879492265</v>
          </cell>
          <cell r="M143">
            <v>1660</v>
          </cell>
          <cell r="O143">
            <v>15388.178794922649</v>
          </cell>
          <cell r="P143">
            <v>1660</v>
          </cell>
          <cell r="Q143">
            <v>0.45</v>
          </cell>
          <cell r="R143">
            <v>1.0743801652892562</v>
          </cell>
          <cell r="S143">
            <v>0.1</v>
          </cell>
          <cell r="T143">
            <v>0.15</v>
          </cell>
          <cell r="U143">
            <v>0.9</v>
          </cell>
          <cell r="V143">
            <v>0</v>
          </cell>
          <cell r="W143">
            <v>38.67768595041322</v>
          </cell>
          <cell r="X143">
            <v>3.8677685950413223</v>
          </cell>
          <cell r="Y143">
            <v>5.8016528925619832</v>
          </cell>
          <cell r="Z143">
            <v>34.809917355371901</v>
          </cell>
          <cell r="AA143">
            <v>0</v>
          </cell>
          <cell r="AB143">
            <v>83.157024793388416</v>
          </cell>
          <cell r="AC143">
            <v>14.255489964580873</v>
          </cell>
          <cell r="AD143">
            <v>42.54545454545454</v>
          </cell>
          <cell r="AE143">
            <v>40.611570247933884</v>
          </cell>
        </row>
        <row r="144">
          <cell r="A144">
            <v>4035</v>
          </cell>
          <cell r="C144" t="str">
            <v xml:space="preserve">C.Trasera: Recolector 14 m³ ROS ROCA </v>
          </cell>
          <cell r="E144" t="str">
            <v>40 RECOLECTOR</v>
          </cell>
          <cell r="F144">
            <v>80</v>
          </cell>
          <cell r="G144">
            <v>88728.174245429313</v>
          </cell>
          <cell r="H144">
            <v>8</v>
          </cell>
          <cell r="I144">
            <v>11091</v>
          </cell>
          <cell r="J144">
            <v>0.05</v>
          </cell>
          <cell r="K144">
            <v>2.9721999999999998E-2</v>
          </cell>
          <cell r="L144">
            <v>2637.17879492265</v>
          </cell>
          <cell r="M144">
            <v>1660</v>
          </cell>
          <cell r="O144">
            <v>15388.178794922649</v>
          </cell>
          <cell r="P144">
            <v>1660</v>
          </cell>
          <cell r="Q144">
            <v>0.45</v>
          </cell>
          <cell r="R144">
            <v>1.0743801652892562</v>
          </cell>
          <cell r="S144">
            <v>0.1</v>
          </cell>
          <cell r="T144">
            <v>0.15</v>
          </cell>
          <cell r="U144">
            <v>0.9</v>
          </cell>
          <cell r="V144">
            <v>0</v>
          </cell>
          <cell r="W144">
            <v>38.67768595041322</v>
          </cell>
          <cell r="X144">
            <v>3.8677685950413223</v>
          </cell>
          <cell r="Y144">
            <v>5.8016528925619832</v>
          </cell>
          <cell r="Z144">
            <v>34.809917355371901</v>
          </cell>
          <cell r="AA144">
            <v>0</v>
          </cell>
          <cell r="AB144">
            <v>83.157024793388416</v>
          </cell>
          <cell r="AC144">
            <v>14.255489964580873</v>
          </cell>
          <cell r="AD144">
            <v>42.54545454545454</v>
          </cell>
          <cell r="AE144">
            <v>40.611570247933884</v>
          </cell>
        </row>
        <row r="145">
          <cell r="A145">
            <v>4040</v>
          </cell>
          <cell r="C145" t="str">
            <v>C.Trasera: Recolector 14 m³ GEESINK</v>
          </cell>
          <cell r="E145" t="str">
            <v>40 RECOLECTOR</v>
          </cell>
          <cell r="F145">
            <v>80</v>
          </cell>
          <cell r="G145">
            <v>88728.174245429313</v>
          </cell>
          <cell r="H145">
            <v>8</v>
          </cell>
          <cell r="I145">
            <v>11091</v>
          </cell>
          <cell r="J145">
            <v>0.05</v>
          </cell>
          <cell r="K145">
            <v>2.9721999999999998E-2</v>
          </cell>
          <cell r="L145">
            <v>2637.17879492265</v>
          </cell>
          <cell r="M145">
            <v>1660</v>
          </cell>
          <cell r="O145">
            <v>15388.178794922649</v>
          </cell>
          <cell r="P145">
            <v>1660</v>
          </cell>
          <cell r="Q145">
            <v>0.45</v>
          </cell>
          <cell r="R145">
            <v>1.0743801652892562</v>
          </cell>
          <cell r="S145">
            <v>0.1</v>
          </cell>
          <cell r="T145">
            <v>0.15</v>
          </cell>
          <cell r="U145">
            <v>0.9</v>
          </cell>
          <cell r="V145">
            <v>0</v>
          </cell>
          <cell r="W145">
            <v>38.67768595041322</v>
          </cell>
          <cell r="X145">
            <v>3.8677685950413223</v>
          </cell>
          <cell r="Y145">
            <v>5.8016528925619832</v>
          </cell>
          <cell r="Z145">
            <v>34.809917355371901</v>
          </cell>
          <cell r="AA145">
            <v>0</v>
          </cell>
          <cell r="AB145">
            <v>83.157024793388416</v>
          </cell>
          <cell r="AC145">
            <v>14.255489964580873</v>
          </cell>
          <cell r="AD145">
            <v>42.54545454545454</v>
          </cell>
          <cell r="AE145">
            <v>40.611570247933884</v>
          </cell>
        </row>
        <row r="146">
          <cell r="A146">
            <v>4045</v>
          </cell>
          <cell r="C146" t="str">
            <v>C.Trasera: Recolector 14 m³ ( GAS )</v>
          </cell>
          <cell r="E146" t="str">
            <v>40 RECOLECTOR</v>
          </cell>
          <cell r="F146">
            <v>80</v>
          </cell>
          <cell r="G146">
            <v>130500</v>
          </cell>
          <cell r="H146">
            <v>8</v>
          </cell>
          <cell r="I146">
            <v>16313</v>
          </cell>
          <cell r="J146">
            <v>0.05</v>
          </cell>
          <cell r="K146">
            <v>2.9721999999999998E-2</v>
          </cell>
          <cell r="L146">
            <v>3878.721</v>
          </cell>
          <cell r="M146">
            <v>1660</v>
          </cell>
          <cell r="O146">
            <v>21851.721000000001</v>
          </cell>
          <cell r="P146">
            <v>1660</v>
          </cell>
          <cell r="Q146">
            <v>0.45</v>
          </cell>
          <cell r="R146">
            <v>1.0743801652892562</v>
          </cell>
          <cell r="S146">
            <v>0.1</v>
          </cell>
          <cell r="T146">
            <v>0.15</v>
          </cell>
          <cell r="U146">
            <v>0.9</v>
          </cell>
          <cell r="V146">
            <v>0</v>
          </cell>
          <cell r="W146">
            <v>38.67768595041322</v>
          </cell>
          <cell r="X146">
            <v>3.8677685950413223</v>
          </cell>
          <cell r="Y146">
            <v>5.8016528925619832</v>
          </cell>
          <cell r="Z146">
            <v>34.809917355371901</v>
          </cell>
          <cell r="AA146">
            <v>0</v>
          </cell>
          <cell r="AB146">
            <v>83.157024793388416</v>
          </cell>
          <cell r="AC146">
            <v>14.255489964580873</v>
          </cell>
          <cell r="AD146">
            <v>42.54545454545454</v>
          </cell>
          <cell r="AE146">
            <v>40.611570247933884</v>
          </cell>
        </row>
        <row r="147">
          <cell r="A147">
            <v>4050</v>
          </cell>
          <cell r="C147" t="str">
            <v>C. Posterior: Recol·lector 16 m³</v>
          </cell>
          <cell r="E147" t="str">
            <v>40 RECOLECTOR</v>
          </cell>
          <cell r="F147">
            <v>80</v>
          </cell>
          <cell r="G147">
            <v>100338.97082687245</v>
          </cell>
          <cell r="H147">
            <v>8</v>
          </cell>
          <cell r="I147">
            <v>12542</v>
          </cell>
          <cell r="J147">
            <v>0.05</v>
          </cell>
          <cell r="K147">
            <v>2.9721999999999998E-2</v>
          </cell>
          <cell r="L147">
            <v>2982.2748909163029</v>
          </cell>
          <cell r="M147">
            <v>1660</v>
          </cell>
          <cell r="O147">
            <v>17184.274890916302</v>
          </cell>
          <cell r="P147">
            <v>1660</v>
          </cell>
          <cell r="Q147">
            <v>0.45</v>
          </cell>
          <cell r="R147">
            <v>1.0743801652892562</v>
          </cell>
          <cell r="S147">
            <v>0.1</v>
          </cell>
          <cell r="T147">
            <v>0.15</v>
          </cell>
          <cell r="U147">
            <v>0.9</v>
          </cell>
          <cell r="V147">
            <v>50</v>
          </cell>
          <cell r="W147">
            <v>38.67768595041322</v>
          </cell>
          <cell r="X147">
            <v>3.8677685950413223</v>
          </cell>
          <cell r="Y147">
            <v>5.8016528925619832</v>
          </cell>
          <cell r="Z147">
            <v>34.809917355371901</v>
          </cell>
          <cell r="AA147">
            <v>50</v>
          </cell>
          <cell r="AB147">
            <v>133.15702479338842</v>
          </cell>
          <cell r="AC147">
            <v>22.826918536009444</v>
          </cell>
          <cell r="AD147">
            <v>42.54545454545454</v>
          </cell>
          <cell r="AE147">
            <v>90.611570247933884</v>
          </cell>
        </row>
        <row r="148">
          <cell r="A148">
            <v>4055</v>
          </cell>
          <cell r="C148" t="str">
            <v>C.Trasera: Recolector 16 m³   ( GAS )</v>
          </cell>
          <cell r="E148" t="str">
            <v>40 RECOLECTOR</v>
          </cell>
          <cell r="F148">
            <v>80</v>
          </cell>
          <cell r="G148">
            <v>130500</v>
          </cell>
          <cell r="H148">
            <v>8</v>
          </cell>
          <cell r="I148">
            <v>16313</v>
          </cell>
          <cell r="J148">
            <v>0.05</v>
          </cell>
          <cell r="K148">
            <v>2.9721999999999998E-2</v>
          </cell>
          <cell r="L148">
            <v>3878.721</v>
          </cell>
          <cell r="M148">
            <v>1660</v>
          </cell>
          <cell r="O148">
            <v>21851.721000000001</v>
          </cell>
          <cell r="P148">
            <v>1660</v>
          </cell>
          <cell r="Q148">
            <v>0.45</v>
          </cell>
          <cell r="R148">
            <v>1.0743801652892562</v>
          </cell>
          <cell r="S148">
            <v>0.1</v>
          </cell>
          <cell r="T148">
            <v>0.15</v>
          </cell>
          <cell r="U148">
            <v>0.9</v>
          </cell>
          <cell r="V148">
            <v>0</v>
          </cell>
          <cell r="W148">
            <v>38.67768595041322</v>
          </cell>
          <cell r="X148">
            <v>3.8677685950413223</v>
          </cell>
          <cell r="Y148">
            <v>5.8016528925619832</v>
          </cell>
          <cell r="Z148">
            <v>34.809917355371901</v>
          </cell>
          <cell r="AA148">
            <v>0</v>
          </cell>
          <cell r="AB148">
            <v>83.157024793388416</v>
          </cell>
          <cell r="AC148">
            <v>14.255489964580873</v>
          </cell>
          <cell r="AD148">
            <v>42.54545454545454</v>
          </cell>
          <cell r="AE148">
            <v>40.611570247933884</v>
          </cell>
        </row>
        <row r="149">
          <cell r="A149">
            <v>4060</v>
          </cell>
          <cell r="B149">
            <v>1</v>
          </cell>
          <cell r="C149" t="str">
            <v>C.Posterior: Recol·lector 20 m³ ROS ROCA CROSS</v>
          </cell>
          <cell r="E149" t="str">
            <v>40 RECOLECTOR</v>
          </cell>
          <cell r="F149">
            <v>80</v>
          </cell>
          <cell r="G149">
            <v>140000</v>
          </cell>
          <cell r="H149">
            <v>8</v>
          </cell>
          <cell r="I149">
            <v>17500</v>
          </cell>
          <cell r="J149">
            <v>0.05</v>
          </cell>
          <cell r="K149">
            <v>2.9721999999999998E-2</v>
          </cell>
          <cell r="L149">
            <v>4161.08</v>
          </cell>
          <cell r="M149">
            <v>1910</v>
          </cell>
          <cell r="O149">
            <v>23571.08</v>
          </cell>
          <cell r="P149">
            <v>1910</v>
          </cell>
          <cell r="Q149">
            <v>0.48</v>
          </cell>
          <cell r="R149">
            <v>1.0743801652892562</v>
          </cell>
          <cell r="S149">
            <v>0.1</v>
          </cell>
          <cell r="T149">
            <v>0.2</v>
          </cell>
          <cell r="U149">
            <v>0.9</v>
          </cell>
          <cell r="V149">
            <v>0</v>
          </cell>
          <cell r="W149">
            <v>41.256198347107436</v>
          </cell>
          <cell r="X149">
            <v>4.1256198347107436</v>
          </cell>
          <cell r="Y149">
            <v>8.2512396694214871</v>
          </cell>
          <cell r="Z149">
            <v>37.130578512396696</v>
          </cell>
          <cell r="AA149">
            <v>0</v>
          </cell>
          <cell r="AB149">
            <v>90.763636363636351</v>
          </cell>
          <cell r="AC149">
            <v>15.559480519480518</v>
          </cell>
          <cell r="AD149">
            <v>45.381818181818176</v>
          </cell>
          <cell r="AE149">
            <v>45.381818181818183</v>
          </cell>
        </row>
        <row r="150">
          <cell r="A150">
            <v>4065</v>
          </cell>
          <cell r="C150" t="str">
            <v>C.Trasera: Recolector 18 m³  ( GAS )</v>
          </cell>
          <cell r="E150" t="str">
            <v>40 RECOLECTOR</v>
          </cell>
          <cell r="F150">
            <v>80</v>
          </cell>
          <cell r="G150">
            <v>144367</v>
          </cell>
          <cell r="H150">
            <v>8</v>
          </cell>
          <cell r="I150">
            <v>18046</v>
          </cell>
          <cell r="J150">
            <v>0.05</v>
          </cell>
          <cell r="K150">
            <v>2.9721999999999998E-2</v>
          </cell>
          <cell r="L150">
            <v>4290.8759739999996</v>
          </cell>
          <cell r="M150">
            <v>1910</v>
          </cell>
          <cell r="O150">
            <v>24246.875973999999</v>
          </cell>
          <cell r="P150">
            <v>1910</v>
          </cell>
          <cell r="Q150">
            <v>0.48</v>
          </cell>
          <cell r="R150">
            <v>1.0743801652892562</v>
          </cell>
          <cell r="S150">
            <v>0.1</v>
          </cell>
          <cell r="T150">
            <v>0.2</v>
          </cell>
          <cell r="U150">
            <v>0.9</v>
          </cell>
          <cell r="V150">
            <v>0</v>
          </cell>
          <cell r="W150">
            <v>41.256198347107436</v>
          </cell>
          <cell r="X150">
            <v>4.1256198347107436</v>
          </cell>
          <cell r="Y150">
            <v>8.2512396694214871</v>
          </cell>
          <cell r="Z150">
            <v>37.130578512396696</v>
          </cell>
          <cell r="AA150">
            <v>0</v>
          </cell>
          <cell r="AB150">
            <v>90.763636363636351</v>
          </cell>
          <cell r="AC150">
            <v>15.559480519480518</v>
          </cell>
          <cell r="AD150">
            <v>45.381818181818176</v>
          </cell>
          <cell r="AE150">
            <v>45.381818181818183</v>
          </cell>
        </row>
        <row r="151">
          <cell r="A151">
            <v>4070</v>
          </cell>
          <cell r="C151" t="str">
            <v>C.Trasera: Recolector 20 m³  GEESINK</v>
          </cell>
          <cell r="E151" t="str">
            <v>40 RECOLECTOR</v>
          </cell>
          <cell r="F151">
            <v>80</v>
          </cell>
          <cell r="G151">
            <v>117693.19534095417</v>
          </cell>
          <cell r="H151">
            <v>8</v>
          </cell>
          <cell r="I151">
            <v>14712</v>
          </cell>
          <cell r="J151">
            <v>0.05</v>
          </cell>
          <cell r="K151">
            <v>2.9721999999999998E-2</v>
          </cell>
          <cell r="L151">
            <v>3498.0771519238397</v>
          </cell>
          <cell r="M151">
            <v>1910</v>
          </cell>
          <cell r="O151">
            <v>20120.077151923841</v>
          </cell>
          <cell r="P151">
            <v>1910</v>
          </cell>
          <cell r="Q151">
            <v>0.5</v>
          </cell>
          <cell r="R151">
            <v>1.0743801652892562</v>
          </cell>
          <cell r="S151">
            <v>0.1</v>
          </cell>
          <cell r="T151">
            <v>0.2</v>
          </cell>
          <cell r="U151">
            <v>1.05</v>
          </cell>
          <cell r="V151">
            <v>0</v>
          </cell>
          <cell r="W151">
            <v>42.975206611570243</v>
          </cell>
          <cell r="X151">
            <v>4.2975206611570247</v>
          </cell>
          <cell r="Y151">
            <v>8.5950413223140494</v>
          </cell>
          <cell r="Z151">
            <v>45.123966942148755</v>
          </cell>
          <cell r="AA151">
            <v>0</v>
          </cell>
          <cell r="AB151">
            <v>100.99173553719007</v>
          </cell>
          <cell r="AC151">
            <v>17.312868949232584</v>
          </cell>
          <cell r="AD151">
            <v>47.272727272727266</v>
          </cell>
          <cell r="AE151">
            <v>53.719008264462801</v>
          </cell>
        </row>
        <row r="152">
          <cell r="A152">
            <v>4075</v>
          </cell>
          <cell r="C152" t="str">
            <v>C.Trasera: Recolector 20 m³   ( GAS )</v>
          </cell>
          <cell r="E152" t="str">
            <v>40 RECOLECTOR</v>
          </cell>
          <cell r="F152">
            <v>80</v>
          </cell>
          <cell r="G152">
            <v>145398</v>
          </cell>
          <cell r="H152">
            <v>8</v>
          </cell>
          <cell r="I152">
            <v>18175</v>
          </cell>
          <cell r="J152">
            <v>0.05</v>
          </cell>
          <cell r="K152">
            <v>2.9721999999999998E-2</v>
          </cell>
          <cell r="L152">
            <v>4321.5193559999998</v>
          </cell>
          <cell r="M152">
            <v>1910</v>
          </cell>
          <cell r="O152">
            <v>24406.519356000001</v>
          </cell>
          <cell r="P152">
            <v>1910</v>
          </cell>
          <cell r="Q152">
            <v>0.5</v>
          </cell>
          <cell r="R152">
            <v>1.0743801652892562</v>
          </cell>
          <cell r="S152">
            <v>0.1</v>
          </cell>
          <cell r="T152">
            <v>0.2</v>
          </cell>
          <cell r="U152">
            <v>1.05</v>
          </cell>
          <cell r="V152">
            <v>0</v>
          </cell>
          <cell r="W152">
            <v>42.975206611570243</v>
          </cell>
          <cell r="X152">
            <v>4.2975206611570247</v>
          </cell>
          <cell r="Y152">
            <v>8.5950413223140494</v>
          </cell>
          <cell r="Z152">
            <v>45.123966942148755</v>
          </cell>
          <cell r="AA152">
            <v>0</v>
          </cell>
          <cell r="AB152">
            <v>100.99173553719007</v>
          </cell>
          <cell r="AC152">
            <v>17.312868949232584</v>
          </cell>
          <cell r="AD152">
            <v>47.272727272727266</v>
          </cell>
          <cell r="AE152">
            <v>53.719008264462801</v>
          </cell>
        </row>
        <row r="153">
          <cell r="A153">
            <v>4080</v>
          </cell>
          <cell r="B153">
            <v>1</v>
          </cell>
          <cell r="C153" t="str">
            <v>C.Posterior: Recol·lector 23 m³ Bicompartimentat</v>
          </cell>
          <cell r="E153" t="str">
            <v>40 RECOLECTOR</v>
          </cell>
          <cell r="F153">
            <v>80</v>
          </cell>
          <cell r="G153">
            <v>180300</v>
          </cell>
          <cell r="H153">
            <v>8</v>
          </cell>
          <cell r="I153">
            <v>22538</v>
          </cell>
          <cell r="J153">
            <v>0.05</v>
          </cell>
          <cell r="K153">
            <v>2.9721999999999998E-2</v>
          </cell>
          <cell r="L153">
            <v>5358.8765999999996</v>
          </cell>
          <cell r="M153">
            <v>1910</v>
          </cell>
          <cell r="O153">
            <v>29806.8766</v>
          </cell>
          <cell r="P153">
            <v>1910</v>
          </cell>
          <cell r="Q153">
            <v>0.55000000000000004</v>
          </cell>
          <cell r="R153">
            <v>1.0743801652892562</v>
          </cell>
          <cell r="S153">
            <v>0.1</v>
          </cell>
          <cell r="T153">
            <v>0.25</v>
          </cell>
          <cell r="U153">
            <v>0.9</v>
          </cell>
          <cell r="V153">
            <v>0</v>
          </cell>
          <cell r="W153">
            <v>47.272727272727273</v>
          </cell>
          <cell r="X153">
            <v>4.7272727272727275</v>
          </cell>
          <cell r="Y153">
            <v>11.818181818181818</v>
          </cell>
          <cell r="Z153">
            <v>42.545454545454547</v>
          </cell>
          <cell r="AA153">
            <v>0</v>
          </cell>
          <cell r="AB153">
            <v>106.36363636363637</v>
          </cell>
          <cell r="AC153">
            <v>18.233766233766236</v>
          </cell>
          <cell r="AD153">
            <v>52</v>
          </cell>
          <cell r="AE153">
            <v>54.363636363636367</v>
          </cell>
        </row>
        <row r="154">
          <cell r="A154">
            <v>4085</v>
          </cell>
          <cell r="C154" t="str">
            <v>C.Trasera: Recolector 23 m³  ( GAS )</v>
          </cell>
          <cell r="E154" t="str">
            <v>40 RECOLECTOR</v>
          </cell>
          <cell r="F154">
            <v>80</v>
          </cell>
          <cell r="G154">
            <v>148489.79</v>
          </cell>
          <cell r="H154">
            <v>8</v>
          </cell>
          <cell r="I154">
            <v>18561</v>
          </cell>
          <cell r="J154">
            <v>0.05</v>
          </cell>
          <cell r="K154">
            <v>2.9721999999999998E-2</v>
          </cell>
          <cell r="L154">
            <v>4413.4135383800003</v>
          </cell>
          <cell r="M154">
            <v>1910</v>
          </cell>
          <cell r="O154">
            <v>24884.413538380002</v>
          </cell>
          <cell r="P154">
            <v>1910</v>
          </cell>
          <cell r="Q154">
            <v>0.55000000000000004</v>
          </cell>
          <cell r="R154">
            <v>1.0743801652892562</v>
          </cell>
          <cell r="S154">
            <v>0.1</v>
          </cell>
          <cell r="T154">
            <v>0.25</v>
          </cell>
          <cell r="U154">
            <v>1.05</v>
          </cell>
          <cell r="V154">
            <v>0</v>
          </cell>
          <cell r="W154">
            <v>47.272727272727273</v>
          </cell>
          <cell r="X154">
            <v>4.7272727272727275</v>
          </cell>
          <cell r="Y154">
            <v>11.818181818181818</v>
          </cell>
          <cell r="Z154">
            <v>49.63636363636364</v>
          </cell>
          <cell r="AA154">
            <v>0</v>
          </cell>
          <cell r="AB154">
            <v>113.45454545454547</v>
          </cell>
          <cell r="AC154">
            <v>19.449350649350652</v>
          </cell>
          <cell r="AD154">
            <v>52</v>
          </cell>
          <cell r="AE154">
            <v>61.45454545454546</v>
          </cell>
        </row>
        <row r="155">
          <cell r="A155">
            <v>4090</v>
          </cell>
          <cell r="C155" t="str">
            <v>C.Trasera: Recolector 26 m³  GEESINK</v>
          </cell>
          <cell r="E155" t="str">
            <v>40 RECOLECTOR</v>
          </cell>
          <cell r="F155">
            <v>80</v>
          </cell>
          <cell r="G155">
            <v>120848.50888896904</v>
          </cell>
          <cell r="H155">
            <v>8</v>
          </cell>
          <cell r="I155">
            <v>15106</v>
          </cell>
          <cell r="J155">
            <v>0.05</v>
          </cell>
          <cell r="K155">
            <v>2.9721999999999998E-2</v>
          </cell>
          <cell r="L155">
            <v>3591.8593811979376</v>
          </cell>
          <cell r="M155">
            <v>1910</v>
          </cell>
          <cell r="O155">
            <v>20607.859381197937</v>
          </cell>
          <cell r="P155">
            <v>1910</v>
          </cell>
          <cell r="Q155">
            <v>0.55000000000000004</v>
          </cell>
          <cell r="R155">
            <v>1.0743801652892562</v>
          </cell>
          <cell r="S155">
            <v>0.1</v>
          </cell>
          <cell r="T155">
            <v>0.25</v>
          </cell>
          <cell r="U155">
            <v>1.2</v>
          </cell>
          <cell r="V155">
            <v>0</v>
          </cell>
          <cell r="W155">
            <v>47.272727272727273</v>
          </cell>
          <cell r="X155">
            <v>4.7272727272727275</v>
          </cell>
          <cell r="Y155">
            <v>11.818181818181818</v>
          </cell>
          <cell r="Z155">
            <v>56.727272727272727</v>
          </cell>
          <cell r="AA155">
            <v>0</v>
          </cell>
          <cell r="AB155">
            <v>120.54545454545455</v>
          </cell>
          <cell r="AC155">
            <v>20.664935064935065</v>
          </cell>
          <cell r="AD155">
            <v>52</v>
          </cell>
          <cell r="AE155">
            <v>68.545454545454547</v>
          </cell>
        </row>
        <row r="156">
          <cell r="A156">
            <v>4095</v>
          </cell>
          <cell r="C156" t="str">
            <v>C.Trasera: Recolector 25 m³ Jumbo Indust.</v>
          </cell>
          <cell r="E156" t="str">
            <v>40 RECOLECTOR</v>
          </cell>
          <cell r="F156">
            <v>80</v>
          </cell>
          <cell r="G156">
            <v>149630.33879052327</v>
          </cell>
          <cell r="H156">
            <v>8</v>
          </cell>
          <cell r="I156">
            <v>18704</v>
          </cell>
          <cell r="J156">
            <v>0.05</v>
          </cell>
          <cell r="K156">
            <v>2.9721999999999998E-2</v>
          </cell>
          <cell r="L156">
            <v>4447.3129295319322</v>
          </cell>
          <cell r="M156">
            <v>1910</v>
          </cell>
          <cell r="O156">
            <v>25061.31292953193</v>
          </cell>
          <cell r="P156">
            <v>1910</v>
          </cell>
          <cell r="Q156">
            <v>0.55000000000000004</v>
          </cell>
          <cell r="R156">
            <v>1.0743801652892562</v>
          </cell>
          <cell r="S156">
            <v>0.2</v>
          </cell>
          <cell r="T156">
            <v>0.25</v>
          </cell>
          <cell r="U156">
            <v>1.5</v>
          </cell>
          <cell r="V156">
            <v>0</v>
          </cell>
          <cell r="W156">
            <v>47.272727272727273</v>
          </cell>
          <cell r="X156">
            <v>9.454545454545455</v>
          </cell>
          <cell r="Y156">
            <v>11.818181818181818</v>
          </cell>
          <cell r="Z156">
            <v>70.909090909090907</v>
          </cell>
          <cell r="AA156">
            <v>0</v>
          </cell>
          <cell r="AB156">
            <v>139.45454545454544</v>
          </cell>
          <cell r="AC156">
            <v>23.906493506493504</v>
          </cell>
          <cell r="AD156">
            <v>56.727272727272727</v>
          </cell>
          <cell r="AE156">
            <v>82.72727272727272</v>
          </cell>
        </row>
        <row r="157">
          <cell r="A157">
            <v>4100</v>
          </cell>
          <cell r="C157" t="str">
            <v>C.Trasera: Recolector 25 m³ Indust. ( GAS )</v>
          </cell>
          <cell r="E157" t="str">
            <v>40 RECOLECTOR</v>
          </cell>
          <cell r="F157">
            <v>80</v>
          </cell>
          <cell r="G157">
            <v>175566</v>
          </cell>
          <cell r="H157">
            <v>8</v>
          </cell>
          <cell r="I157">
            <v>21946</v>
          </cell>
          <cell r="J157">
            <v>0.05</v>
          </cell>
          <cell r="K157">
            <v>2.9721999999999998E-2</v>
          </cell>
          <cell r="L157">
            <v>5218.1726519999993</v>
          </cell>
          <cell r="M157">
            <v>1910</v>
          </cell>
          <cell r="O157">
            <v>29074.172652000001</v>
          </cell>
          <cell r="P157">
            <v>1910</v>
          </cell>
          <cell r="Q157">
            <v>0.55000000000000004</v>
          </cell>
          <cell r="R157">
            <v>1.0743801652892562</v>
          </cell>
          <cell r="S157">
            <v>0.2</v>
          </cell>
          <cell r="T157">
            <v>0.25</v>
          </cell>
          <cell r="U157">
            <v>1.5</v>
          </cell>
          <cell r="V157">
            <v>0</v>
          </cell>
          <cell r="W157">
            <v>47.272727272727273</v>
          </cell>
          <cell r="X157">
            <v>9.454545454545455</v>
          </cell>
          <cell r="Y157">
            <v>11.818181818181818</v>
          </cell>
          <cell r="Z157">
            <v>70.909090909090907</v>
          </cell>
          <cell r="AA157">
            <v>0</v>
          </cell>
          <cell r="AB157">
            <v>139.45454545454544</v>
          </cell>
          <cell r="AC157">
            <v>23.906493506493504</v>
          </cell>
          <cell r="AD157">
            <v>56.727272727272727</v>
          </cell>
          <cell r="AE157">
            <v>82.72727272727272</v>
          </cell>
        </row>
        <row r="158">
          <cell r="A158">
            <v>4105</v>
          </cell>
          <cell r="C158" t="str">
            <v>C.Trasera: Recolector Comp. Hor. 17 m³+Renault</v>
          </cell>
          <cell r="E158" t="str">
            <v>40 RECOLECTOR</v>
          </cell>
          <cell r="F158">
            <v>80</v>
          </cell>
          <cell r="G158">
            <v>140411.45288666114</v>
          </cell>
          <cell r="H158">
            <v>8</v>
          </cell>
          <cell r="I158">
            <v>17551</v>
          </cell>
          <cell r="J158">
            <v>0.05</v>
          </cell>
          <cell r="K158">
            <v>2.9721999999999998E-2</v>
          </cell>
          <cell r="L158">
            <v>4173.3092026973418</v>
          </cell>
          <cell r="M158">
            <v>1660</v>
          </cell>
          <cell r="O158">
            <v>23384.309202697343</v>
          </cell>
          <cell r="P158">
            <v>1660</v>
          </cell>
          <cell r="Q158">
            <v>0.65</v>
          </cell>
          <cell r="R158">
            <v>1.0743801652892562</v>
          </cell>
          <cell r="S158">
            <v>0.1</v>
          </cell>
          <cell r="T158">
            <v>0.25</v>
          </cell>
          <cell r="U158">
            <v>0.75</v>
          </cell>
          <cell r="V158">
            <v>0</v>
          </cell>
          <cell r="W158">
            <v>55.867768595041319</v>
          </cell>
          <cell r="X158">
            <v>5.5867768595041323</v>
          </cell>
          <cell r="Y158">
            <v>13.96694214876033</v>
          </cell>
          <cell r="Z158">
            <v>41.900826446280988</v>
          </cell>
          <cell r="AA158">
            <v>0</v>
          </cell>
          <cell r="AB158">
            <v>117.32231404958677</v>
          </cell>
          <cell r="AC158">
            <v>20.112396694214876</v>
          </cell>
          <cell r="AD158">
            <v>61.454545454545453</v>
          </cell>
          <cell r="AE158">
            <v>55.867768595041319</v>
          </cell>
        </row>
        <row r="159">
          <cell r="A159">
            <v>4110</v>
          </cell>
          <cell r="C159" t="str">
            <v>C.Trasera: Recolector Comp. Hor. 17 m³ +Iveco</v>
          </cell>
          <cell r="E159" t="str">
            <v>40 RECOLECTOR</v>
          </cell>
          <cell r="F159">
            <v>80</v>
          </cell>
          <cell r="G159">
            <v>131456.67303739497</v>
          </cell>
          <cell r="H159">
            <v>8</v>
          </cell>
          <cell r="I159">
            <v>16432</v>
          </cell>
          <cell r="J159">
            <v>0.05</v>
          </cell>
          <cell r="K159">
            <v>2.9721999999999998E-2</v>
          </cell>
          <cell r="L159">
            <v>3907.1552360174533</v>
          </cell>
          <cell r="M159">
            <v>1660</v>
          </cell>
          <cell r="O159">
            <v>21999.155236017454</v>
          </cell>
          <cell r="P159">
            <v>1660</v>
          </cell>
          <cell r="Q159">
            <v>0.65</v>
          </cell>
          <cell r="R159">
            <v>1.0743801652892562</v>
          </cell>
          <cell r="S159">
            <v>0.1</v>
          </cell>
          <cell r="T159">
            <v>0.25</v>
          </cell>
          <cell r="U159">
            <v>0.75</v>
          </cell>
          <cell r="V159">
            <v>0</v>
          </cell>
          <cell r="W159">
            <v>55.867768595041319</v>
          </cell>
          <cell r="X159">
            <v>5.5867768595041323</v>
          </cell>
          <cell r="Y159">
            <v>13.96694214876033</v>
          </cell>
          <cell r="Z159">
            <v>41.900826446280988</v>
          </cell>
          <cell r="AA159">
            <v>0</v>
          </cell>
          <cell r="AB159">
            <v>117.32231404958677</v>
          </cell>
          <cell r="AC159">
            <v>20.112396694214876</v>
          </cell>
          <cell r="AD159">
            <v>61.454545454545453</v>
          </cell>
          <cell r="AE159">
            <v>55.867768595041319</v>
          </cell>
        </row>
        <row r="160">
          <cell r="A160">
            <v>4115</v>
          </cell>
          <cell r="C160" t="str">
            <v xml:space="preserve">C.Trasera: Recolector Comp. Hor. 20 m³ </v>
          </cell>
          <cell r="E160" t="str">
            <v>40 RECOLECTOR</v>
          </cell>
          <cell r="F160">
            <v>80</v>
          </cell>
          <cell r="G160">
            <v>158743.82460062747</v>
          </cell>
          <cell r="H160">
            <v>8</v>
          </cell>
          <cell r="I160">
            <v>19843</v>
          </cell>
          <cell r="J160">
            <v>0.05</v>
          </cell>
          <cell r="K160">
            <v>2.9721999999999998E-2</v>
          </cell>
          <cell r="L160">
            <v>4718.183954779849</v>
          </cell>
          <cell r="M160">
            <v>1910</v>
          </cell>
          <cell r="O160">
            <v>26471.183954779848</v>
          </cell>
          <cell r="P160">
            <v>1910</v>
          </cell>
          <cell r="Q160">
            <v>0.75</v>
          </cell>
          <cell r="R160">
            <v>1.0743801652892562</v>
          </cell>
          <cell r="S160">
            <v>0.1</v>
          </cell>
          <cell r="T160">
            <v>0.25</v>
          </cell>
          <cell r="U160">
            <v>0.75</v>
          </cell>
          <cell r="V160">
            <v>0</v>
          </cell>
          <cell r="W160">
            <v>64.462809917355372</v>
          </cell>
          <cell r="X160">
            <v>6.4462809917355379</v>
          </cell>
          <cell r="Y160">
            <v>16.115702479338843</v>
          </cell>
          <cell r="Z160">
            <v>48.347107438016529</v>
          </cell>
          <cell r="AA160">
            <v>0</v>
          </cell>
          <cell r="AB160">
            <v>135.37190082644628</v>
          </cell>
          <cell r="AC160">
            <v>23.206611570247933</v>
          </cell>
          <cell r="AD160">
            <v>70.909090909090907</v>
          </cell>
          <cell r="AE160">
            <v>64.462809917355372</v>
          </cell>
        </row>
        <row r="161">
          <cell r="A161">
            <v>4120</v>
          </cell>
          <cell r="C161" t="str">
            <v>C.Trasera: Recolector Comp. Ver. 17m³ +Renault 18Tn</v>
          </cell>
          <cell r="E161" t="str">
            <v>40 RECOLECTOR</v>
          </cell>
          <cell r="F161">
            <v>80</v>
          </cell>
          <cell r="G161">
            <v>144705.01210438379</v>
          </cell>
          <cell r="H161">
            <v>8</v>
          </cell>
          <cell r="I161">
            <v>18088</v>
          </cell>
          <cell r="J161">
            <v>0.05</v>
          </cell>
          <cell r="K161">
            <v>2.9721999999999998E-2</v>
          </cell>
          <cell r="L161">
            <v>4300.9223697664947</v>
          </cell>
          <cell r="M161">
            <v>1660</v>
          </cell>
          <cell r="O161">
            <v>24048.922369766493</v>
          </cell>
          <cell r="P161">
            <v>1660</v>
          </cell>
          <cell r="Q161">
            <v>0.65</v>
          </cell>
          <cell r="R161">
            <v>1.0743801652892562</v>
          </cell>
          <cell r="S161">
            <v>0.1</v>
          </cell>
          <cell r="T161">
            <v>0.25</v>
          </cell>
          <cell r="U161">
            <v>0.75</v>
          </cell>
          <cell r="V161">
            <v>0</v>
          </cell>
          <cell r="W161">
            <v>55.867768595041319</v>
          </cell>
          <cell r="X161">
            <v>5.5867768595041323</v>
          </cell>
          <cell r="Y161">
            <v>13.96694214876033</v>
          </cell>
          <cell r="Z161">
            <v>41.900826446280988</v>
          </cell>
          <cell r="AA161">
            <v>0</v>
          </cell>
          <cell r="AB161">
            <v>117.32231404958677</v>
          </cell>
          <cell r="AC161">
            <v>20.112396694214876</v>
          </cell>
          <cell r="AD161">
            <v>61.454545454545453</v>
          </cell>
          <cell r="AE161">
            <v>55.867768595041319</v>
          </cell>
        </row>
        <row r="162">
          <cell r="A162">
            <v>4125</v>
          </cell>
          <cell r="C162" t="str">
            <v>C.Trasera: Recolector Comp. Ver. 19m³ +Renault 26Tn</v>
          </cell>
          <cell r="E162" t="str">
            <v>40 RECOLECTOR</v>
          </cell>
          <cell r="F162">
            <v>80</v>
          </cell>
          <cell r="G162">
            <v>217726.55210438379</v>
          </cell>
          <cell r="H162">
            <v>8</v>
          </cell>
          <cell r="I162">
            <v>27216</v>
          </cell>
          <cell r="J162">
            <v>0.05</v>
          </cell>
          <cell r="K162">
            <v>2.9721999999999998E-2</v>
          </cell>
          <cell r="L162">
            <v>6471.2685816464946</v>
          </cell>
          <cell r="M162">
            <v>1910</v>
          </cell>
          <cell r="O162">
            <v>35597.268581646495</v>
          </cell>
          <cell r="P162">
            <v>1910</v>
          </cell>
          <cell r="Q162">
            <v>0.75</v>
          </cell>
          <cell r="R162">
            <v>1.0743801652892562</v>
          </cell>
          <cell r="S162">
            <v>0.1</v>
          </cell>
          <cell r="T162">
            <v>0.25</v>
          </cell>
          <cell r="U162">
            <v>0.75</v>
          </cell>
          <cell r="V162">
            <v>0</v>
          </cell>
          <cell r="W162">
            <v>64.462809917355372</v>
          </cell>
          <cell r="X162">
            <v>6.4462809917355379</v>
          </cell>
          <cell r="Y162">
            <v>16.115702479338843</v>
          </cell>
          <cell r="Z162">
            <v>48.347107438016529</v>
          </cell>
          <cell r="AA162">
            <v>0</v>
          </cell>
          <cell r="AB162">
            <v>135.37190082644628</v>
          </cell>
          <cell r="AC162">
            <v>23.206611570247933</v>
          </cell>
          <cell r="AD162">
            <v>70.909090909090907</v>
          </cell>
          <cell r="AE162">
            <v>64.462809917355372</v>
          </cell>
        </row>
        <row r="163">
          <cell r="A163">
            <v>4130</v>
          </cell>
          <cell r="C163" t="str">
            <v>C.Trasera: Recolector Comp. Ver.  24m³</v>
          </cell>
          <cell r="E163" t="str">
            <v>40 RECOLECTOR</v>
          </cell>
          <cell r="F163">
            <v>80</v>
          </cell>
          <cell r="G163">
            <v>217726.55210438379</v>
          </cell>
          <cell r="H163">
            <v>8</v>
          </cell>
          <cell r="I163">
            <v>27216</v>
          </cell>
          <cell r="J163">
            <v>0.05</v>
          </cell>
          <cell r="K163">
            <v>2.9721999999999998E-2</v>
          </cell>
          <cell r="L163">
            <v>6471.2685816464946</v>
          </cell>
          <cell r="M163">
            <v>1910</v>
          </cell>
          <cell r="O163">
            <v>35597.268581646495</v>
          </cell>
          <cell r="P163">
            <v>1910</v>
          </cell>
          <cell r="Q163">
            <v>0.75</v>
          </cell>
          <cell r="R163">
            <v>1.0743801652892562</v>
          </cell>
          <cell r="S163">
            <v>0.1</v>
          </cell>
          <cell r="T163">
            <v>0.15</v>
          </cell>
          <cell r="U163">
            <v>0.75</v>
          </cell>
          <cell r="V163">
            <v>0</v>
          </cell>
          <cell r="W163">
            <v>64.462809917355372</v>
          </cell>
          <cell r="X163">
            <v>6.4462809917355379</v>
          </cell>
          <cell r="Y163">
            <v>9.6694214876033051</v>
          </cell>
          <cell r="Z163">
            <v>48.347107438016529</v>
          </cell>
          <cell r="AA163">
            <v>0</v>
          </cell>
          <cell r="AB163">
            <v>128.92561983471074</v>
          </cell>
          <cell r="AC163">
            <v>22.101534828807559</v>
          </cell>
          <cell r="AD163">
            <v>70.909090909090907</v>
          </cell>
          <cell r="AE163">
            <v>58.016528925619838</v>
          </cell>
        </row>
        <row r="164">
          <cell r="A164">
            <v>4135</v>
          </cell>
          <cell r="C164" t="str">
            <v>C.Trasera: Recolector Comp. Ver.  24m³ ( GAS )</v>
          </cell>
          <cell r="E164" t="str">
            <v>40 RECOLECTOR</v>
          </cell>
          <cell r="F164">
            <v>80</v>
          </cell>
          <cell r="G164">
            <v>228157</v>
          </cell>
          <cell r="H164">
            <v>8</v>
          </cell>
          <cell r="I164">
            <v>28520</v>
          </cell>
          <cell r="J164">
            <v>0.05</v>
          </cell>
          <cell r="K164">
            <v>2.9721999999999998E-2</v>
          </cell>
          <cell r="L164">
            <v>6781.2823539999999</v>
          </cell>
          <cell r="M164">
            <v>1910</v>
          </cell>
          <cell r="O164">
            <v>37211.282354000003</v>
          </cell>
          <cell r="P164">
            <v>1910</v>
          </cell>
          <cell r="Q164">
            <v>0.75</v>
          </cell>
          <cell r="R164">
            <v>1.0743801652892562</v>
          </cell>
          <cell r="S164">
            <v>0.1</v>
          </cell>
          <cell r="T164">
            <v>0.15</v>
          </cell>
          <cell r="U164">
            <v>0.75</v>
          </cell>
          <cell r="V164">
            <v>0</v>
          </cell>
          <cell r="W164">
            <v>64.462809917355372</v>
          </cell>
          <cell r="X164">
            <v>6.4462809917355379</v>
          </cell>
          <cell r="Y164">
            <v>9.6694214876033051</v>
          </cell>
          <cell r="Z164">
            <v>48.347107438016529</v>
          </cell>
          <cell r="AA164">
            <v>0</v>
          </cell>
          <cell r="AB164">
            <v>128.92561983471074</v>
          </cell>
          <cell r="AC164">
            <v>22.101534828807559</v>
          </cell>
          <cell r="AD164">
            <v>70.909090909090907</v>
          </cell>
          <cell r="AE164">
            <v>58.016528925619838</v>
          </cell>
        </row>
        <row r="165">
          <cell r="A165">
            <v>4140</v>
          </cell>
          <cell r="C165" t="str">
            <v xml:space="preserve">C.Lateral: Recolector 15 m3 +Farid +Mercedes </v>
          </cell>
          <cell r="E165" t="str">
            <v>40 RECOLECTOR</v>
          </cell>
          <cell r="F165">
            <v>80</v>
          </cell>
          <cell r="G165">
            <v>143282.78821535467</v>
          </cell>
          <cell r="H165">
            <v>8</v>
          </cell>
          <cell r="I165">
            <v>17910</v>
          </cell>
          <cell r="J165">
            <v>0.05</v>
          </cell>
          <cell r="K165">
            <v>2.9721999999999998E-2</v>
          </cell>
          <cell r="L165">
            <v>4258.6510313367708</v>
          </cell>
          <cell r="M165">
            <v>1660</v>
          </cell>
          <cell r="O165">
            <v>23828.651031336769</v>
          </cell>
          <cell r="P165">
            <v>1660</v>
          </cell>
          <cell r="Q165">
            <v>0.5</v>
          </cell>
          <cell r="R165">
            <v>1.0743801652892562</v>
          </cell>
          <cell r="S165">
            <v>0.1</v>
          </cell>
          <cell r="T165">
            <v>0.15</v>
          </cell>
          <cell r="U165">
            <v>0.75</v>
          </cell>
          <cell r="V165">
            <v>0</v>
          </cell>
          <cell r="W165">
            <v>42.975206611570243</v>
          </cell>
          <cell r="X165">
            <v>4.2975206611570247</v>
          </cell>
          <cell r="Y165">
            <v>6.4462809917355361</v>
          </cell>
          <cell r="Z165">
            <v>32.231404958677686</v>
          </cell>
          <cell r="AA165">
            <v>0</v>
          </cell>
          <cell r="AB165">
            <v>85.950413223140487</v>
          </cell>
          <cell r="AC165">
            <v>14.734356552538371</v>
          </cell>
          <cell r="AD165">
            <v>47.272727272727266</v>
          </cell>
          <cell r="AE165">
            <v>38.67768595041322</v>
          </cell>
        </row>
        <row r="166">
          <cell r="A166">
            <v>4145</v>
          </cell>
          <cell r="C166" t="str">
            <v xml:space="preserve">C.Lateral: Recolector 15 m3 +Farid +Renault </v>
          </cell>
          <cell r="E166" t="str">
            <v>40 RECOLECTOR</v>
          </cell>
          <cell r="F166">
            <v>80</v>
          </cell>
          <cell r="G166">
            <v>145971.11535826334</v>
          </cell>
          <cell r="H166">
            <v>8</v>
          </cell>
          <cell r="I166">
            <v>18246</v>
          </cell>
          <cell r="J166">
            <v>0.05</v>
          </cell>
          <cell r="K166">
            <v>2.9721999999999998E-2</v>
          </cell>
          <cell r="L166">
            <v>4338.5534906783032</v>
          </cell>
          <cell r="M166">
            <v>1660</v>
          </cell>
          <cell r="O166">
            <v>24244.553490678303</v>
          </cell>
          <cell r="P166">
            <v>1660</v>
          </cell>
          <cell r="Q166">
            <v>0.5</v>
          </cell>
          <cell r="R166">
            <v>1.0743801652892562</v>
          </cell>
          <cell r="S166">
            <v>0.1</v>
          </cell>
          <cell r="T166">
            <v>0.15</v>
          </cell>
          <cell r="U166">
            <v>0.75</v>
          </cell>
          <cell r="V166">
            <v>0</v>
          </cell>
          <cell r="W166">
            <v>42.975206611570243</v>
          </cell>
          <cell r="X166">
            <v>4.2975206611570247</v>
          </cell>
          <cell r="Y166">
            <v>6.4462809917355361</v>
          </cell>
          <cell r="Z166">
            <v>32.231404958677686</v>
          </cell>
          <cell r="AA166">
            <v>0</v>
          </cell>
          <cell r="AB166">
            <v>85.950413223140487</v>
          </cell>
          <cell r="AC166">
            <v>14.734356552538371</v>
          </cell>
          <cell r="AD166">
            <v>47.272727272727266</v>
          </cell>
          <cell r="AE166">
            <v>38.67768595041322</v>
          </cell>
        </row>
        <row r="167">
          <cell r="A167">
            <v>4150</v>
          </cell>
          <cell r="C167" t="str">
            <v xml:space="preserve">C.Lateral: Recolector 15 m3 +Farid +Iveco </v>
          </cell>
          <cell r="E167" t="str">
            <v>40 RECOLECTOR</v>
          </cell>
          <cell r="F167">
            <v>80</v>
          </cell>
          <cell r="G167">
            <v>142310.9516425661</v>
          </cell>
          <cell r="H167">
            <v>8</v>
          </cell>
          <cell r="I167">
            <v>17789</v>
          </cell>
          <cell r="J167">
            <v>0.05</v>
          </cell>
          <cell r="K167">
            <v>2.9721999999999998E-2</v>
          </cell>
          <cell r="L167">
            <v>4229.7661047203492</v>
          </cell>
          <cell r="M167">
            <v>1660</v>
          </cell>
          <cell r="O167">
            <v>23678.766104720351</v>
          </cell>
          <cell r="P167">
            <v>1660</v>
          </cell>
          <cell r="Q167">
            <v>0.5</v>
          </cell>
          <cell r="R167">
            <v>1.0743801652892562</v>
          </cell>
          <cell r="S167">
            <v>0.1</v>
          </cell>
          <cell r="T167">
            <v>0.15</v>
          </cell>
          <cell r="U167">
            <v>0.75</v>
          </cell>
          <cell r="V167">
            <v>0</v>
          </cell>
          <cell r="W167">
            <v>42.975206611570243</v>
          </cell>
          <cell r="X167">
            <v>4.2975206611570247</v>
          </cell>
          <cell r="Y167">
            <v>6.4462809917355361</v>
          </cell>
          <cell r="Z167">
            <v>32.231404958677686</v>
          </cell>
          <cell r="AA167">
            <v>0</v>
          </cell>
          <cell r="AB167">
            <v>85.950413223140487</v>
          </cell>
          <cell r="AC167">
            <v>14.734356552538371</v>
          </cell>
          <cell r="AD167">
            <v>47.272727272727266</v>
          </cell>
          <cell r="AE167">
            <v>38.67768595041322</v>
          </cell>
        </row>
        <row r="168">
          <cell r="A168">
            <v>4155</v>
          </cell>
          <cell r="C168" t="str">
            <v xml:space="preserve">C.Lateral: Recolector 16 m3 +OMB +Renault </v>
          </cell>
          <cell r="E168" t="str">
            <v>40 RECOLECTOR</v>
          </cell>
          <cell r="F168">
            <v>80</v>
          </cell>
          <cell r="G168">
            <v>129595.03804406621</v>
          </cell>
          <cell r="H168">
            <v>8</v>
          </cell>
          <cell r="I168">
            <v>16199</v>
          </cell>
          <cell r="J168">
            <v>0.05</v>
          </cell>
          <cell r="K168">
            <v>2.9721999999999998E-2</v>
          </cell>
          <cell r="L168">
            <v>3851.823720745736</v>
          </cell>
          <cell r="M168">
            <v>1660</v>
          </cell>
          <cell r="O168">
            <v>21710.823720745735</v>
          </cell>
          <cell r="P168">
            <v>1660</v>
          </cell>
          <cell r="Q168">
            <v>0.5</v>
          </cell>
          <cell r="R168">
            <v>1.0743801652892562</v>
          </cell>
          <cell r="S168">
            <v>0.1</v>
          </cell>
          <cell r="T168">
            <v>0.15</v>
          </cell>
          <cell r="U168">
            <v>0.75</v>
          </cell>
          <cell r="V168">
            <v>0</v>
          </cell>
          <cell r="W168">
            <v>42.975206611570243</v>
          </cell>
          <cell r="X168">
            <v>4.2975206611570247</v>
          </cell>
          <cell r="Y168">
            <v>6.4462809917355361</v>
          </cell>
          <cell r="Z168">
            <v>32.231404958677686</v>
          </cell>
          <cell r="AA168">
            <v>0</v>
          </cell>
          <cell r="AB168">
            <v>85.950413223140487</v>
          </cell>
          <cell r="AC168">
            <v>14.734356552538371</v>
          </cell>
          <cell r="AD168">
            <v>47.272727272727266</v>
          </cell>
          <cell r="AE168">
            <v>38.67768595041322</v>
          </cell>
        </row>
        <row r="169">
          <cell r="A169">
            <v>4160</v>
          </cell>
          <cell r="C169" t="str">
            <v>C.Lateral: Recolector 25m3 Farid+Merced 26Tn280CV</v>
          </cell>
          <cell r="E169" t="str">
            <v>40 RECOLECTOR</v>
          </cell>
          <cell r="F169">
            <v>80</v>
          </cell>
          <cell r="G169">
            <v>152622.25210438378</v>
          </cell>
          <cell r="H169">
            <v>8</v>
          </cell>
          <cell r="I169">
            <v>19078</v>
          </cell>
          <cell r="J169">
            <v>0.05</v>
          </cell>
          <cell r="K169">
            <v>2.9721999999999998E-2</v>
          </cell>
          <cell r="L169">
            <v>4536.2385770464944</v>
          </cell>
          <cell r="M169">
            <v>1910</v>
          </cell>
          <cell r="O169">
            <v>25524.238577046493</v>
          </cell>
          <cell r="P169">
            <v>1910</v>
          </cell>
          <cell r="Q169">
            <v>0.6</v>
          </cell>
          <cell r="R169">
            <v>1.0743801652892562</v>
          </cell>
          <cell r="S169">
            <v>0.1</v>
          </cell>
          <cell r="T169">
            <v>0.22</v>
          </cell>
          <cell r="U169">
            <v>0.8</v>
          </cell>
          <cell r="V169">
            <v>0</v>
          </cell>
          <cell r="W169">
            <v>51.570247933884296</v>
          </cell>
          <cell r="X169">
            <v>5.1570247933884303</v>
          </cell>
          <cell r="Y169">
            <v>11.345454545454546</v>
          </cell>
          <cell r="Z169">
            <v>41.256198347107443</v>
          </cell>
          <cell r="AA169">
            <v>0</v>
          </cell>
          <cell r="AB169">
            <v>109.32892561983472</v>
          </cell>
          <cell r="AC169">
            <v>18.742101534828809</v>
          </cell>
          <cell r="AD169">
            <v>56.727272727272727</v>
          </cell>
          <cell r="AE169">
            <v>52.601652892561987</v>
          </cell>
        </row>
        <row r="170">
          <cell r="A170">
            <v>4165</v>
          </cell>
          <cell r="C170" t="str">
            <v>C.Lateral: Recolector 25m3 Farid+Renault 26Tn270CV</v>
          </cell>
          <cell r="E170" t="str">
            <v>40 RECOLECTOR</v>
          </cell>
          <cell r="F170">
            <v>80</v>
          </cell>
          <cell r="G170">
            <v>157066.1521043838</v>
          </cell>
          <cell r="H170">
            <v>8</v>
          </cell>
          <cell r="I170">
            <v>19633</v>
          </cell>
          <cell r="J170">
            <v>0.05</v>
          </cell>
          <cell r="K170">
            <v>2.9721999999999998E-2</v>
          </cell>
          <cell r="L170">
            <v>4668.3201728464946</v>
          </cell>
          <cell r="M170">
            <v>1910</v>
          </cell>
          <cell r="O170">
            <v>26211.320172846496</v>
          </cell>
          <cell r="P170">
            <v>1910</v>
          </cell>
          <cell r="Q170">
            <v>0.6</v>
          </cell>
          <cell r="R170">
            <v>1.0743801652892562</v>
          </cell>
          <cell r="S170">
            <v>0.1</v>
          </cell>
          <cell r="T170">
            <v>0.22</v>
          </cell>
          <cell r="U170">
            <v>0.8</v>
          </cell>
          <cell r="V170">
            <v>0</v>
          </cell>
          <cell r="W170">
            <v>51.570247933884296</v>
          </cell>
          <cell r="X170">
            <v>5.1570247933884303</v>
          </cell>
          <cell r="Y170">
            <v>11.345454545454546</v>
          </cell>
          <cell r="Z170">
            <v>41.256198347107443</v>
          </cell>
          <cell r="AA170">
            <v>0</v>
          </cell>
          <cell r="AB170">
            <v>109.32892561983472</v>
          </cell>
          <cell r="AC170">
            <v>18.742101534828809</v>
          </cell>
          <cell r="AD170">
            <v>56.727272727272727</v>
          </cell>
          <cell r="AE170">
            <v>52.601652892561987</v>
          </cell>
        </row>
        <row r="171">
          <cell r="A171">
            <v>4170</v>
          </cell>
          <cell r="B171">
            <v>1</v>
          </cell>
          <cell r="C171" t="str">
            <v>C.Lateral: Recol·lector 25m3 Farid+Iveco 26Tn270CV</v>
          </cell>
          <cell r="E171" t="str">
            <v>40 RECOLECTOR</v>
          </cell>
          <cell r="F171">
            <v>80</v>
          </cell>
          <cell r="G171">
            <v>182000</v>
          </cell>
          <cell r="H171">
            <v>8</v>
          </cell>
          <cell r="I171">
            <v>22750</v>
          </cell>
          <cell r="J171">
            <v>0.05</v>
          </cell>
          <cell r="K171">
            <v>2.9721999999999998E-2</v>
          </cell>
          <cell r="L171">
            <v>5409.4039999999995</v>
          </cell>
          <cell r="M171">
            <v>1910</v>
          </cell>
          <cell r="O171">
            <v>30069.403999999999</v>
          </cell>
          <cell r="P171">
            <v>1910</v>
          </cell>
          <cell r="Q171">
            <v>0.6</v>
          </cell>
          <cell r="R171">
            <v>1.0743801652892562</v>
          </cell>
          <cell r="S171">
            <v>0.1</v>
          </cell>
          <cell r="T171">
            <v>0.22</v>
          </cell>
          <cell r="U171">
            <v>0.8</v>
          </cell>
          <cell r="V171">
            <v>0</v>
          </cell>
          <cell r="W171">
            <v>51.570247933884296</v>
          </cell>
          <cell r="X171">
            <v>5.1570247933884303</v>
          </cell>
          <cell r="Y171">
            <v>11.345454545454546</v>
          </cell>
          <cell r="Z171">
            <v>41.256198347107443</v>
          </cell>
          <cell r="AA171">
            <v>0</v>
          </cell>
          <cell r="AB171">
            <v>109.32892561983472</v>
          </cell>
          <cell r="AC171">
            <v>18.742101534828809</v>
          </cell>
          <cell r="AD171">
            <v>56.727272727272727</v>
          </cell>
          <cell r="AE171">
            <v>52.601652892561987</v>
          </cell>
        </row>
        <row r="172">
          <cell r="A172">
            <v>4175</v>
          </cell>
          <cell r="C172" t="str">
            <v>C.Lateral: Recolector 25m3 OMB+Merced 26Tn280CV</v>
          </cell>
          <cell r="E172" t="str">
            <v>40 RECOLECTOR</v>
          </cell>
          <cell r="F172">
            <v>80</v>
          </cell>
          <cell r="G172">
            <v>149123.94210438378</v>
          </cell>
          <cell r="H172">
            <v>8</v>
          </cell>
          <cell r="I172">
            <v>18640</v>
          </cell>
          <cell r="J172">
            <v>0.05</v>
          </cell>
          <cell r="K172">
            <v>2.9721999999999998E-2</v>
          </cell>
          <cell r="L172">
            <v>4432.2618072264941</v>
          </cell>
          <cell r="M172">
            <v>1910</v>
          </cell>
          <cell r="O172">
            <v>24982.261807226496</v>
          </cell>
          <cell r="P172">
            <v>1910</v>
          </cell>
          <cell r="Q172">
            <v>0.6</v>
          </cell>
          <cell r="R172">
            <v>1.0743801652892562</v>
          </cell>
          <cell r="S172">
            <v>0.1</v>
          </cell>
          <cell r="T172">
            <v>0.22</v>
          </cell>
          <cell r="U172">
            <v>0.8</v>
          </cell>
          <cell r="V172">
            <v>0</v>
          </cell>
          <cell r="W172">
            <v>51.570247933884296</v>
          </cell>
          <cell r="X172">
            <v>5.1570247933884303</v>
          </cell>
          <cell r="Y172">
            <v>11.345454545454546</v>
          </cell>
          <cell r="Z172">
            <v>41.256198347107443</v>
          </cell>
          <cell r="AA172">
            <v>0</v>
          </cell>
          <cell r="AB172">
            <v>109.32892561983472</v>
          </cell>
          <cell r="AC172">
            <v>18.742101534828809</v>
          </cell>
          <cell r="AD172">
            <v>56.727272727272727</v>
          </cell>
          <cell r="AE172">
            <v>52.601652892561987</v>
          </cell>
        </row>
        <row r="173">
          <cell r="A173">
            <v>4180</v>
          </cell>
          <cell r="C173" t="str">
            <v>C.Lateral: Recolector 25m3 OMB+Renault 26Tn270CV</v>
          </cell>
          <cell r="E173" t="str">
            <v>40 RECOLECTOR</v>
          </cell>
          <cell r="F173">
            <v>80</v>
          </cell>
          <cell r="G173">
            <v>154651.54210438379</v>
          </cell>
          <cell r="H173">
            <v>8</v>
          </cell>
          <cell r="I173">
            <v>19331</v>
          </cell>
          <cell r="J173">
            <v>0.05</v>
          </cell>
          <cell r="K173">
            <v>2.9721999999999998E-2</v>
          </cell>
          <cell r="L173">
            <v>4596.5531344264946</v>
          </cell>
          <cell r="M173">
            <v>1910</v>
          </cell>
          <cell r="O173">
            <v>25837.553134426496</v>
          </cell>
          <cell r="P173">
            <v>1910</v>
          </cell>
          <cell r="Q173">
            <v>0.6</v>
          </cell>
          <cell r="R173">
            <v>1.0743801652892562</v>
          </cell>
          <cell r="S173">
            <v>0.1</v>
          </cell>
          <cell r="T173">
            <v>0.22</v>
          </cell>
          <cell r="U173">
            <v>0.8</v>
          </cell>
          <cell r="V173">
            <v>0</v>
          </cell>
          <cell r="W173">
            <v>51.570247933884296</v>
          </cell>
          <cell r="X173">
            <v>5.1570247933884303</v>
          </cell>
          <cell r="Y173">
            <v>11.345454545454546</v>
          </cell>
          <cell r="Z173">
            <v>41.256198347107443</v>
          </cell>
          <cell r="AA173">
            <v>0</v>
          </cell>
          <cell r="AB173">
            <v>109.32892561983472</v>
          </cell>
          <cell r="AC173">
            <v>18.742101534828809</v>
          </cell>
          <cell r="AD173">
            <v>56.727272727272727</v>
          </cell>
          <cell r="AE173">
            <v>52.601652892561987</v>
          </cell>
        </row>
        <row r="174">
          <cell r="A174">
            <v>4185</v>
          </cell>
          <cell r="C174" t="str">
            <v>C.Lateral: Recolector 25m3 OMB+Iveco 26Tn270CV</v>
          </cell>
          <cell r="E174" t="str">
            <v>40 RECOLECTOR</v>
          </cell>
          <cell r="F174">
            <v>80</v>
          </cell>
          <cell r="G174">
            <v>139752.51210438379</v>
          </cell>
          <cell r="H174">
            <v>8</v>
          </cell>
          <cell r="I174">
            <v>17469</v>
          </cell>
          <cell r="J174">
            <v>0.05</v>
          </cell>
          <cell r="K174">
            <v>2.9721999999999998E-2</v>
          </cell>
          <cell r="L174">
            <v>4153.7241647664951</v>
          </cell>
          <cell r="M174">
            <v>1910</v>
          </cell>
          <cell r="O174">
            <v>23532.724164766496</v>
          </cell>
          <cell r="P174">
            <v>1910</v>
          </cell>
          <cell r="Q174">
            <v>0.6</v>
          </cell>
          <cell r="R174">
            <v>1.0743801652892562</v>
          </cell>
          <cell r="S174">
            <v>0.1</v>
          </cell>
          <cell r="T174">
            <v>0.22</v>
          </cell>
          <cell r="U174">
            <v>0.8</v>
          </cell>
          <cell r="V174">
            <v>0</v>
          </cell>
          <cell r="W174">
            <v>51.570247933884296</v>
          </cell>
          <cell r="X174">
            <v>5.1570247933884303</v>
          </cell>
          <cell r="Y174">
            <v>11.345454545454546</v>
          </cell>
          <cell r="Z174">
            <v>41.256198347107443</v>
          </cell>
          <cell r="AA174">
            <v>0</v>
          </cell>
          <cell r="AB174">
            <v>109.32892561983472</v>
          </cell>
          <cell r="AC174">
            <v>18.742101534828809</v>
          </cell>
          <cell r="AD174">
            <v>56.727272727272727</v>
          </cell>
          <cell r="AE174">
            <v>52.601652892561987</v>
          </cell>
        </row>
        <row r="175">
          <cell r="A175">
            <v>4190</v>
          </cell>
          <cell r="C175" t="str">
            <v>C.Lateral: Recolector 25m3 ( GAS )</v>
          </cell>
          <cell r="E175" t="str">
            <v>40 RECOLECTOR</v>
          </cell>
          <cell r="F175">
            <v>80</v>
          </cell>
          <cell r="G175">
            <v>185031</v>
          </cell>
          <cell r="H175">
            <v>8</v>
          </cell>
          <cell r="I175">
            <v>23129</v>
          </cell>
          <cell r="J175">
            <v>0.05</v>
          </cell>
          <cell r="K175">
            <v>2.9721999999999998E-2</v>
          </cell>
          <cell r="L175">
            <v>5499.4913820000002</v>
          </cell>
          <cell r="M175">
            <v>1910</v>
          </cell>
          <cell r="O175">
            <v>30538.491382</v>
          </cell>
          <cell r="P175">
            <v>1910</v>
          </cell>
          <cell r="Q175">
            <v>0.6</v>
          </cell>
          <cell r="R175">
            <v>1.0743801652892562</v>
          </cell>
          <cell r="S175">
            <v>0.1</v>
          </cell>
          <cell r="T175">
            <v>0.22</v>
          </cell>
          <cell r="U175">
            <v>0.8</v>
          </cell>
          <cell r="V175">
            <v>0</v>
          </cell>
          <cell r="W175">
            <v>51.570247933884296</v>
          </cell>
          <cell r="X175">
            <v>5.1570247933884303</v>
          </cell>
          <cell r="Y175">
            <v>11.345454545454546</v>
          </cell>
          <cell r="Z175">
            <v>41.256198347107443</v>
          </cell>
          <cell r="AA175">
            <v>0</v>
          </cell>
          <cell r="AB175">
            <v>109.32892561983472</v>
          </cell>
          <cell r="AC175">
            <v>18.742101534828809</v>
          </cell>
          <cell r="AD175">
            <v>56.727272727272727</v>
          </cell>
          <cell r="AE175">
            <v>52.601652892561987</v>
          </cell>
        </row>
        <row r="176">
          <cell r="A176">
            <v>4195</v>
          </cell>
          <cell r="C176" t="str">
            <v>C.Lateral: Recolector VIDRIO 26 m3  Farird</v>
          </cell>
          <cell r="E176" t="str">
            <v>40 RECOLECTOR</v>
          </cell>
          <cell r="F176">
            <v>80</v>
          </cell>
          <cell r="G176">
            <v>168699.01210438379</v>
          </cell>
          <cell r="H176">
            <v>8</v>
          </cell>
          <cell r="I176">
            <v>21087</v>
          </cell>
          <cell r="J176">
            <v>0.05</v>
          </cell>
          <cell r="K176">
            <v>2.9721999999999998E-2</v>
          </cell>
          <cell r="L176">
            <v>5014.0720377664948</v>
          </cell>
          <cell r="M176">
            <v>1910</v>
          </cell>
          <cell r="O176">
            <v>28011.072037766495</v>
          </cell>
          <cell r="P176">
            <v>1910</v>
          </cell>
          <cell r="Q176">
            <v>0.6</v>
          </cell>
          <cell r="R176">
            <v>1.0743801652892562</v>
          </cell>
          <cell r="S176">
            <v>0.1</v>
          </cell>
          <cell r="T176">
            <v>0.22</v>
          </cell>
          <cell r="U176">
            <v>1.2</v>
          </cell>
          <cell r="V176">
            <v>0</v>
          </cell>
          <cell r="W176">
            <v>51.570247933884296</v>
          </cell>
          <cell r="X176">
            <v>5.1570247933884303</v>
          </cell>
          <cell r="Y176">
            <v>11.345454545454546</v>
          </cell>
          <cell r="Z176">
            <v>61.88429752066115</v>
          </cell>
          <cell r="AA176">
            <v>0</v>
          </cell>
          <cell r="AB176">
            <v>129.95702479338843</v>
          </cell>
          <cell r="AC176">
            <v>22.278347107438016</v>
          </cell>
          <cell r="AD176">
            <v>56.727272727272727</v>
          </cell>
          <cell r="AE176">
            <v>73.229752066115694</v>
          </cell>
        </row>
        <row r="177">
          <cell r="A177">
            <v>4200</v>
          </cell>
          <cell r="C177" t="str">
            <v>C.Lateral: Satelite  Simple + Cabstar</v>
          </cell>
          <cell r="E177" t="str">
            <v>40 RECOLECTOR</v>
          </cell>
          <cell r="F177">
            <v>50</v>
          </cell>
          <cell r="G177">
            <v>47916.19423653432</v>
          </cell>
          <cell r="H177">
            <v>8</v>
          </cell>
          <cell r="I177">
            <v>5990</v>
          </cell>
          <cell r="J177">
            <v>0.05</v>
          </cell>
          <cell r="K177">
            <v>2.9721999999999998E-2</v>
          </cell>
          <cell r="L177">
            <v>1424.1651250982729</v>
          </cell>
          <cell r="M177">
            <v>1405</v>
          </cell>
          <cell r="O177">
            <v>8819.1651250982723</v>
          </cell>
          <cell r="P177">
            <v>1405</v>
          </cell>
          <cell r="Q177">
            <v>0.22</v>
          </cell>
          <cell r="R177">
            <v>1.0743801652892562</v>
          </cell>
          <cell r="S177">
            <v>0.2</v>
          </cell>
          <cell r="T177">
            <v>0.15</v>
          </cell>
          <cell r="U177">
            <v>0.8</v>
          </cell>
          <cell r="V177">
            <v>0</v>
          </cell>
          <cell r="W177">
            <v>11.818181818181818</v>
          </cell>
          <cell r="X177">
            <v>2.3636363636363638</v>
          </cell>
          <cell r="Y177">
            <v>1.7727272727272727</v>
          </cell>
          <cell r="Z177">
            <v>9.454545454545455</v>
          </cell>
          <cell r="AA177">
            <v>0</v>
          </cell>
          <cell r="AB177">
            <v>25.40909090909091</v>
          </cell>
          <cell r="AC177">
            <v>4.3558441558441565</v>
          </cell>
          <cell r="AD177">
            <v>14.181818181818182</v>
          </cell>
          <cell r="AE177">
            <v>11.227272727272728</v>
          </cell>
        </row>
        <row r="178">
          <cell r="A178">
            <v>4205</v>
          </cell>
          <cell r="C178" t="str">
            <v>C.Lateral: Satelite  Simple + Gasolone</v>
          </cell>
          <cell r="E178" t="str">
            <v>40 RECOLECTOR</v>
          </cell>
          <cell r="F178">
            <v>50</v>
          </cell>
          <cell r="H178">
            <v>8</v>
          </cell>
          <cell r="I178">
            <v>0</v>
          </cell>
          <cell r="J178">
            <v>0.05</v>
          </cell>
          <cell r="K178">
            <v>2.9721999999999998E-2</v>
          </cell>
          <cell r="L178">
            <v>0</v>
          </cell>
          <cell r="M178">
            <v>1405</v>
          </cell>
          <cell r="O178">
            <v>1405</v>
          </cell>
          <cell r="P178">
            <v>1405</v>
          </cell>
          <cell r="Q178">
            <v>0.22</v>
          </cell>
          <cell r="R178">
            <v>1.0743801652892562</v>
          </cell>
          <cell r="S178">
            <v>0.2</v>
          </cell>
          <cell r="T178">
            <v>0.15</v>
          </cell>
          <cell r="U178">
            <v>0.8</v>
          </cell>
          <cell r="V178">
            <v>0</v>
          </cell>
          <cell r="W178">
            <v>11.818181818181818</v>
          </cell>
          <cell r="X178">
            <v>2.3636363636363638</v>
          </cell>
          <cell r="Y178">
            <v>1.7727272727272727</v>
          </cell>
          <cell r="Z178">
            <v>9.454545454545455</v>
          </cell>
          <cell r="AA178">
            <v>0</v>
          </cell>
          <cell r="AB178">
            <v>25.40909090909091</v>
          </cell>
          <cell r="AC178">
            <v>4.3558441558441565</v>
          </cell>
          <cell r="AD178">
            <v>14.181818181818182</v>
          </cell>
          <cell r="AE178">
            <v>11.227272727272728</v>
          </cell>
        </row>
        <row r="179">
          <cell r="A179">
            <v>4210</v>
          </cell>
          <cell r="C179" t="str">
            <v>C.Lateral: Satelite  Doble + Cabstar</v>
          </cell>
          <cell r="E179" t="str">
            <v>40 RECOLECTOR</v>
          </cell>
          <cell r="F179">
            <v>50</v>
          </cell>
          <cell r="H179">
            <v>8</v>
          </cell>
          <cell r="I179">
            <v>0</v>
          </cell>
          <cell r="J179">
            <v>0.05</v>
          </cell>
          <cell r="K179">
            <v>2.9721999999999998E-2</v>
          </cell>
          <cell r="L179">
            <v>0</v>
          </cell>
          <cell r="M179">
            <v>1405</v>
          </cell>
          <cell r="O179">
            <v>1405</v>
          </cell>
          <cell r="P179">
            <v>1405</v>
          </cell>
          <cell r="Q179">
            <v>0.25</v>
          </cell>
          <cell r="R179">
            <v>1.0743801652892562</v>
          </cell>
          <cell r="S179">
            <v>0.2</v>
          </cell>
          <cell r="T179">
            <v>0.15</v>
          </cell>
          <cell r="U179">
            <v>0.95</v>
          </cell>
          <cell r="V179">
            <v>0</v>
          </cell>
          <cell r="W179">
            <v>13.429752066115702</v>
          </cell>
          <cell r="X179">
            <v>2.6859504132231407</v>
          </cell>
          <cell r="Y179">
            <v>2.0144628099173554</v>
          </cell>
          <cell r="Z179">
            <v>12.758264462809917</v>
          </cell>
          <cell r="AA179">
            <v>0</v>
          </cell>
          <cell r="AB179">
            <v>30.888429752066116</v>
          </cell>
          <cell r="AC179">
            <v>5.2951593860684776</v>
          </cell>
          <cell r="AD179">
            <v>16.115702479338843</v>
          </cell>
          <cell r="AE179">
            <v>14.772727272727273</v>
          </cell>
        </row>
        <row r="180">
          <cell r="A180">
            <v>4215</v>
          </cell>
          <cell r="C180" t="str">
            <v>C.Lateral:: Eq.  Sistema de Pesaje Aut.</v>
          </cell>
          <cell r="E180" t="str">
            <v>40 RECOLECTOR</v>
          </cell>
          <cell r="G180">
            <v>32173</v>
          </cell>
          <cell r="H180">
            <v>8</v>
          </cell>
          <cell r="I180">
            <v>4022</v>
          </cell>
          <cell r="J180">
            <v>0.05</v>
          </cell>
          <cell r="K180">
            <v>2.9721999999999998E-2</v>
          </cell>
          <cell r="L180">
            <v>956.24590599999999</v>
          </cell>
          <cell r="O180">
            <v>4978.2459060000001</v>
          </cell>
          <cell r="P180">
            <v>0</v>
          </cell>
          <cell r="Q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3.2172999999999998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3.2172999999999998</v>
          </cell>
          <cell r="AB180">
            <v>3.2172999999999998</v>
          </cell>
          <cell r="AC180">
            <v>0.55153714285714284</v>
          </cell>
          <cell r="AD180">
            <v>0</v>
          </cell>
          <cell r="AE180">
            <v>3.2172999999999998</v>
          </cell>
        </row>
        <row r="181">
          <cell r="A181">
            <v>4220</v>
          </cell>
          <cell r="C181" t="str">
            <v>C.Lateral:: Eq.  C.Cambios Automática con Retarder</v>
          </cell>
          <cell r="E181" t="str">
            <v>40 RECOLECTOR</v>
          </cell>
          <cell r="G181">
            <v>9470.18</v>
          </cell>
          <cell r="H181">
            <v>8</v>
          </cell>
          <cell r="I181">
            <v>1184</v>
          </cell>
          <cell r="J181">
            <v>0.05</v>
          </cell>
          <cell r="K181">
            <v>2.9721999999999998E-2</v>
          </cell>
          <cell r="L181">
            <v>281.47268995999997</v>
          </cell>
          <cell r="O181">
            <v>1465.47268996</v>
          </cell>
          <cell r="P181">
            <v>0</v>
          </cell>
          <cell r="Q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</row>
        <row r="182">
          <cell r="A182">
            <v>4225</v>
          </cell>
          <cell r="C182" t="str">
            <v>C.Lateral:: Eq.  Kit aumento de potencia a 320 CV</v>
          </cell>
          <cell r="E182" t="str">
            <v>40 RECOLECTOR</v>
          </cell>
          <cell r="G182">
            <v>9415.1200000000008</v>
          </cell>
          <cell r="H182">
            <v>8</v>
          </cell>
          <cell r="I182">
            <v>1177</v>
          </cell>
          <cell r="J182">
            <v>0.05</v>
          </cell>
          <cell r="K182">
            <v>2.9721999999999998E-2</v>
          </cell>
          <cell r="L182">
            <v>279.83619664000003</v>
          </cell>
          <cell r="O182">
            <v>1456.83619664</v>
          </cell>
          <cell r="P182">
            <v>0</v>
          </cell>
          <cell r="Q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</row>
        <row r="183">
          <cell r="A183">
            <v>4230</v>
          </cell>
          <cell r="C183" t="str">
            <v>C.F.Lateral: Recolector MSTS PACKER-1   20 m³</v>
          </cell>
          <cell r="E183" t="str">
            <v>40 RECOLECTOR</v>
          </cell>
          <cell r="F183">
            <v>40</v>
          </cell>
          <cell r="G183">
            <v>246745.51945476184</v>
          </cell>
          <cell r="H183">
            <v>8</v>
          </cell>
          <cell r="I183">
            <v>30843</v>
          </cell>
          <cell r="J183">
            <v>0.05</v>
          </cell>
          <cell r="K183">
            <v>2.9721999999999998E-2</v>
          </cell>
          <cell r="L183">
            <v>7333.7703292344313</v>
          </cell>
          <cell r="M183">
            <v>1660</v>
          </cell>
          <cell r="O183">
            <v>39836.77032923443</v>
          </cell>
          <cell r="P183">
            <v>1660</v>
          </cell>
          <cell r="Q183">
            <v>0.8</v>
          </cell>
          <cell r="R183">
            <v>1.0743801652892562</v>
          </cell>
          <cell r="S183">
            <v>0.1</v>
          </cell>
          <cell r="T183">
            <v>0.15</v>
          </cell>
          <cell r="U183">
            <v>0.85</v>
          </cell>
          <cell r="V183">
            <v>0</v>
          </cell>
          <cell r="W183">
            <v>34.380165289256198</v>
          </cell>
          <cell r="X183">
            <v>3.4380165289256199</v>
          </cell>
          <cell r="Y183">
            <v>5.1570247933884295</v>
          </cell>
          <cell r="Z183">
            <v>29.223140495867767</v>
          </cell>
          <cell r="AA183">
            <v>0</v>
          </cell>
          <cell r="AB183">
            <v>72.198347107438025</v>
          </cell>
          <cell r="AC183">
            <v>12.376859504132234</v>
          </cell>
          <cell r="AD183">
            <v>37.81818181818182</v>
          </cell>
          <cell r="AE183">
            <v>34.380165289256198</v>
          </cell>
        </row>
        <row r="184">
          <cell r="A184">
            <v>4235</v>
          </cell>
          <cell r="C184" t="str">
            <v>C.F.Lateral: CAJA 20 m³ para MSTS</v>
          </cell>
          <cell r="E184" t="str">
            <v>40 RECOLECTOR</v>
          </cell>
          <cell r="G184">
            <v>9213.5155602033828</v>
          </cell>
          <cell r="H184">
            <v>8</v>
          </cell>
          <cell r="I184">
            <v>1152</v>
          </cell>
          <cell r="J184">
            <v>0.05</v>
          </cell>
          <cell r="K184">
            <v>2.9721999999999998E-2</v>
          </cell>
          <cell r="L184">
            <v>273.84410948036492</v>
          </cell>
          <cell r="M184">
            <v>0</v>
          </cell>
          <cell r="O184">
            <v>1425.844109480365</v>
          </cell>
          <cell r="P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7.2641143586653001E-3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7.2641143586653001E-3</v>
          </cell>
          <cell r="AB184">
            <v>7.2641143586653001E-3</v>
          </cell>
          <cell r="AC184">
            <v>1.2452767471997658E-3</v>
          </cell>
          <cell r="AD184">
            <v>0</v>
          </cell>
          <cell r="AE184">
            <v>7.2641143586653001E-3</v>
          </cell>
        </row>
        <row r="185">
          <cell r="A185">
            <v>4240</v>
          </cell>
          <cell r="C185" t="str">
            <v xml:space="preserve">C.F.Lateral: TRANSPORLIFT MSTS </v>
          </cell>
          <cell r="E185" t="str">
            <v>40 RECOLECTOR</v>
          </cell>
          <cell r="F185">
            <v>120</v>
          </cell>
          <cell r="G185">
            <v>127651.36489848906</v>
          </cell>
          <cell r="H185">
            <v>8</v>
          </cell>
          <cell r="I185">
            <v>15956</v>
          </cell>
          <cell r="J185">
            <v>0.05</v>
          </cell>
          <cell r="K185">
            <v>2.9721999999999998E-2</v>
          </cell>
          <cell r="L185">
            <v>3794.0538675128919</v>
          </cell>
          <cell r="M185">
            <v>1910</v>
          </cell>
          <cell r="O185">
            <v>21660.053867512892</v>
          </cell>
          <cell r="P185">
            <v>1910</v>
          </cell>
          <cell r="Q185">
            <v>0.45</v>
          </cell>
          <cell r="R185">
            <v>1.0743801652892562</v>
          </cell>
          <cell r="S185">
            <v>0.1</v>
          </cell>
          <cell r="T185">
            <v>0.15</v>
          </cell>
          <cell r="U185">
            <v>0.65</v>
          </cell>
          <cell r="V185">
            <v>0</v>
          </cell>
          <cell r="W185">
            <v>58.016528925619831</v>
          </cell>
          <cell r="X185">
            <v>5.8016528925619832</v>
          </cell>
          <cell r="Y185">
            <v>8.7024793388429735</v>
          </cell>
          <cell r="Z185">
            <v>37.710743801652889</v>
          </cell>
          <cell r="AA185">
            <v>0</v>
          </cell>
          <cell r="AB185">
            <v>110.23140495867767</v>
          </cell>
          <cell r="AC185">
            <v>18.89681227863046</v>
          </cell>
          <cell r="AD185">
            <v>63.818181818181813</v>
          </cell>
          <cell r="AE185">
            <v>46.413223140495859</v>
          </cell>
        </row>
        <row r="186">
          <cell r="A186">
            <v>4245</v>
          </cell>
          <cell r="C186" t="str">
            <v>C.F.Lateral: REMOLQUE MSTS</v>
          </cell>
          <cell r="E186" t="str">
            <v>40 RECOLECTOR</v>
          </cell>
          <cell r="F186">
            <v>120</v>
          </cell>
          <cell r="G186">
            <v>37668.133136201366</v>
          </cell>
          <cell r="H186">
            <v>8</v>
          </cell>
          <cell r="I186">
            <v>4709</v>
          </cell>
          <cell r="J186">
            <v>0.05</v>
          </cell>
          <cell r="K186">
            <v>2.9721999999999998E-2</v>
          </cell>
          <cell r="L186">
            <v>1119.5722530741768</v>
          </cell>
          <cell r="M186">
            <v>626</v>
          </cell>
          <cell r="O186">
            <v>6454.5722530741768</v>
          </cell>
          <cell r="P186">
            <v>626</v>
          </cell>
          <cell r="Q186">
            <v>0.15</v>
          </cell>
          <cell r="R186">
            <v>1.0743801652892562</v>
          </cell>
          <cell r="S186">
            <v>0.1</v>
          </cell>
          <cell r="T186">
            <v>0.1</v>
          </cell>
          <cell r="U186">
            <v>0.2</v>
          </cell>
          <cell r="V186">
            <v>0</v>
          </cell>
          <cell r="W186">
            <v>19.33884297520661</v>
          </cell>
          <cell r="X186">
            <v>1.9338842975206612</v>
          </cell>
          <cell r="Y186">
            <v>1.9338842975206612</v>
          </cell>
          <cell r="Z186">
            <v>3.8677685950413223</v>
          </cell>
          <cell r="AA186">
            <v>0</v>
          </cell>
          <cell r="AB186">
            <v>27.074380165289252</v>
          </cell>
          <cell r="AC186">
            <v>4.6413223140495861</v>
          </cell>
          <cell r="AD186">
            <v>21.27272727272727</v>
          </cell>
          <cell r="AE186">
            <v>5.8016528925619832</v>
          </cell>
        </row>
        <row r="187">
          <cell r="A187">
            <v>4500</v>
          </cell>
          <cell r="C187" t="str">
            <v>V.Gancho 18Tn Caja Abierta 10m³</v>
          </cell>
          <cell r="E187" t="str">
            <v>45 GANCHO</v>
          </cell>
          <cell r="F187">
            <v>50</v>
          </cell>
          <cell r="G187">
            <v>86676.463163968132</v>
          </cell>
          <cell r="H187">
            <v>8</v>
          </cell>
          <cell r="I187">
            <v>10835</v>
          </cell>
          <cell r="J187">
            <v>0.05</v>
          </cell>
          <cell r="K187">
            <v>2.9721999999999998E-2</v>
          </cell>
          <cell r="L187">
            <v>2576.1978381594608</v>
          </cell>
          <cell r="M187">
            <v>1660</v>
          </cell>
          <cell r="O187">
            <v>15071.19783815946</v>
          </cell>
          <cell r="P187">
            <v>1660</v>
          </cell>
          <cell r="Q187">
            <v>0.3</v>
          </cell>
          <cell r="R187">
            <v>1.0743801652892562</v>
          </cell>
          <cell r="S187">
            <v>0.1</v>
          </cell>
          <cell r="T187">
            <v>0.15</v>
          </cell>
          <cell r="U187">
            <v>0.6</v>
          </cell>
          <cell r="V187">
            <v>0</v>
          </cell>
          <cell r="W187">
            <v>16.115702479338843</v>
          </cell>
          <cell r="X187">
            <v>1.6115702479338845</v>
          </cell>
          <cell r="Y187">
            <v>2.4173553719008263</v>
          </cell>
          <cell r="Z187">
            <v>9.6694214876033051</v>
          </cell>
          <cell r="AA187">
            <v>0</v>
          </cell>
          <cell r="AB187">
            <v>29.814049586776857</v>
          </cell>
          <cell r="AC187">
            <v>5.110979929161747</v>
          </cell>
          <cell r="AD187">
            <v>17.727272727272727</v>
          </cell>
          <cell r="AE187">
            <v>12.08677685950413</v>
          </cell>
        </row>
        <row r="188">
          <cell r="A188">
            <v>4505</v>
          </cell>
          <cell r="C188" t="str">
            <v>V.Gancho 18Tn Caja Abierta 28m³</v>
          </cell>
          <cell r="E188" t="str">
            <v>45 GANCHO</v>
          </cell>
          <cell r="F188">
            <v>50</v>
          </cell>
          <cell r="G188">
            <v>74649.670044354702</v>
          </cell>
          <cell r="H188">
            <v>8</v>
          </cell>
          <cell r="I188">
            <v>9331</v>
          </cell>
          <cell r="J188">
            <v>0.05</v>
          </cell>
          <cell r="K188">
            <v>2.9721999999999998E-2</v>
          </cell>
          <cell r="L188">
            <v>2218.7374930583105</v>
          </cell>
          <cell r="M188">
            <v>1660</v>
          </cell>
          <cell r="O188">
            <v>13209.73749305831</v>
          </cell>
          <cell r="P188">
            <v>1660</v>
          </cell>
          <cell r="Q188">
            <v>0.3</v>
          </cell>
          <cell r="R188">
            <v>1.0743801652892562</v>
          </cell>
          <cell r="S188">
            <v>0.1</v>
          </cell>
          <cell r="T188">
            <v>0.15</v>
          </cell>
          <cell r="U188">
            <v>0.6</v>
          </cell>
          <cell r="V188">
            <v>0</v>
          </cell>
          <cell r="W188">
            <v>16.115702479338843</v>
          </cell>
          <cell r="X188">
            <v>1.6115702479338845</v>
          </cell>
          <cell r="Y188">
            <v>2.4173553719008263</v>
          </cell>
          <cell r="Z188">
            <v>9.6694214876033051</v>
          </cell>
          <cell r="AA188">
            <v>0</v>
          </cell>
          <cell r="AB188">
            <v>29.814049586776857</v>
          </cell>
          <cell r="AC188">
            <v>5.110979929161747</v>
          </cell>
          <cell r="AD188">
            <v>17.727272727272727</v>
          </cell>
          <cell r="AE188">
            <v>12.08677685950413</v>
          </cell>
        </row>
        <row r="189">
          <cell r="A189">
            <v>4510</v>
          </cell>
          <cell r="C189" t="str">
            <v>V.Gancho 26Tn Caja Abierta 10m³</v>
          </cell>
          <cell r="E189" t="str">
            <v>45 GANCHO</v>
          </cell>
          <cell r="F189">
            <v>50</v>
          </cell>
          <cell r="G189">
            <v>108763.65800007213</v>
          </cell>
          <cell r="H189">
            <v>8</v>
          </cell>
          <cell r="I189">
            <v>13595</v>
          </cell>
          <cell r="J189">
            <v>0.05</v>
          </cell>
          <cell r="K189">
            <v>2.9721999999999998E-2</v>
          </cell>
          <cell r="L189">
            <v>3232.6734430781435</v>
          </cell>
          <cell r="M189">
            <v>1910</v>
          </cell>
          <cell r="O189">
            <v>18737.673443078143</v>
          </cell>
          <cell r="P189">
            <v>1910</v>
          </cell>
          <cell r="Q189">
            <v>0.45</v>
          </cell>
          <cell r="R189">
            <v>1.0743801652892562</v>
          </cell>
          <cell r="S189">
            <v>0.1</v>
          </cell>
          <cell r="T189">
            <v>0.2</v>
          </cell>
          <cell r="U189">
            <v>0.6</v>
          </cell>
          <cell r="V189">
            <v>0</v>
          </cell>
          <cell r="W189">
            <v>24.173553719008265</v>
          </cell>
          <cell r="X189">
            <v>2.4173553719008267</v>
          </cell>
          <cell r="Y189">
            <v>4.8347107438016534</v>
          </cell>
          <cell r="Z189">
            <v>14.504132231404958</v>
          </cell>
          <cell r="AA189">
            <v>0</v>
          </cell>
          <cell r="AB189">
            <v>45.929752066115704</v>
          </cell>
          <cell r="AC189">
            <v>7.8736717827626928</v>
          </cell>
          <cell r="AD189">
            <v>26.59090909090909</v>
          </cell>
          <cell r="AE189">
            <v>19.33884297520661</v>
          </cell>
        </row>
        <row r="190">
          <cell r="A190">
            <v>4515</v>
          </cell>
          <cell r="C190" t="str">
            <v>V.Ganxo 26Tn Caixa Oberta 10 m³</v>
          </cell>
          <cell r="E190" t="str">
            <v>45 GANCHO</v>
          </cell>
          <cell r="F190">
            <v>50</v>
          </cell>
          <cell r="G190">
            <v>97499.188633659098</v>
          </cell>
          <cell r="H190">
            <v>8</v>
          </cell>
          <cell r="I190">
            <v>12187</v>
          </cell>
          <cell r="J190">
            <v>0.05</v>
          </cell>
          <cell r="K190">
            <v>2.9721999999999998E-2</v>
          </cell>
          <cell r="L190">
            <v>2897.8708845696156</v>
          </cell>
          <cell r="M190">
            <v>1660</v>
          </cell>
          <cell r="O190">
            <v>16744.870884569616</v>
          </cell>
          <cell r="P190">
            <v>1660</v>
          </cell>
          <cell r="Q190">
            <v>0.7</v>
          </cell>
          <cell r="R190">
            <v>1.0743801652892562</v>
          </cell>
          <cell r="S190">
            <v>0.1</v>
          </cell>
          <cell r="T190">
            <v>0.2</v>
          </cell>
          <cell r="U190">
            <v>0.6</v>
          </cell>
          <cell r="V190">
            <v>150</v>
          </cell>
          <cell r="W190">
            <v>37.603305785123965</v>
          </cell>
          <cell r="X190">
            <v>3.7603305785123968</v>
          </cell>
          <cell r="Y190">
            <v>7.5206611570247937</v>
          </cell>
          <cell r="Z190">
            <v>22.561983471074377</v>
          </cell>
          <cell r="AA190">
            <v>150</v>
          </cell>
          <cell r="AB190">
            <v>221.44628099173553</v>
          </cell>
          <cell r="AC190">
            <v>37.962219598583239</v>
          </cell>
          <cell r="AD190">
            <v>41.36363636363636</v>
          </cell>
          <cell r="AE190">
            <v>180.08264462809916</v>
          </cell>
        </row>
        <row r="191">
          <cell r="A191">
            <v>4520</v>
          </cell>
          <cell r="C191" t="str">
            <v>V.Gancho 18Tn Caja Compact. 15m3 +Grua (Renault)</v>
          </cell>
          <cell r="E191" t="str">
            <v>45 GANCHO</v>
          </cell>
          <cell r="F191">
            <v>50</v>
          </cell>
          <cell r="G191">
            <v>116992.71573329487</v>
          </cell>
          <cell r="H191">
            <v>8</v>
          </cell>
          <cell r="I191">
            <v>14624</v>
          </cell>
          <cell r="J191">
            <v>0.05</v>
          </cell>
          <cell r="K191">
            <v>2.9721999999999998E-2</v>
          </cell>
          <cell r="L191">
            <v>3477.2574970249898</v>
          </cell>
          <cell r="M191">
            <v>1660</v>
          </cell>
          <cell r="O191">
            <v>19761.257497024992</v>
          </cell>
          <cell r="P191">
            <v>1660</v>
          </cell>
          <cell r="Q191">
            <v>0.35</v>
          </cell>
          <cell r="R191">
            <v>1.0743801652892562</v>
          </cell>
          <cell r="S191">
            <v>0.1</v>
          </cell>
          <cell r="T191">
            <v>0.15</v>
          </cell>
          <cell r="U191">
            <v>0.7</v>
          </cell>
          <cell r="V191">
            <v>0</v>
          </cell>
          <cell r="W191">
            <v>18.801652892561982</v>
          </cell>
          <cell r="X191">
            <v>1.8801652892561984</v>
          </cell>
          <cell r="Y191">
            <v>2.8202479338842972</v>
          </cell>
          <cell r="Z191">
            <v>13.161157024793386</v>
          </cell>
          <cell r="AA191">
            <v>0</v>
          </cell>
          <cell r="AB191">
            <v>36.663223140495859</v>
          </cell>
          <cell r="AC191">
            <v>6.2851239669421473</v>
          </cell>
          <cell r="AD191">
            <v>20.68181818181818</v>
          </cell>
          <cell r="AE191">
            <v>15.981404958677683</v>
          </cell>
        </row>
        <row r="192">
          <cell r="A192">
            <v>4525</v>
          </cell>
          <cell r="C192" t="str">
            <v>V.Gancho 18Tn Caja Compact. 15m3 +Grua (Mercedes)</v>
          </cell>
          <cell r="E192" t="str">
            <v>45 GANCHO</v>
          </cell>
          <cell r="F192">
            <v>50</v>
          </cell>
          <cell r="G192">
            <v>116633.00998882118</v>
          </cell>
          <cell r="H192">
            <v>8</v>
          </cell>
          <cell r="I192">
            <v>14579</v>
          </cell>
          <cell r="J192">
            <v>0.05</v>
          </cell>
          <cell r="K192">
            <v>2.9721999999999998E-2</v>
          </cell>
          <cell r="L192">
            <v>3466.5663228877429</v>
          </cell>
          <cell r="M192">
            <v>1660</v>
          </cell>
          <cell r="O192">
            <v>19705.566322887742</v>
          </cell>
          <cell r="P192">
            <v>1660</v>
          </cell>
          <cell r="Q192">
            <v>0.35</v>
          </cell>
          <cell r="R192">
            <v>1.0743801652892562</v>
          </cell>
          <cell r="S192">
            <v>0.1</v>
          </cell>
          <cell r="T192">
            <v>0.15</v>
          </cell>
          <cell r="U192">
            <v>0.7</v>
          </cell>
          <cell r="V192">
            <v>0</v>
          </cell>
          <cell r="W192">
            <v>18.801652892561982</v>
          </cell>
          <cell r="X192">
            <v>1.8801652892561984</v>
          </cell>
          <cell r="Y192">
            <v>2.8202479338842972</v>
          </cell>
          <cell r="Z192">
            <v>13.161157024793386</v>
          </cell>
          <cell r="AA192">
            <v>0</v>
          </cell>
          <cell r="AB192">
            <v>36.663223140495859</v>
          </cell>
          <cell r="AC192">
            <v>6.2851239669421473</v>
          </cell>
          <cell r="AD192">
            <v>20.68181818181818</v>
          </cell>
          <cell r="AE192">
            <v>15.981404958677683</v>
          </cell>
        </row>
        <row r="193">
          <cell r="A193">
            <v>4530</v>
          </cell>
          <cell r="C193" t="str">
            <v>V.Gancho 18Tn Caja Compact. 15m3 +Grua (Iveco)</v>
          </cell>
          <cell r="E193" t="str">
            <v>45 GANCHO</v>
          </cell>
          <cell r="F193">
            <v>50</v>
          </cell>
          <cell r="G193">
            <v>108763.65800007213</v>
          </cell>
          <cell r="H193">
            <v>8</v>
          </cell>
          <cell r="I193">
            <v>13595</v>
          </cell>
          <cell r="J193">
            <v>0.05</v>
          </cell>
          <cell r="K193">
            <v>2.9721999999999998E-2</v>
          </cell>
          <cell r="L193">
            <v>3232.6734430781435</v>
          </cell>
          <cell r="M193">
            <v>1660</v>
          </cell>
          <cell r="O193">
            <v>18487.673443078143</v>
          </cell>
          <cell r="P193">
            <v>1660</v>
          </cell>
          <cell r="Q193">
            <v>0.35</v>
          </cell>
          <cell r="R193">
            <v>1.0743801652892562</v>
          </cell>
          <cell r="S193">
            <v>0.1</v>
          </cell>
          <cell r="T193">
            <v>0.15</v>
          </cell>
          <cell r="U193">
            <v>0.7</v>
          </cell>
          <cell r="V193">
            <v>0</v>
          </cell>
          <cell r="W193">
            <v>18.801652892561982</v>
          </cell>
          <cell r="X193">
            <v>1.8801652892561984</v>
          </cell>
          <cell r="Y193">
            <v>2.8202479338842972</v>
          </cell>
          <cell r="Z193">
            <v>13.161157024793386</v>
          </cell>
          <cell r="AA193">
            <v>0</v>
          </cell>
          <cell r="AB193">
            <v>36.663223140495859</v>
          </cell>
          <cell r="AC193">
            <v>6.2851239669421473</v>
          </cell>
          <cell r="AD193">
            <v>20.68181818181818</v>
          </cell>
          <cell r="AE193">
            <v>15.981404958677683</v>
          </cell>
        </row>
        <row r="194">
          <cell r="A194">
            <v>4535</v>
          </cell>
          <cell r="C194" t="str">
            <v>V.Gancho 18Tn Caja Compact. 17m3 +Grua (Renault)</v>
          </cell>
          <cell r="E194" t="str">
            <v>45 GANCHO</v>
          </cell>
          <cell r="F194">
            <v>50</v>
          </cell>
          <cell r="H194">
            <v>8</v>
          </cell>
          <cell r="I194">
            <v>0</v>
          </cell>
          <cell r="J194">
            <v>0.05</v>
          </cell>
          <cell r="K194">
            <v>2.9721999999999998E-2</v>
          </cell>
          <cell r="L194">
            <v>0</v>
          </cell>
          <cell r="M194">
            <v>1660</v>
          </cell>
          <cell r="O194">
            <v>1660</v>
          </cell>
          <cell r="P194">
            <v>1660</v>
          </cell>
          <cell r="Q194">
            <v>0.35</v>
          </cell>
          <cell r="R194">
            <v>1.0743801652892562</v>
          </cell>
          <cell r="S194">
            <v>0.1</v>
          </cell>
          <cell r="T194">
            <v>0.15</v>
          </cell>
          <cell r="U194">
            <v>0.7</v>
          </cell>
          <cell r="V194">
            <v>0</v>
          </cell>
          <cell r="W194">
            <v>18.801652892561982</v>
          </cell>
          <cell r="X194">
            <v>1.8801652892561984</v>
          </cell>
          <cell r="Y194">
            <v>2.8202479338842972</v>
          </cell>
          <cell r="Z194">
            <v>13.161157024793386</v>
          </cell>
          <cell r="AA194">
            <v>0</v>
          </cell>
          <cell r="AB194">
            <v>36.663223140495859</v>
          </cell>
          <cell r="AC194">
            <v>6.2851239669421473</v>
          </cell>
          <cell r="AD194">
            <v>20.68181818181818</v>
          </cell>
          <cell r="AE194">
            <v>15.981404958677683</v>
          </cell>
        </row>
        <row r="195">
          <cell r="A195">
            <v>4540</v>
          </cell>
          <cell r="C195" t="str">
            <v>V.Gancho 26Tn Caja Compact. 20m3 +Grua (Renault)</v>
          </cell>
          <cell r="E195" t="str">
            <v>45 GANCHO</v>
          </cell>
          <cell r="F195">
            <v>50</v>
          </cell>
          <cell r="H195">
            <v>8</v>
          </cell>
          <cell r="I195">
            <v>0</v>
          </cell>
          <cell r="J195">
            <v>0.05</v>
          </cell>
          <cell r="K195">
            <v>2.9721999999999998E-2</v>
          </cell>
          <cell r="L195">
            <v>0</v>
          </cell>
          <cell r="M195">
            <v>1910</v>
          </cell>
          <cell r="O195">
            <v>1910</v>
          </cell>
          <cell r="P195">
            <v>1910</v>
          </cell>
          <cell r="Q195">
            <v>0.5</v>
          </cell>
          <cell r="R195">
            <v>1.0743801652892562</v>
          </cell>
          <cell r="S195">
            <v>0.1</v>
          </cell>
          <cell r="T195">
            <v>0.2</v>
          </cell>
          <cell r="U195">
            <v>0.7</v>
          </cell>
          <cell r="V195">
            <v>0</v>
          </cell>
          <cell r="W195">
            <v>26.859504132231404</v>
          </cell>
          <cell r="X195">
            <v>2.6859504132231407</v>
          </cell>
          <cell r="Y195">
            <v>5.3719008264462813</v>
          </cell>
          <cell r="Z195">
            <v>18.801652892561982</v>
          </cell>
          <cell r="AA195">
            <v>0</v>
          </cell>
          <cell r="AB195">
            <v>53.719008264462808</v>
          </cell>
          <cell r="AC195">
            <v>9.208972845336481</v>
          </cell>
          <cell r="AD195">
            <v>29.545454545454543</v>
          </cell>
          <cell r="AE195">
            <v>24.173553719008265</v>
          </cell>
        </row>
        <row r="196">
          <cell r="A196">
            <v>4545</v>
          </cell>
          <cell r="C196" t="str">
            <v>Remolque para Camión Gancho - 26 Tn</v>
          </cell>
          <cell r="E196" t="str">
            <v>45 GANCHO</v>
          </cell>
          <cell r="F196">
            <v>50</v>
          </cell>
          <cell r="G196">
            <v>37863.762576178291</v>
          </cell>
          <cell r="H196">
            <v>8</v>
          </cell>
          <cell r="I196">
            <v>4733</v>
          </cell>
          <cell r="J196">
            <v>0.05</v>
          </cell>
          <cell r="K196">
            <v>2.9721999999999998E-2</v>
          </cell>
          <cell r="L196">
            <v>1125.3867512891711</v>
          </cell>
          <cell r="O196">
            <v>5858.3867512891711</v>
          </cell>
          <cell r="P196">
            <v>0</v>
          </cell>
          <cell r="Q196">
            <v>0.15</v>
          </cell>
          <cell r="S196">
            <v>0</v>
          </cell>
          <cell r="T196">
            <v>0.1</v>
          </cell>
          <cell r="U196">
            <v>0.1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</row>
        <row r="197">
          <cell r="A197">
            <v>4550</v>
          </cell>
          <cell r="C197" t="str">
            <v>V.Cadenas 12Tn Caja 5 m³ PCB:10</v>
          </cell>
          <cell r="E197" t="str">
            <v>45 GANCHO</v>
          </cell>
          <cell r="F197">
            <v>50</v>
          </cell>
          <cell r="G197">
            <v>51969.907323933512</v>
          </cell>
          <cell r="H197">
            <v>8</v>
          </cell>
          <cell r="I197">
            <v>6496</v>
          </cell>
          <cell r="J197">
            <v>0.05</v>
          </cell>
          <cell r="K197">
            <v>2.9721999999999998E-2</v>
          </cell>
          <cell r="L197">
            <v>1544.6495854819518</v>
          </cell>
          <cell r="M197">
            <v>1660</v>
          </cell>
          <cell r="O197">
            <v>9700.6495854819514</v>
          </cell>
          <cell r="P197">
            <v>1660</v>
          </cell>
          <cell r="Q197">
            <v>0.24</v>
          </cell>
          <cell r="R197">
            <v>1.0743801652892562</v>
          </cell>
          <cell r="S197">
            <v>0.1</v>
          </cell>
          <cell r="T197">
            <v>0.15</v>
          </cell>
          <cell r="U197">
            <v>0.6</v>
          </cell>
          <cell r="V197">
            <v>0</v>
          </cell>
          <cell r="W197">
            <v>12.892561983471074</v>
          </cell>
          <cell r="X197">
            <v>1.2892561983471076</v>
          </cell>
          <cell r="Y197">
            <v>1.9338842975206609</v>
          </cell>
          <cell r="Z197">
            <v>7.7355371900826437</v>
          </cell>
          <cell r="AA197">
            <v>0</v>
          </cell>
          <cell r="AB197">
            <v>23.851239669421489</v>
          </cell>
          <cell r="AC197">
            <v>4.088783943329398</v>
          </cell>
          <cell r="AD197">
            <v>14.181818181818182</v>
          </cell>
          <cell r="AE197">
            <v>9.6694214876033051</v>
          </cell>
        </row>
        <row r="198">
          <cell r="A198">
            <v>4555</v>
          </cell>
          <cell r="C198" t="str">
            <v>V.Cadenas 16Tn Caja 7 m³ PCB:12</v>
          </cell>
          <cell r="E198" t="str">
            <v>45 GANCHO</v>
          </cell>
          <cell r="F198">
            <v>50</v>
          </cell>
          <cell r="G198">
            <v>57621.704951137719</v>
          </cell>
          <cell r="H198">
            <v>8</v>
          </cell>
          <cell r="I198">
            <v>7203</v>
          </cell>
          <cell r="J198">
            <v>0.05</v>
          </cell>
          <cell r="K198">
            <v>2.9721999999999998E-2</v>
          </cell>
          <cell r="L198">
            <v>1712.6323145577153</v>
          </cell>
          <cell r="M198">
            <v>1660</v>
          </cell>
          <cell r="O198">
            <v>10575.632314557715</v>
          </cell>
          <cell r="P198">
            <v>1660</v>
          </cell>
          <cell r="Q198">
            <v>0.26</v>
          </cell>
          <cell r="R198">
            <v>1.0743801652892562</v>
          </cell>
          <cell r="S198">
            <v>0.1</v>
          </cell>
          <cell r="T198">
            <v>0.15</v>
          </cell>
          <cell r="U198">
            <v>0.6</v>
          </cell>
          <cell r="V198">
            <v>0</v>
          </cell>
          <cell r="W198">
            <v>13.96694214876033</v>
          </cell>
          <cell r="X198">
            <v>1.3966942148760331</v>
          </cell>
          <cell r="Y198">
            <v>2.0950413223140494</v>
          </cell>
          <cell r="Z198">
            <v>8.3801652892561975</v>
          </cell>
          <cell r="AA198">
            <v>0</v>
          </cell>
          <cell r="AB198">
            <v>25.83884297520661</v>
          </cell>
          <cell r="AC198">
            <v>4.4295159386068477</v>
          </cell>
          <cell r="AD198">
            <v>15.363636363636363</v>
          </cell>
          <cell r="AE198">
            <v>10.475206611570247</v>
          </cell>
        </row>
        <row r="199">
          <cell r="A199">
            <v>4560</v>
          </cell>
          <cell r="C199" t="str">
            <v>V.Cadenas 18Tn Caja 7 m³ PCB:14</v>
          </cell>
          <cell r="E199" t="str">
            <v>45 GANCHO</v>
          </cell>
          <cell r="F199">
            <v>50</v>
          </cell>
          <cell r="G199">
            <v>67718.708304785265</v>
          </cell>
          <cell r="H199">
            <v>8</v>
          </cell>
          <cell r="I199">
            <v>8465</v>
          </cell>
          <cell r="J199">
            <v>0.05</v>
          </cell>
          <cell r="K199">
            <v>2.9721999999999998E-2</v>
          </cell>
          <cell r="L199">
            <v>2012.7354482348276</v>
          </cell>
          <cell r="M199">
            <v>1660</v>
          </cell>
          <cell r="O199">
            <v>12137.735448234827</v>
          </cell>
          <cell r="P199">
            <v>1660</v>
          </cell>
          <cell r="Q199">
            <v>0.3</v>
          </cell>
          <cell r="R199">
            <v>1.0743801652892562</v>
          </cell>
          <cell r="S199">
            <v>0.1</v>
          </cell>
          <cell r="T199">
            <v>0.15</v>
          </cell>
          <cell r="U199">
            <v>0.6</v>
          </cell>
          <cell r="V199">
            <v>0</v>
          </cell>
          <cell r="W199">
            <v>16.115702479338843</v>
          </cell>
          <cell r="X199">
            <v>1.6115702479338845</v>
          </cell>
          <cell r="Y199">
            <v>2.4173553719008263</v>
          </cell>
          <cell r="Z199">
            <v>9.6694214876033051</v>
          </cell>
          <cell r="AA199">
            <v>0</v>
          </cell>
          <cell r="AB199">
            <v>29.814049586776857</v>
          </cell>
          <cell r="AC199">
            <v>5.110979929161747</v>
          </cell>
          <cell r="AD199">
            <v>17.727272727272727</v>
          </cell>
          <cell r="AE199">
            <v>12.08677685950413</v>
          </cell>
        </row>
        <row r="200">
          <cell r="A200">
            <v>5000</v>
          </cell>
          <cell r="C200" t="str">
            <v>Lavacont. Lateral:  6.300L +RR +Mercedes</v>
          </cell>
          <cell r="E200" t="str">
            <v>50 LAVACONT</v>
          </cell>
          <cell r="F200">
            <v>6</v>
          </cell>
          <cell r="G200">
            <v>144837.53210438378</v>
          </cell>
          <cell r="H200">
            <v>8</v>
          </cell>
          <cell r="I200">
            <v>18105</v>
          </cell>
          <cell r="J200">
            <v>0.05</v>
          </cell>
          <cell r="K200">
            <v>2.9721999999999998E-2</v>
          </cell>
          <cell r="L200">
            <v>4304.8611292064943</v>
          </cell>
          <cell r="M200">
            <v>1660</v>
          </cell>
          <cell r="O200">
            <v>24069.861129206496</v>
          </cell>
          <cell r="P200">
            <v>1660</v>
          </cell>
          <cell r="Q200">
            <v>7</v>
          </cell>
          <cell r="R200">
            <v>1.0743801652892562</v>
          </cell>
          <cell r="S200">
            <v>0.15</v>
          </cell>
          <cell r="T200">
            <v>0.1</v>
          </cell>
          <cell r="U200">
            <v>0.9</v>
          </cell>
          <cell r="V200">
            <v>5.45</v>
          </cell>
          <cell r="W200">
            <v>45.123966942148762</v>
          </cell>
          <cell r="X200">
            <v>6.7685950413223139</v>
          </cell>
          <cell r="Y200">
            <v>4.5123966942148765</v>
          </cell>
          <cell r="Z200">
            <v>40.611570247933884</v>
          </cell>
          <cell r="AA200">
            <v>5.45</v>
          </cell>
          <cell r="AB200">
            <v>102.46652892561984</v>
          </cell>
          <cell r="AC200">
            <v>17.565690672963402</v>
          </cell>
          <cell r="AD200">
            <v>51.892561983471076</v>
          </cell>
          <cell r="AE200">
            <v>50.573966942148765</v>
          </cell>
        </row>
        <row r="201">
          <cell r="A201">
            <v>5005</v>
          </cell>
          <cell r="C201" t="str">
            <v>Lavacont. Lateral:  6.300L +RR +Renault</v>
          </cell>
          <cell r="E201" t="str">
            <v>50 LAVACONT</v>
          </cell>
          <cell r="F201">
            <v>6</v>
          </cell>
          <cell r="G201">
            <v>149436.45210438379</v>
          </cell>
          <cell r="H201">
            <v>8</v>
          </cell>
          <cell r="I201">
            <v>18680</v>
          </cell>
          <cell r="J201">
            <v>0.05</v>
          </cell>
          <cell r="K201">
            <v>2.9721999999999998E-2</v>
          </cell>
          <cell r="L201">
            <v>4441.550229446495</v>
          </cell>
          <cell r="M201">
            <v>1660</v>
          </cell>
          <cell r="O201">
            <v>24781.550229446497</v>
          </cell>
          <cell r="P201">
            <v>1660</v>
          </cell>
          <cell r="Q201">
            <v>7</v>
          </cell>
          <cell r="R201">
            <v>1.0743801652892562</v>
          </cell>
          <cell r="S201">
            <v>0.15</v>
          </cell>
          <cell r="T201">
            <v>0.1</v>
          </cell>
          <cell r="U201">
            <v>0.9</v>
          </cell>
          <cell r="V201">
            <v>5.45</v>
          </cell>
          <cell r="W201">
            <v>45.123966942148762</v>
          </cell>
          <cell r="X201">
            <v>6.7685950413223139</v>
          </cell>
          <cell r="Y201">
            <v>4.5123966942148765</v>
          </cell>
          <cell r="Z201">
            <v>40.611570247933884</v>
          </cell>
          <cell r="AA201">
            <v>5.45</v>
          </cell>
          <cell r="AB201">
            <v>102.46652892561984</v>
          </cell>
          <cell r="AC201">
            <v>17.565690672963402</v>
          </cell>
          <cell r="AD201">
            <v>51.892561983471076</v>
          </cell>
          <cell r="AE201">
            <v>50.573966942148765</v>
          </cell>
        </row>
        <row r="202">
          <cell r="A202">
            <v>5010</v>
          </cell>
          <cell r="B202">
            <v>1</v>
          </cell>
          <cell r="C202" t="str">
            <v>Rentacont. Lateral:  6.300L +RR +Iveco</v>
          </cell>
          <cell r="E202" t="str">
            <v>50 LAVACONT</v>
          </cell>
          <cell r="F202">
            <v>6</v>
          </cell>
          <cell r="G202">
            <v>195000</v>
          </cell>
          <cell r="H202">
            <v>8</v>
          </cell>
          <cell r="I202">
            <v>24375</v>
          </cell>
          <cell r="J202">
            <v>0.05</v>
          </cell>
          <cell r="K202">
            <v>2.9721999999999998E-2</v>
          </cell>
          <cell r="L202">
            <v>5795.79</v>
          </cell>
          <cell r="M202">
            <v>1660</v>
          </cell>
          <cell r="O202">
            <v>31830.79</v>
          </cell>
          <cell r="P202">
            <v>1660</v>
          </cell>
          <cell r="Q202">
            <v>7</v>
          </cell>
          <cell r="R202">
            <v>1.0743801652892562</v>
          </cell>
          <cell r="S202">
            <v>0.15</v>
          </cell>
          <cell r="T202">
            <v>0.1</v>
          </cell>
          <cell r="U202">
            <v>0.9</v>
          </cell>
          <cell r="V202">
            <v>350</v>
          </cell>
          <cell r="W202">
            <v>45.123966942148762</v>
          </cell>
          <cell r="X202">
            <v>6.7685950413223139</v>
          </cell>
          <cell r="Y202">
            <v>4.5123966942148765</v>
          </cell>
          <cell r="Z202">
            <v>40.611570247933884</v>
          </cell>
          <cell r="AA202">
            <v>350</v>
          </cell>
          <cell r="AB202">
            <v>447.01652892561981</v>
          </cell>
          <cell r="AC202">
            <v>76.631404958677692</v>
          </cell>
          <cell r="AD202">
            <v>51.892561983471076</v>
          </cell>
          <cell r="AE202">
            <v>395.12396694214874</v>
          </cell>
        </row>
        <row r="203">
          <cell r="A203">
            <v>5015</v>
          </cell>
          <cell r="C203" t="str">
            <v>Lavacont. Lateral:  6.300L +OMB +Mercedes</v>
          </cell>
          <cell r="E203" t="str">
            <v>50 LAVACONT</v>
          </cell>
          <cell r="F203">
            <v>6</v>
          </cell>
          <cell r="G203">
            <v>147319.55210438379</v>
          </cell>
          <cell r="H203">
            <v>8</v>
          </cell>
          <cell r="I203">
            <v>18415</v>
          </cell>
          <cell r="J203">
            <v>0.05</v>
          </cell>
          <cell r="K203">
            <v>2.9721999999999998E-2</v>
          </cell>
          <cell r="L203">
            <v>4378.6317276464952</v>
          </cell>
          <cell r="M203">
            <v>1660</v>
          </cell>
          <cell r="O203">
            <v>24453.631727646494</v>
          </cell>
          <cell r="P203">
            <v>1660</v>
          </cell>
          <cell r="Q203">
            <v>7</v>
          </cell>
          <cell r="R203">
            <v>1.0743801652892562</v>
          </cell>
          <cell r="S203">
            <v>0.15</v>
          </cell>
          <cell r="T203">
            <v>0.1</v>
          </cell>
          <cell r="U203">
            <v>0.9</v>
          </cell>
          <cell r="V203">
            <v>5.45</v>
          </cell>
          <cell r="W203">
            <v>45.123966942148762</v>
          </cell>
          <cell r="X203">
            <v>6.7685950413223139</v>
          </cell>
          <cell r="Y203">
            <v>4.5123966942148765</v>
          </cell>
          <cell r="Z203">
            <v>40.611570247933884</v>
          </cell>
          <cell r="AA203">
            <v>5.45</v>
          </cell>
          <cell r="AB203">
            <v>102.46652892561984</v>
          </cell>
          <cell r="AC203">
            <v>17.565690672963402</v>
          </cell>
          <cell r="AD203">
            <v>51.892561983471076</v>
          </cell>
          <cell r="AE203">
            <v>50.573966942148765</v>
          </cell>
        </row>
        <row r="204">
          <cell r="A204">
            <v>5020</v>
          </cell>
          <cell r="C204" t="str">
            <v>Lavacont. Lateral:  6.300L +OMB +Renault</v>
          </cell>
          <cell r="E204" t="str">
            <v>50 LAVACONT</v>
          </cell>
          <cell r="F204">
            <v>6</v>
          </cell>
          <cell r="G204">
            <v>151918.01210438379</v>
          </cell>
          <cell r="H204">
            <v>8</v>
          </cell>
          <cell r="I204">
            <v>18990</v>
          </cell>
          <cell r="J204">
            <v>0.05</v>
          </cell>
          <cell r="K204">
            <v>2.9721999999999998E-2</v>
          </cell>
          <cell r="L204">
            <v>4515.3071557664944</v>
          </cell>
          <cell r="M204">
            <v>1660</v>
          </cell>
          <cell r="O204">
            <v>25165.307155766495</v>
          </cell>
          <cell r="P204">
            <v>1660</v>
          </cell>
          <cell r="Q204">
            <v>7</v>
          </cell>
          <cell r="R204">
            <v>1.0743801652892562</v>
          </cell>
          <cell r="S204">
            <v>0.15</v>
          </cell>
          <cell r="T204">
            <v>0.1</v>
          </cell>
          <cell r="U204">
            <v>0.9</v>
          </cell>
          <cell r="V204">
            <v>5.45</v>
          </cell>
          <cell r="W204">
            <v>45.123966942148762</v>
          </cell>
          <cell r="X204">
            <v>6.7685950413223139</v>
          </cell>
          <cell r="Y204">
            <v>4.5123966942148765</v>
          </cell>
          <cell r="Z204">
            <v>40.611570247933884</v>
          </cell>
          <cell r="AA204">
            <v>5.45</v>
          </cell>
          <cell r="AB204">
            <v>102.46652892561984</v>
          </cell>
          <cell r="AC204">
            <v>17.565690672963402</v>
          </cell>
          <cell r="AD204">
            <v>51.892561983471076</v>
          </cell>
          <cell r="AE204">
            <v>50.573966942148765</v>
          </cell>
        </row>
        <row r="205">
          <cell r="A205">
            <v>5025</v>
          </cell>
          <cell r="C205" t="str">
            <v>Lavacont. Lateral:  6.300L +OMB +Iveco</v>
          </cell>
          <cell r="E205" t="str">
            <v>50 LAVACONT</v>
          </cell>
          <cell r="F205">
            <v>6</v>
          </cell>
          <cell r="G205">
            <v>135386.35210438378</v>
          </cell>
          <cell r="H205">
            <v>8</v>
          </cell>
          <cell r="I205">
            <v>16923</v>
          </cell>
          <cell r="J205">
            <v>0.05</v>
          </cell>
          <cell r="K205">
            <v>2.9721999999999998E-2</v>
          </cell>
          <cell r="L205">
            <v>4023.9531572464944</v>
          </cell>
          <cell r="M205">
            <v>1660</v>
          </cell>
          <cell r="O205">
            <v>22606.953157246495</v>
          </cell>
          <cell r="P205">
            <v>1660</v>
          </cell>
          <cell r="Q205">
            <v>7</v>
          </cell>
          <cell r="R205">
            <v>1.0743801652892562</v>
          </cell>
          <cell r="S205">
            <v>0.15</v>
          </cell>
          <cell r="T205">
            <v>0.1</v>
          </cell>
          <cell r="U205">
            <v>0.9</v>
          </cell>
          <cell r="V205">
            <v>5.45</v>
          </cell>
          <cell r="W205">
            <v>45.123966942148762</v>
          </cell>
          <cell r="X205">
            <v>6.7685950413223139</v>
          </cell>
          <cell r="Y205">
            <v>4.5123966942148765</v>
          </cell>
          <cell r="Z205">
            <v>40.611570247933884</v>
          </cell>
          <cell r="AA205">
            <v>5.45</v>
          </cell>
          <cell r="AB205">
            <v>102.46652892561984</v>
          </cell>
          <cell r="AC205">
            <v>17.565690672963402</v>
          </cell>
          <cell r="AD205">
            <v>51.892561983471076</v>
          </cell>
          <cell r="AE205">
            <v>50.573966942148765</v>
          </cell>
        </row>
        <row r="206">
          <cell r="A206">
            <v>5030</v>
          </cell>
          <cell r="C206" t="str">
            <v xml:space="preserve">Lavacont. Lateral:  Eq. Caja de Cambios Automatica </v>
          </cell>
          <cell r="E206" t="str">
            <v>50 LAVACONT</v>
          </cell>
          <cell r="F206">
            <v>6</v>
          </cell>
          <cell r="G206">
            <v>7317</v>
          </cell>
          <cell r="H206">
            <v>8</v>
          </cell>
          <cell r="I206">
            <v>915</v>
          </cell>
          <cell r="J206">
            <v>0.05</v>
          </cell>
          <cell r="K206">
            <v>2.9721999999999998E-2</v>
          </cell>
          <cell r="L206">
            <v>217.47587399999998</v>
          </cell>
          <cell r="M206">
            <v>1660</v>
          </cell>
          <cell r="O206">
            <v>2792.4758739999997</v>
          </cell>
          <cell r="P206">
            <v>1660</v>
          </cell>
          <cell r="S206">
            <v>0</v>
          </cell>
          <cell r="T206">
            <v>0</v>
          </cell>
          <cell r="U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  <cell r="AA206">
            <v>0</v>
          </cell>
          <cell r="AB206">
            <v>0</v>
          </cell>
          <cell r="AC206">
            <v>0</v>
          </cell>
          <cell r="AD206">
            <v>0</v>
          </cell>
          <cell r="AE206">
            <v>0</v>
          </cell>
        </row>
        <row r="207">
          <cell r="A207">
            <v>5035</v>
          </cell>
          <cell r="C207" t="str">
            <v>Lavacont. Trasero: 5.500+5.500 +A.C.+RR +Renault</v>
          </cell>
          <cell r="E207" t="str">
            <v>50 LAVACONT</v>
          </cell>
          <cell r="F207">
            <v>6</v>
          </cell>
          <cell r="G207">
            <v>151619.12660920992</v>
          </cell>
          <cell r="H207">
            <v>8</v>
          </cell>
          <cell r="I207">
            <v>18952</v>
          </cell>
          <cell r="J207">
            <v>0.05</v>
          </cell>
          <cell r="K207">
            <v>2.9721999999999998E-2</v>
          </cell>
          <cell r="L207">
            <v>4506.4236810789371</v>
          </cell>
          <cell r="M207">
            <v>1660</v>
          </cell>
          <cell r="O207">
            <v>25118.423681078937</v>
          </cell>
          <cell r="P207">
            <v>1660</v>
          </cell>
          <cell r="Q207">
            <v>12</v>
          </cell>
          <cell r="R207">
            <v>1.0743801652892562</v>
          </cell>
          <cell r="S207">
            <v>0.15</v>
          </cell>
          <cell r="T207">
            <v>0.1</v>
          </cell>
          <cell r="U207">
            <v>1.2</v>
          </cell>
          <cell r="V207">
            <v>5.45</v>
          </cell>
          <cell r="W207">
            <v>77.355371900826441</v>
          </cell>
          <cell r="X207">
            <v>11.603305785123966</v>
          </cell>
          <cell r="Y207">
            <v>7.7355371900826446</v>
          </cell>
          <cell r="Z207">
            <v>92.826446280991732</v>
          </cell>
          <cell r="AA207">
            <v>5.45</v>
          </cell>
          <cell r="AB207">
            <v>194.97066115702478</v>
          </cell>
          <cell r="AC207">
            <v>33.423541912632821</v>
          </cell>
          <cell r="AD207">
            <v>88.958677685950406</v>
          </cell>
          <cell r="AE207">
            <v>106.01198347107437</v>
          </cell>
        </row>
        <row r="208">
          <cell r="A208">
            <v>5040</v>
          </cell>
          <cell r="C208" t="str">
            <v>Lavacont. Trasero: 5.500+5.500 +A.F.+RR + Mercedes</v>
          </cell>
          <cell r="E208" t="str">
            <v>50 LAVACONT</v>
          </cell>
          <cell r="F208">
            <v>6</v>
          </cell>
          <cell r="G208">
            <v>124603.33201110672</v>
          </cell>
          <cell r="H208">
            <v>8</v>
          </cell>
          <cell r="I208">
            <v>15575</v>
          </cell>
          <cell r="J208">
            <v>0.05</v>
          </cell>
          <cell r="K208">
            <v>2.9721999999999998E-2</v>
          </cell>
          <cell r="L208">
            <v>3703.4602340341135</v>
          </cell>
          <cell r="M208">
            <v>1660</v>
          </cell>
          <cell r="O208">
            <v>20938.460234034115</v>
          </cell>
          <cell r="P208">
            <v>1660</v>
          </cell>
          <cell r="Q208">
            <v>7</v>
          </cell>
          <cell r="R208">
            <v>1.0743801652892562</v>
          </cell>
          <cell r="S208">
            <v>0.15</v>
          </cell>
          <cell r="T208">
            <v>0.1</v>
          </cell>
          <cell r="U208">
            <v>0.9</v>
          </cell>
          <cell r="V208">
            <v>5.45</v>
          </cell>
          <cell r="W208">
            <v>45.123966942148762</v>
          </cell>
          <cell r="X208">
            <v>6.7685950413223139</v>
          </cell>
          <cell r="Y208">
            <v>4.5123966942148765</v>
          </cell>
          <cell r="Z208">
            <v>40.611570247933884</v>
          </cell>
          <cell r="AA208">
            <v>5.45</v>
          </cell>
          <cell r="AB208">
            <v>102.46652892561984</v>
          </cell>
          <cell r="AC208">
            <v>17.565690672963402</v>
          </cell>
          <cell r="AD208">
            <v>51.892561983471076</v>
          </cell>
          <cell r="AE208">
            <v>50.573966942148765</v>
          </cell>
        </row>
        <row r="209">
          <cell r="A209">
            <v>5045</v>
          </cell>
          <cell r="B209">
            <v>1</v>
          </cell>
          <cell r="C209" t="str">
            <v>Rentacontenidors de càrrega posterior</v>
          </cell>
          <cell r="E209" t="str">
            <v>50 LAVACONT</v>
          </cell>
          <cell r="F209">
            <v>5</v>
          </cell>
          <cell r="G209">
            <v>124256.24752082508</v>
          </cell>
          <cell r="H209">
            <v>8</v>
          </cell>
          <cell r="I209">
            <v>15532</v>
          </cell>
          <cell r="J209">
            <v>0.05</v>
          </cell>
          <cell r="K209">
            <v>2.9721999999999998E-2</v>
          </cell>
          <cell r="L209">
            <v>3693.144188813963</v>
          </cell>
          <cell r="M209">
            <v>1660</v>
          </cell>
          <cell r="O209">
            <v>20885.144188813963</v>
          </cell>
          <cell r="P209">
            <v>1660</v>
          </cell>
          <cell r="Q209">
            <v>7</v>
          </cell>
          <cell r="R209">
            <v>1.0743801652892562</v>
          </cell>
          <cell r="S209">
            <v>0.15</v>
          </cell>
          <cell r="T209">
            <v>0.1</v>
          </cell>
          <cell r="U209">
            <v>0.9</v>
          </cell>
          <cell r="V209">
            <v>350</v>
          </cell>
          <cell r="W209">
            <v>37.603305785123965</v>
          </cell>
          <cell r="X209">
            <v>5.6404958677685944</v>
          </cell>
          <cell r="Y209">
            <v>3.7603305785123968</v>
          </cell>
          <cell r="Z209">
            <v>33.84297520661157</v>
          </cell>
          <cell r="AA209">
            <v>350</v>
          </cell>
          <cell r="AB209">
            <v>430.84710743801651</v>
          </cell>
          <cell r="AC209">
            <v>73.859504132231407</v>
          </cell>
          <cell r="AD209">
            <v>43.243801652892557</v>
          </cell>
          <cell r="AE209">
            <v>387.60330578512395</v>
          </cell>
        </row>
        <row r="210">
          <cell r="A210">
            <v>5500</v>
          </cell>
          <cell r="C210" t="str">
            <v>Contenedor C. Lateral 1.700L RSU  Plástico</v>
          </cell>
          <cell r="E210" t="str">
            <v>55 CONTEN.</v>
          </cell>
          <cell r="G210">
            <v>567.95643864267424</v>
          </cell>
          <cell r="H210">
            <v>8</v>
          </cell>
          <cell r="I210">
            <v>71</v>
          </cell>
          <cell r="J210">
            <v>0.05</v>
          </cell>
          <cell r="K210">
            <v>2.9721999999999998E-2</v>
          </cell>
          <cell r="L210">
            <v>16.880801269337564</v>
          </cell>
          <cell r="O210">
            <v>87.880801269337567</v>
          </cell>
          <cell r="P210">
            <v>0</v>
          </cell>
          <cell r="S210">
            <v>0</v>
          </cell>
          <cell r="T210">
            <v>0</v>
          </cell>
          <cell r="U210">
            <v>0</v>
          </cell>
          <cell r="V210">
            <v>0.22718257545706971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  <cell r="AA210">
            <v>0.22718257545706971</v>
          </cell>
          <cell r="AB210">
            <v>0.22718257545706971</v>
          </cell>
          <cell r="AC210">
            <v>3.8945584364069093E-2</v>
          </cell>
          <cell r="AD210">
            <v>0</v>
          </cell>
          <cell r="AE210">
            <v>0.22718257545706971</v>
          </cell>
        </row>
        <row r="211">
          <cell r="A211">
            <v>5505</v>
          </cell>
          <cell r="B211">
            <v>1</v>
          </cell>
          <cell r="C211" t="str">
            <v>Contenidor C. Lateral 1.800L FORM</v>
          </cell>
          <cell r="E211" t="str">
            <v>55 CONTEN.</v>
          </cell>
          <cell r="G211">
            <v>950</v>
          </cell>
          <cell r="H211">
            <v>8</v>
          </cell>
          <cell r="I211">
            <v>119</v>
          </cell>
          <cell r="J211">
            <v>0.05</v>
          </cell>
          <cell r="K211">
            <v>2.9721999999999998E-2</v>
          </cell>
          <cell r="L211">
            <v>28.235899999999997</v>
          </cell>
          <cell r="O211">
            <v>147.23589999999999</v>
          </cell>
          <cell r="P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0.38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  <cell r="AA211">
            <v>0.38</v>
          </cell>
          <cell r="AB211">
            <v>0.38</v>
          </cell>
          <cell r="AC211">
            <v>6.5142857142857141E-2</v>
          </cell>
          <cell r="AD211">
            <v>0</v>
          </cell>
          <cell r="AE211">
            <v>0.38</v>
          </cell>
        </row>
        <row r="212">
          <cell r="A212">
            <v>5510</v>
          </cell>
          <cell r="C212" t="str">
            <v>Contenedor C. Lateral 2.400L RSU  Metálico</v>
          </cell>
          <cell r="E212" t="str">
            <v>55 CONTEN.</v>
          </cell>
          <cell r="G212">
            <v>959.21531859651657</v>
          </cell>
          <cell r="H212">
            <v>8</v>
          </cell>
          <cell r="I212">
            <v>120</v>
          </cell>
          <cell r="J212">
            <v>0.05</v>
          </cell>
          <cell r="K212">
            <v>2.9721999999999998E-2</v>
          </cell>
          <cell r="L212">
            <v>28.509797699325663</v>
          </cell>
          <cell r="O212">
            <v>148.50979769932567</v>
          </cell>
          <cell r="P212">
            <v>0</v>
          </cell>
          <cell r="S212">
            <v>0</v>
          </cell>
          <cell r="T212">
            <v>0</v>
          </cell>
          <cell r="U212">
            <v>0</v>
          </cell>
          <cell r="V212">
            <v>0.38368612743860664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  <cell r="AA212">
            <v>0.38368612743860664</v>
          </cell>
          <cell r="AB212">
            <v>0.38368612743860664</v>
          </cell>
          <cell r="AC212">
            <v>6.5774764703761146E-2</v>
          </cell>
          <cell r="AD212">
            <v>0</v>
          </cell>
          <cell r="AE212">
            <v>0.38368612743860664</v>
          </cell>
        </row>
        <row r="213">
          <cell r="A213">
            <v>5515</v>
          </cell>
          <cell r="C213" t="str">
            <v>Contenedor C. Lateral 2.400L RSU  Plástico</v>
          </cell>
          <cell r="E213" t="str">
            <v>55 CONTEN.</v>
          </cell>
          <cell r="G213">
            <v>883.48779344416005</v>
          </cell>
          <cell r="H213">
            <v>8</v>
          </cell>
          <cell r="I213">
            <v>110</v>
          </cell>
          <cell r="J213">
            <v>0.05</v>
          </cell>
          <cell r="K213">
            <v>2.9721999999999998E-2</v>
          </cell>
          <cell r="L213">
            <v>26.259024196747323</v>
          </cell>
          <cell r="O213">
            <v>136.25902419674733</v>
          </cell>
          <cell r="P213">
            <v>0</v>
          </cell>
          <cell r="S213">
            <v>0</v>
          </cell>
          <cell r="T213">
            <v>0</v>
          </cell>
          <cell r="U213">
            <v>0</v>
          </cell>
          <cell r="V213">
            <v>0.35339511737766399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  <cell r="AA213">
            <v>0.35339511737766399</v>
          </cell>
          <cell r="AB213">
            <v>0.35339511737766399</v>
          </cell>
          <cell r="AC213">
            <v>6.0582020121885259E-2</v>
          </cell>
          <cell r="AD213">
            <v>0</v>
          </cell>
          <cell r="AE213">
            <v>0.35339511737766399</v>
          </cell>
        </row>
        <row r="214">
          <cell r="A214">
            <v>5520</v>
          </cell>
          <cell r="C214" t="str">
            <v>Contenedor C. Lateral 2.400L Vidrio Met.</v>
          </cell>
          <cell r="E214" t="str">
            <v>55 CONTEN.</v>
          </cell>
          <cell r="G214">
            <v>810.16431670933855</v>
          </cell>
          <cell r="H214">
            <v>8</v>
          </cell>
          <cell r="I214">
            <v>101</v>
          </cell>
          <cell r="J214">
            <v>0.05</v>
          </cell>
          <cell r="K214">
            <v>2.9721999999999998E-2</v>
          </cell>
          <cell r="L214">
            <v>24.079703821234958</v>
          </cell>
          <cell r="O214">
            <v>125.07970382123496</v>
          </cell>
          <cell r="P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0.3240657266837354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0.3240657266837354</v>
          </cell>
          <cell r="AB214">
            <v>0.3240657266837354</v>
          </cell>
          <cell r="AC214">
            <v>5.5554124574354644E-2</v>
          </cell>
          <cell r="AD214">
            <v>0</v>
          </cell>
          <cell r="AE214">
            <v>0.3240657266837354</v>
          </cell>
        </row>
        <row r="215">
          <cell r="A215">
            <v>5525</v>
          </cell>
          <cell r="C215" t="str">
            <v xml:space="preserve">Contenedor C. Lateral 3.200L Envases Met </v>
          </cell>
          <cell r="E215" t="str">
            <v>55 CONTEN.</v>
          </cell>
          <cell r="G215">
            <v>1063.3406656810068</v>
          </cell>
          <cell r="H215">
            <v>8</v>
          </cell>
          <cell r="I215">
            <v>133</v>
          </cell>
          <cell r="J215">
            <v>0.05</v>
          </cell>
          <cell r="K215">
            <v>2.9721999999999998E-2</v>
          </cell>
          <cell r="L215">
            <v>31.604611265370885</v>
          </cell>
          <cell r="O215">
            <v>164.60461126537089</v>
          </cell>
          <cell r="P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0.42533626627240273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  <cell r="AA215">
            <v>0.42533626627240273</v>
          </cell>
          <cell r="AB215">
            <v>0.42533626627240273</v>
          </cell>
          <cell r="AC215">
            <v>7.2914788503840477E-2</v>
          </cell>
          <cell r="AD215">
            <v>0</v>
          </cell>
          <cell r="AE215">
            <v>0.42533626627240273</v>
          </cell>
        </row>
        <row r="216">
          <cell r="A216">
            <v>5530</v>
          </cell>
          <cell r="C216" t="str">
            <v>Contenedor C. Lateral 3.200L Envases Plast.</v>
          </cell>
          <cell r="E216" t="str">
            <v>55 CONTEN.</v>
          </cell>
          <cell r="G216">
            <v>1063.3406656810068</v>
          </cell>
          <cell r="H216">
            <v>8</v>
          </cell>
          <cell r="I216">
            <v>133</v>
          </cell>
          <cell r="J216">
            <v>0.05</v>
          </cell>
          <cell r="K216">
            <v>2.9721999999999998E-2</v>
          </cell>
          <cell r="L216">
            <v>31.604611265370885</v>
          </cell>
          <cell r="O216">
            <v>164.60461126537089</v>
          </cell>
          <cell r="P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0.42533626627240273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0.42533626627240273</v>
          </cell>
          <cell r="AB216">
            <v>0.42533626627240273</v>
          </cell>
          <cell r="AC216">
            <v>7.2914788503840477E-2</v>
          </cell>
          <cell r="AD216">
            <v>0</v>
          </cell>
          <cell r="AE216">
            <v>0.42533626627240273</v>
          </cell>
        </row>
        <row r="217">
          <cell r="A217">
            <v>5535</v>
          </cell>
          <cell r="C217" t="str">
            <v>Contenedor C. Lateral 3.200L Papel  Met.</v>
          </cell>
          <cell r="E217" t="str">
            <v>55 CONTEN.</v>
          </cell>
          <cell r="G217">
            <v>1063.3406656810068</v>
          </cell>
          <cell r="H217">
            <v>8</v>
          </cell>
          <cell r="I217">
            <v>133</v>
          </cell>
          <cell r="J217">
            <v>0.05</v>
          </cell>
          <cell r="K217">
            <v>2.9721999999999998E-2</v>
          </cell>
          <cell r="L217">
            <v>31.604611265370885</v>
          </cell>
          <cell r="O217">
            <v>164.60461126537089</v>
          </cell>
          <cell r="P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0.42533626627240273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  <cell r="AA217">
            <v>0.42533626627240273</v>
          </cell>
          <cell r="AB217">
            <v>0.42533626627240273</v>
          </cell>
          <cell r="AC217">
            <v>7.2914788503840477E-2</v>
          </cell>
          <cell r="AD217">
            <v>0</v>
          </cell>
          <cell r="AE217">
            <v>0.42533626627240273</v>
          </cell>
        </row>
        <row r="218">
          <cell r="A218">
            <v>5540</v>
          </cell>
          <cell r="C218" t="str">
            <v>Contenedor C. Lateral 3.200L Papel Past.</v>
          </cell>
          <cell r="E218" t="str">
            <v>55 CONTEN.</v>
          </cell>
          <cell r="G218">
            <v>1094.8938011611554</v>
          </cell>
          <cell r="H218">
            <v>8</v>
          </cell>
          <cell r="I218">
            <v>137</v>
          </cell>
          <cell r="J218">
            <v>0.05</v>
          </cell>
          <cell r="K218">
            <v>2.9721999999999998E-2</v>
          </cell>
          <cell r="L218">
            <v>32.54243355811186</v>
          </cell>
          <cell r="O218">
            <v>169.54243355811187</v>
          </cell>
          <cell r="P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0.43795752046446212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  <cell r="AA218">
            <v>0.43795752046446212</v>
          </cell>
          <cell r="AB218">
            <v>0.43795752046446212</v>
          </cell>
          <cell r="AC218">
            <v>7.5078432079622087E-2</v>
          </cell>
          <cell r="AD218">
            <v>0</v>
          </cell>
          <cell r="AE218">
            <v>0.43795752046446212</v>
          </cell>
        </row>
        <row r="219">
          <cell r="A219">
            <v>5545</v>
          </cell>
          <cell r="C219" t="str">
            <v>Contenedor C. Lateral 3.200L RSU  Metálico</v>
          </cell>
          <cell r="E219" t="str">
            <v>55 CONTEN.</v>
          </cell>
          <cell r="G219">
            <v>981.30251343262057</v>
          </cell>
          <cell r="H219">
            <v>8</v>
          </cell>
          <cell r="I219">
            <v>123</v>
          </cell>
          <cell r="J219">
            <v>0.05</v>
          </cell>
          <cell r="K219">
            <v>2.9721999999999998E-2</v>
          </cell>
          <cell r="L219">
            <v>29.166273304244346</v>
          </cell>
          <cell r="O219">
            <v>152.16627330424436</v>
          </cell>
          <cell r="P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0.39252100537304824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  <cell r="AA219">
            <v>0.39252100537304824</v>
          </cell>
          <cell r="AB219">
            <v>0.39252100537304824</v>
          </cell>
          <cell r="AC219">
            <v>6.7289315206808267E-2</v>
          </cell>
          <cell r="AD219">
            <v>0</v>
          </cell>
          <cell r="AE219">
            <v>0.39252100537304824</v>
          </cell>
        </row>
        <row r="220">
          <cell r="A220">
            <v>5550</v>
          </cell>
          <cell r="B220">
            <v>1</v>
          </cell>
          <cell r="C220" t="str">
            <v>Contenidor C. Lateral 3.200L RSU  Plàstic</v>
          </cell>
          <cell r="E220" t="str">
            <v>55 CONTEN.</v>
          </cell>
          <cell r="G220">
            <v>975</v>
          </cell>
          <cell r="H220">
            <v>8</v>
          </cell>
          <cell r="I220">
            <v>122</v>
          </cell>
          <cell r="J220">
            <v>0.05</v>
          </cell>
          <cell r="K220">
            <v>2.9721999999999998E-2</v>
          </cell>
          <cell r="L220">
            <v>28.978949999999998</v>
          </cell>
          <cell r="O220">
            <v>150.97895</v>
          </cell>
          <cell r="P220">
            <v>0</v>
          </cell>
          <cell r="S220">
            <v>0</v>
          </cell>
          <cell r="T220">
            <v>0</v>
          </cell>
          <cell r="U220">
            <v>0</v>
          </cell>
          <cell r="V220">
            <v>0.39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  <cell r="AA220">
            <v>0.39</v>
          </cell>
          <cell r="AB220">
            <v>0.39</v>
          </cell>
          <cell r="AC220">
            <v>6.6857142857142865E-2</v>
          </cell>
          <cell r="AD220">
            <v>0</v>
          </cell>
          <cell r="AE220">
            <v>0.39</v>
          </cell>
        </row>
        <row r="221">
          <cell r="A221">
            <v>5555</v>
          </cell>
          <cell r="C221" t="str">
            <v>Contenedor C. Lateral 3.200L Vidrio Met.</v>
          </cell>
          <cell r="E221" t="str">
            <v>55 CONTEN.</v>
          </cell>
          <cell r="G221">
            <v>1063.3406656810068</v>
          </cell>
          <cell r="H221">
            <v>8</v>
          </cell>
          <cell r="I221">
            <v>133</v>
          </cell>
          <cell r="J221">
            <v>0.05</v>
          </cell>
          <cell r="K221">
            <v>2.9721999999999998E-2</v>
          </cell>
          <cell r="L221">
            <v>31.604611265370885</v>
          </cell>
          <cell r="O221">
            <v>164.60461126537089</v>
          </cell>
          <cell r="P221">
            <v>0</v>
          </cell>
          <cell r="S221">
            <v>0</v>
          </cell>
          <cell r="T221">
            <v>0</v>
          </cell>
          <cell r="U221">
            <v>0</v>
          </cell>
          <cell r="V221">
            <v>0.42533626627240273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  <cell r="AA221">
            <v>0.42533626627240273</v>
          </cell>
          <cell r="AB221">
            <v>0.42533626627240273</v>
          </cell>
          <cell r="AC221">
            <v>7.2914788503840477E-2</v>
          </cell>
          <cell r="AD221">
            <v>0</v>
          </cell>
          <cell r="AE221">
            <v>0.42533626627240273</v>
          </cell>
        </row>
        <row r="222">
          <cell r="A222">
            <v>5560</v>
          </cell>
          <cell r="C222" t="str">
            <v>Contenedor C. Lateral Hito de protección</v>
          </cell>
          <cell r="E222" t="str">
            <v>55 CONTEN.</v>
          </cell>
          <cell r="G222">
            <v>126.21254192059429</v>
          </cell>
          <cell r="H222">
            <v>8</v>
          </cell>
          <cell r="I222">
            <v>16</v>
          </cell>
          <cell r="J222">
            <v>0.05</v>
          </cell>
          <cell r="K222">
            <v>2.9721999999999998E-2</v>
          </cell>
          <cell r="L222">
            <v>3.7512891709639034</v>
          </cell>
          <cell r="O222">
            <v>19.751289170963904</v>
          </cell>
          <cell r="P222">
            <v>0</v>
          </cell>
          <cell r="S222">
            <v>0</v>
          </cell>
          <cell r="T222">
            <v>0</v>
          </cell>
          <cell r="U222">
            <v>0</v>
          </cell>
          <cell r="V222">
            <v>5.0485016768237717E-2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  <cell r="AA222">
            <v>5.0485016768237717E-2</v>
          </cell>
          <cell r="AB222">
            <v>5.0485016768237717E-2</v>
          </cell>
          <cell r="AC222">
            <v>8.6545743031264666E-3</v>
          </cell>
          <cell r="AD222">
            <v>0</v>
          </cell>
          <cell r="AE222">
            <v>5.0485016768237717E-2</v>
          </cell>
        </row>
        <row r="223">
          <cell r="A223">
            <v>5565</v>
          </cell>
          <cell r="C223" t="str">
            <v>Contenedor C. Lateral Microchip de identificación</v>
          </cell>
          <cell r="E223" t="str">
            <v>55 CONTEN.</v>
          </cell>
          <cell r="G223">
            <v>18.931881288089141</v>
          </cell>
          <cell r="H223">
            <v>8</v>
          </cell>
          <cell r="I223">
            <v>2</v>
          </cell>
          <cell r="J223">
            <v>0.05</v>
          </cell>
          <cell r="K223">
            <v>2.9721999999999998E-2</v>
          </cell>
          <cell r="L223">
            <v>0.56269337564458544</v>
          </cell>
          <cell r="O223">
            <v>2.5626933756445855</v>
          </cell>
          <cell r="P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7.5727525152356557E-3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7.5727525152356557E-3</v>
          </cell>
          <cell r="AB223">
            <v>7.5727525152356557E-3</v>
          </cell>
          <cell r="AC223">
            <v>1.2981861454689696E-3</v>
          </cell>
          <cell r="AD223">
            <v>0</v>
          </cell>
          <cell r="AE223">
            <v>7.5727525152356557E-3</v>
          </cell>
        </row>
        <row r="224">
          <cell r="A224">
            <v>5570</v>
          </cell>
          <cell r="C224" t="str">
            <v>Contenedor C. Lateral Lector de Microchip</v>
          </cell>
          <cell r="E224" t="str">
            <v>55 CONTEN.</v>
          </cell>
          <cell r="G224">
            <v>504.85016768237716</v>
          </cell>
          <cell r="H224">
            <v>8</v>
          </cell>
          <cell r="I224">
            <v>63</v>
          </cell>
          <cell r="J224">
            <v>0.05</v>
          </cell>
          <cell r="K224">
            <v>2.9721999999999998E-2</v>
          </cell>
          <cell r="L224">
            <v>15.005156683855613</v>
          </cell>
          <cell r="O224">
            <v>78.005156683855617</v>
          </cell>
          <cell r="P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0.20194006707295087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0.20194006707295087</v>
          </cell>
          <cell r="AB224">
            <v>0.20194006707295087</v>
          </cell>
          <cell r="AC224">
            <v>3.4618297212505866E-2</v>
          </cell>
          <cell r="AD224">
            <v>0</v>
          </cell>
          <cell r="AE224">
            <v>0.20194006707295087</v>
          </cell>
        </row>
        <row r="225">
          <cell r="A225">
            <v>5575</v>
          </cell>
          <cell r="C225" t="str">
            <v>Contenedor C. Lateral Soterrado Equinord o Similar</v>
          </cell>
          <cell r="E225" t="str">
            <v>55 CONTEN.</v>
          </cell>
          <cell r="G225">
            <v>30000</v>
          </cell>
          <cell r="H225">
            <v>8</v>
          </cell>
          <cell r="I225">
            <v>3750</v>
          </cell>
          <cell r="J225">
            <v>0.05</v>
          </cell>
          <cell r="K225">
            <v>2.9721999999999998E-2</v>
          </cell>
          <cell r="L225">
            <v>891.66</v>
          </cell>
          <cell r="O225">
            <v>4641.66</v>
          </cell>
          <cell r="P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12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12</v>
          </cell>
          <cell r="AB225">
            <v>12</v>
          </cell>
          <cell r="AC225">
            <v>2.0571428571428574</v>
          </cell>
          <cell r="AD225">
            <v>0</v>
          </cell>
          <cell r="AE225">
            <v>12</v>
          </cell>
        </row>
        <row r="226">
          <cell r="A226">
            <v>5580</v>
          </cell>
          <cell r="C226" t="str">
            <v>Contenedor C. Lateral Soterrado OMB</v>
          </cell>
          <cell r="E226" t="str">
            <v>55 CONTEN.</v>
          </cell>
          <cell r="G226">
            <v>30000</v>
          </cell>
          <cell r="H226">
            <v>8</v>
          </cell>
          <cell r="I226">
            <v>3750</v>
          </cell>
          <cell r="J226">
            <v>0.05</v>
          </cell>
          <cell r="K226">
            <v>2.9721999999999998E-2</v>
          </cell>
          <cell r="L226">
            <v>891.66</v>
          </cell>
          <cell r="O226">
            <v>4641.66</v>
          </cell>
          <cell r="P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12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12</v>
          </cell>
          <cell r="AB226">
            <v>12</v>
          </cell>
          <cell r="AC226">
            <v>2.0571428571428574</v>
          </cell>
          <cell r="AD226">
            <v>0</v>
          </cell>
          <cell r="AE226">
            <v>12</v>
          </cell>
        </row>
        <row r="227">
          <cell r="A227">
            <v>5585</v>
          </cell>
          <cell r="C227" t="str">
            <v>Contenedor C. Lateral Soterrado Solrie</v>
          </cell>
          <cell r="E227" t="str">
            <v>55 CONTEN.</v>
          </cell>
          <cell r="G227">
            <v>30000</v>
          </cell>
          <cell r="H227">
            <v>8</v>
          </cell>
          <cell r="I227">
            <v>3750</v>
          </cell>
          <cell r="J227">
            <v>0.05</v>
          </cell>
          <cell r="K227">
            <v>2.9721999999999998E-2</v>
          </cell>
          <cell r="L227">
            <v>891.66</v>
          </cell>
          <cell r="O227">
            <v>4641.66</v>
          </cell>
          <cell r="P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12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  <cell r="AA227">
            <v>12</v>
          </cell>
          <cell r="AB227">
            <v>12</v>
          </cell>
          <cell r="AC227">
            <v>2.0571428571428574</v>
          </cell>
          <cell r="AD227">
            <v>0</v>
          </cell>
          <cell r="AE227">
            <v>12</v>
          </cell>
        </row>
        <row r="228">
          <cell r="A228">
            <v>5590</v>
          </cell>
          <cell r="C228" t="str">
            <v>Contenedor C.F.Lateral   800 litros</v>
          </cell>
          <cell r="E228" t="str">
            <v>55 CONTEN.</v>
          </cell>
          <cell r="G228">
            <v>189.31881288089141</v>
          </cell>
          <cell r="H228">
            <v>8</v>
          </cell>
          <cell r="I228">
            <v>24</v>
          </cell>
          <cell r="J228">
            <v>0.05</v>
          </cell>
          <cell r="K228">
            <v>2.9721999999999998E-2</v>
          </cell>
          <cell r="L228">
            <v>5.6269337564458546</v>
          </cell>
          <cell r="O228">
            <v>29.626933756445855</v>
          </cell>
          <cell r="P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7.5727525152356562E-2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7.5727525152356562E-2</v>
          </cell>
          <cell r="AB228">
            <v>7.5727525152356562E-2</v>
          </cell>
          <cell r="AC228">
            <v>1.2981861454689696E-2</v>
          </cell>
          <cell r="AD228">
            <v>0</v>
          </cell>
          <cell r="AE228">
            <v>7.5727525152356562E-2</v>
          </cell>
        </row>
        <row r="229">
          <cell r="A229">
            <v>5595</v>
          </cell>
          <cell r="C229" t="str">
            <v>Contenedor C.F.Lateral 1.100 litros</v>
          </cell>
          <cell r="E229" t="str">
            <v>55 CONTEN.</v>
          </cell>
          <cell r="G229">
            <v>239.80382964912914</v>
          </cell>
          <cell r="H229">
            <v>8</v>
          </cell>
          <cell r="I229">
            <v>30</v>
          </cell>
          <cell r="J229">
            <v>0.05</v>
          </cell>
          <cell r="K229">
            <v>2.9721999999999998E-2</v>
          </cell>
          <cell r="L229">
            <v>7.1274494248314157</v>
          </cell>
          <cell r="O229">
            <v>37.127449424831418</v>
          </cell>
          <cell r="P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9.592153185965166E-2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  <cell r="AA229">
            <v>9.592153185965166E-2</v>
          </cell>
          <cell r="AB229">
            <v>9.592153185965166E-2</v>
          </cell>
          <cell r="AC229">
            <v>1.6443691175940287E-2</v>
          </cell>
          <cell r="AD229">
            <v>0</v>
          </cell>
          <cell r="AE229">
            <v>9.592153185965166E-2</v>
          </cell>
        </row>
        <row r="230">
          <cell r="A230">
            <v>5600</v>
          </cell>
          <cell r="C230" t="str">
            <v>Contenedor C.F.Lateral 1.100 litros Con tapa</v>
          </cell>
          <cell r="E230" t="str">
            <v>55 CONTEN.</v>
          </cell>
          <cell r="G230">
            <v>269.46377700046884</v>
          </cell>
          <cell r="H230">
            <v>8</v>
          </cell>
          <cell r="I230">
            <v>34</v>
          </cell>
          <cell r="J230">
            <v>0.05</v>
          </cell>
          <cell r="K230">
            <v>2.9721999999999998E-2</v>
          </cell>
          <cell r="L230">
            <v>8.0090023800079351</v>
          </cell>
          <cell r="O230">
            <v>42.009002380007935</v>
          </cell>
          <cell r="P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0.10778551080018753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  <cell r="AA230">
            <v>0.10778551080018753</v>
          </cell>
          <cell r="AB230">
            <v>0.10778551080018753</v>
          </cell>
          <cell r="AC230">
            <v>1.8477516137175007E-2</v>
          </cell>
          <cell r="AD230">
            <v>0</v>
          </cell>
          <cell r="AE230">
            <v>0.10778551080018753</v>
          </cell>
        </row>
        <row r="231">
          <cell r="A231">
            <v>5605</v>
          </cell>
          <cell r="C231" t="str">
            <v>Contenedor C.F.Lateral 1.700 litros</v>
          </cell>
          <cell r="E231" t="str">
            <v>55 CONTEN.</v>
          </cell>
          <cell r="G231">
            <v>454.99621362374239</v>
          </cell>
          <cell r="H231">
            <v>8</v>
          </cell>
          <cell r="I231">
            <v>57</v>
          </cell>
          <cell r="J231">
            <v>0.05</v>
          </cell>
          <cell r="K231">
            <v>2.9721999999999998E-2</v>
          </cell>
          <cell r="L231">
            <v>13.523397461324871</v>
          </cell>
          <cell r="O231">
            <v>70.523397461324876</v>
          </cell>
          <cell r="P231">
            <v>0</v>
          </cell>
          <cell r="S231">
            <v>0</v>
          </cell>
          <cell r="T231">
            <v>0</v>
          </cell>
          <cell r="U231">
            <v>0</v>
          </cell>
          <cell r="V231">
            <v>0.18199848544949696</v>
          </cell>
          <cell r="W231">
            <v>0</v>
          </cell>
          <cell r="X231">
            <v>0</v>
          </cell>
          <cell r="Y231">
            <v>0</v>
          </cell>
          <cell r="Z231">
            <v>0</v>
          </cell>
          <cell r="AA231">
            <v>0.18199848544949696</v>
          </cell>
          <cell r="AB231">
            <v>0.18199848544949696</v>
          </cell>
          <cell r="AC231">
            <v>3.1199740362770907E-2</v>
          </cell>
          <cell r="AD231">
            <v>0</v>
          </cell>
          <cell r="AE231">
            <v>0.18199848544949696</v>
          </cell>
        </row>
        <row r="232">
          <cell r="A232">
            <v>5610</v>
          </cell>
          <cell r="B232">
            <v>1</v>
          </cell>
          <cell r="C232" t="str">
            <v xml:space="preserve">Contenidor C.Posterior FORM 240 litres </v>
          </cell>
          <cell r="E232" t="str">
            <v>55 CONTEN.</v>
          </cell>
          <cell r="G232">
            <v>70</v>
          </cell>
          <cell r="H232">
            <v>8</v>
          </cell>
          <cell r="I232">
            <v>9</v>
          </cell>
          <cell r="J232">
            <v>0.05</v>
          </cell>
          <cell r="K232">
            <v>2.9721999999999998E-2</v>
          </cell>
          <cell r="L232">
            <v>2.0805400000000001</v>
          </cell>
          <cell r="O232">
            <v>11.080539999999999</v>
          </cell>
          <cell r="P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2.8000000000000001E-2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2.8000000000000001E-2</v>
          </cell>
          <cell r="AB232">
            <v>2.8000000000000001E-2</v>
          </cell>
          <cell r="AC232">
            <v>4.8000000000000004E-3</v>
          </cell>
          <cell r="AD232">
            <v>0</v>
          </cell>
          <cell r="AE232">
            <v>2.8000000000000001E-2</v>
          </cell>
        </row>
        <row r="233">
          <cell r="A233">
            <v>5615</v>
          </cell>
          <cell r="C233" t="str">
            <v>Contenidor C.Posterior   360 litros</v>
          </cell>
          <cell r="E233" t="str">
            <v>55 CONTEN.</v>
          </cell>
          <cell r="G233">
            <v>45</v>
          </cell>
          <cell r="H233">
            <v>8</v>
          </cell>
          <cell r="I233">
            <v>6</v>
          </cell>
          <cell r="J233">
            <v>0.05</v>
          </cell>
          <cell r="K233">
            <v>2.9721999999999998E-2</v>
          </cell>
          <cell r="L233">
            <v>1.3374899999999998</v>
          </cell>
          <cell r="O233">
            <v>7.3374899999999998</v>
          </cell>
          <cell r="P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1.7999999999999999E-2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1.7999999999999999E-2</v>
          </cell>
          <cell r="AB233">
            <v>1.7999999999999999E-2</v>
          </cell>
          <cell r="AC233">
            <v>3.0857142857142858E-3</v>
          </cell>
          <cell r="AD233">
            <v>0</v>
          </cell>
          <cell r="AE233">
            <v>1.7999999999999999E-2</v>
          </cell>
        </row>
        <row r="234">
          <cell r="A234">
            <v>5620</v>
          </cell>
          <cell r="C234" t="str">
            <v>Contenedor C.Trasera   700 litros</v>
          </cell>
          <cell r="E234" t="str">
            <v>55 CONTEN.</v>
          </cell>
          <cell r="G234">
            <v>119.90191482456457</v>
          </cell>
          <cell r="H234">
            <v>8</v>
          </cell>
          <cell r="I234">
            <v>15</v>
          </cell>
          <cell r="J234">
            <v>0.05</v>
          </cell>
          <cell r="K234">
            <v>2.9721999999999998E-2</v>
          </cell>
          <cell r="L234">
            <v>3.5637247124157079</v>
          </cell>
          <cell r="O234">
            <v>18.563724712415709</v>
          </cell>
          <cell r="P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4.796076592982583E-2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4.796076592982583E-2</v>
          </cell>
          <cell r="AB234">
            <v>4.796076592982583E-2</v>
          </cell>
          <cell r="AC234">
            <v>8.2218455879701433E-3</v>
          </cell>
          <cell r="AD234">
            <v>0</v>
          </cell>
          <cell r="AE234">
            <v>4.796076592982583E-2</v>
          </cell>
        </row>
        <row r="235">
          <cell r="A235">
            <v>5625</v>
          </cell>
          <cell r="C235" t="str">
            <v>Contenedor C.Trasera   800 litros</v>
          </cell>
          <cell r="E235" t="str">
            <v>55 CONTEN.</v>
          </cell>
          <cell r="G235">
            <v>125.58147921099132</v>
          </cell>
          <cell r="H235">
            <v>8</v>
          </cell>
          <cell r="I235">
            <v>16</v>
          </cell>
          <cell r="J235">
            <v>0.05</v>
          </cell>
          <cell r="K235">
            <v>2.9721999999999998E-2</v>
          </cell>
          <cell r="L235">
            <v>3.7325327251090838</v>
          </cell>
          <cell r="O235">
            <v>19.732532725109085</v>
          </cell>
          <cell r="P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5.0232591684396526E-2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  <cell r="AA235">
            <v>5.0232591684396526E-2</v>
          </cell>
          <cell r="AB235">
            <v>5.0232591684396526E-2</v>
          </cell>
          <cell r="AC235">
            <v>8.6113014316108339E-3</v>
          </cell>
          <cell r="AD235">
            <v>0</v>
          </cell>
          <cell r="AE235">
            <v>5.0232591684396526E-2</v>
          </cell>
        </row>
        <row r="236">
          <cell r="A236">
            <v>5630</v>
          </cell>
          <cell r="C236" t="str">
            <v>Contenedor C.Trasera  120 litros</v>
          </cell>
          <cell r="E236" t="str">
            <v>55 CONTEN.</v>
          </cell>
          <cell r="G236">
            <v>19.562943997692116</v>
          </cell>
          <cell r="H236">
            <v>8</v>
          </cell>
          <cell r="I236">
            <v>2</v>
          </cell>
          <cell r="J236">
            <v>0.05</v>
          </cell>
          <cell r="K236">
            <v>2.9721999999999998E-2</v>
          </cell>
          <cell r="L236">
            <v>0.58144982149940505</v>
          </cell>
          <cell r="O236">
            <v>2.5814498214994051</v>
          </cell>
          <cell r="P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7.8251775990768463E-3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7.8251775990768463E-3</v>
          </cell>
          <cell r="AB236">
            <v>7.8251775990768463E-3</v>
          </cell>
          <cell r="AC236">
            <v>1.3414590169846022E-3</v>
          </cell>
          <cell r="AD236">
            <v>0</v>
          </cell>
          <cell r="AE236">
            <v>7.8251775990768463E-3</v>
          </cell>
        </row>
        <row r="237">
          <cell r="A237">
            <v>5635</v>
          </cell>
          <cell r="C237" t="str">
            <v>Contenedor C.Trasera 1.000 litros</v>
          </cell>
          <cell r="E237" t="str">
            <v>55 CONTEN.</v>
          </cell>
          <cell r="G237">
            <v>150.82398759511017</v>
          </cell>
          <cell r="H237">
            <v>8</v>
          </cell>
          <cell r="I237">
            <v>19</v>
          </cell>
          <cell r="J237">
            <v>0.05</v>
          </cell>
          <cell r="K237">
            <v>2.9721999999999998E-2</v>
          </cell>
          <cell r="L237">
            <v>4.482790559301864</v>
          </cell>
          <cell r="O237">
            <v>23.482790559301865</v>
          </cell>
          <cell r="P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6.0329595038044061E-2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6.0329595038044061E-2</v>
          </cell>
          <cell r="AB237">
            <v>6.0329595038044061E-2</v>
          </cell>
          <cell r="AC237">
            <v>1.0342216292236125E-2</v>
          </cell>
          <cell r="AD237">
            <v>0</v>
          </cell>
          <cell r="AE237">
            <v>6.0329595038044061E-2</v>
          </cell>
        </row>
        <row r="238">
          <cell r="A238">
            <v>5640</v>
          </cell>
          <cell r="C238" t="str">
            <v>Contenedor C.Trasera 1.100 litros Metálico</v>
          </cell>
          <cell r="E238" t="str">
            <v>55 CONTEN.</v>
          </cell>
          <cell r="G238">
            <v>384.94825285781258</v>
          </cell>
          <cell r="H238">
            <v>8</v>
          </cell>
          <cell r="I238">
            <v>48</v>
          </cell>
          <cell r="J238">
            <v>0.05</v>
          </cell>
          <cell r="K238">
            <v>2.9721999999999998E-2</v>
          </cell>
          <cell r="L238">
            <v>11.441431971439904</v>
          </cell>
          <cell r="O238">
            <v>59.441431971439904</v>
          </cell>
          <cell r="P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0.15397930114312502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0.15397930114312502</v>
          </cell>
          <cell r="AB238">
            <v>0.15397930114312502</v>
          </cell>
          <cell r="AC238">
            <v>2.639645162453572E-2</v>
          </cell>
          <cell r="AD238">
            <v>0</v>
          </cell>
          <cell r="AE238">
            <v>0.15397930114312502</v>
          </cell>
        </row>
        <row r="239">
          <cell r="A239">
            <v>5645</v>
          </cell>
          <cell r="B239">
            <v>1</v>
          </cell>
          <cell r="C239" t="str">
            <v>Contenidor C.Posterior 1.100 litres Plàstic</v>
          </cell>
          <cell r="E239" t="str">
            <v>55 CONTEN.</v>
          </cell>
          <cell r="G239">
            <v>220</v>
          </cell>
          <cell r="H239">
            <v>8</v>
          </cell>
          <cell r="I239">
            <v>28</v>
          </cell>
          <cell r="J239">
            <v>0.05</v>
          </cell>
          <cell r="K239">
            <v>2.9721999999999998E-2</v>
          </cell>
          <cell r="L239">
            <v>6.5388399999999995</v>
          </cell>
          <cell r="O239">
            <v>34.53884</v>
          </cell>
          <cell r="P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8.7999999999999995E-2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8.7999999999999995E-2</v>
          </cell>
          <cell r="AB239">
            <v>8.7999999999999995E-2</v>
          </cell>
          <cell r="AC239">
            <v>1.5085714285714286E-2</v>
          </cell>
          <cell r="AD239">
            <v>0</v>
          </cell>
          <cell r="AE239">
            <v>8.7999999999999995E-2</v>
          </cell>
        </row>
        <row r="240">
          <cell r="A240">
            <v>5650</v>
          </cell>
          <cell r="C240" t="str">
            <v>Contenidor C.Posterior 1.100 litres ENVASOS</v>
          </cell>
          <cell r="E240" t="str">
            <v>55 CONTEN.</v>
          </cell>
          <cell r="G240">
            <v>140</v>
          </cell>
          <cell r="H240">
            <v>8</v>
          </cell>
          <cell r="I240">
            <v>18</v>
          </cell>
          <cell r="J240">
            <v>0.05</v>
          </cell>
          <cell r="K240">
            <v>2.9721999999999998E-2</v>
          </cell>
          <cell r="L240">
            <v>4.1610800000000001</v>
          </cell>
          <cell r="O240">
            <v>22.161079999999998</v>
          </cell>
          <cell r="P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5.6000000000000001E-2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5.6000000000000001E-2</v>
          </cell>
          <cell r="AB240">
            <v>5.6000000000000001E-2</v>
          </cell>
          <cell r="AC240">
            <v>9.6000000000000009E-3</v>
          </cell>
          <cell r="AD240">
            <v>0</v>
          </cell>
          <cell r="AE240">
            <v>5.6000000000000001E-2</v>
          </cell>
        </row>
        <row r="241">
          <cell r="A241">
            <v>5655</v>
          </cell>
          <cell r="C241" t="str">
            <v>Contenidor C.Posterior 1.100 litres PAPER</v>
          </cell>
          <cell r="E241" t="str">
            <v>55 CONTEN.</v>
          </cell>
          <cell r="G241">
            <v>140</v>
          </cell>
          <cell r="H241">
            <v>8</v>
          </cell>
          <cell r="I241">
            <v>18</v>
          </cell>
          <cell r="J241">
            <v>0.05</v>
          </cell>
          <cell r="K241">
            <v>2.9721999999999998E-2</v>
          </cell>
          <cell r="L241">
            <v>4.1610800000000001</v>
          </cell>
          <cell r="O241">
            <v>22.161079999999998</v>
          </cell>
          <cell r="P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5.6000000000000001E-2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  <cell r="AA241">
            <v>5.6000000000000001E-2</v>
          </cell>
          <cell r="AB241">
            <v>5.6000000000000001E-2</v>
          </cell>
          <cell r="AC241">
            <v>9.6000000000000009E-3</v>
          </cell>
          <cell r="AD241">
            <v>0</v>
          </cell>
          <cell r="AE241">
            <v>5.6000000000000001E-2</v>
          </cell>
        </row>
        <row r="242">
          <cell r="A242">
            <v>5660</v>
          </cell>
          <cell r="C242" t="str">
            <v>Contenedor C.Trasera 1.100 litros con cerradura</v>
          </cell>
          <cell r="E242" t="str">
            <v>55 CONTEN.</v>
          </cell>
          <cell r="G242">
            <v>174.17330785042012</v>
          </cell>
          <cell r="H242">
            <v>8</v>
          </cell>
          <cell r="I242">
            <v>22</v>
          </cell>
          <cell r="J242">
            <v>0.05</v>
          </cell>
          <cell r="K242">
            <v>2.9721999999999998E-2</v>
          </cell>
          <cell r="L242">
            <v>5.1767790559301865</v>
          </cell>
          <cell r="O242">
            <v>27.176779055930187</v>
          </cell>
          <cell r="P242">
            <v>0</v>
          </cell>
          <cell r="S242">
            <v>0</v>
          </cell>
          <cell r="T242">
            <v>0</v>
          </cell>
          <cell r="U242">
            <v>0</v>
          </cell>
          <cell r="V242">
            <v>6.9669323140168035E-2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  <cell r="AA242">
            <v>6.9669323140168035E-2</v>
          </cell>
          <cell r="AB242">
            <v>6.9669323140168035E-2</v>
          </cell>
          <cell r="AC242">
            <v>1.1943312538314521E-2</v>
          </cell>
          <cell r="AD242">
            <v>0</v>
          </cell>
          <cell r="AE242">
            <v>6.9669323140168035E-2</v>
          </cell>
        </row>
        <row r="243">
          <cell r="A243">
            <v>5665</v>
          </cell>
          <cell r="C243" t="str">
            <v>Contenedor C.Trasera Soterrados 2x1.100L</v>
          </cell>
          <cell r="E243" t="str">
            <v>55 CONTEN.</v>
          </cell>
          <cell r="G243">
            <v>5837.3300638274859</v>
          </cell>
          <cell r="H243">
            <v>8</v>
          </cell>
          <cell r="I243">
            <v>730</v>
          </cell>
          <cell r="J243">
            <v>0.05</v>
          </cell>
          <cell r="K243">
            <v>2.9721999999999998E-2</v>
          </cell>
          <cell r="L243">
            <v>173.49712415708052</v>
          </cell>
          <cell r="O243">
            <v>903.49712415708052</v>
          </cell>
          <cell r="P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2.3349320255309944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2.3349320255309944</v>
          </cell>
          <cell r="AB243">
            <v>2.3349320255309944</v>
          </cell>
          <cell r="AC243">
            <v>0.40027406151959904</v>
          </cell>
          <cell r="AD243">
            <v>0</v>
          </cell>
          <cell r="AE243">
            <v>2.3349320255309944</v>
          </cell>
        </row>
        <row r="244">
          <cell r="A244">
            <v>5670</v>
          </cell>
          <cell r="C244" t="str">
            <v>Contenedor Igloo 3m³ Envases</v>
          </cell>
          <cell r="E244" t="str">
            <v>55 CONTEN.</v>
          </cell>
          <cell r="G244">
            <v>378.63762576178283</v>
          </cell>
          <cell r="H244">
            <v>8</v>
          </cell>
          <cell r="I244">
            <v>47</v>
          </cell>
          <cell r="J244">
            <v>0.05</v>
          </cell>
          <cell r="K244">
            <v>2.9721999999999998E-2</v>
          </cell>
          <cell r="L244">
            <v>11.253867512891709</v>
          </cell>
          <cell r="O244">
            <v>58.253867512891709</v>
          </cell>
          <cell r="P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0.15145505030471312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  <cell r="AA244">
            <v>0.15145505030471312</v>
          </cell>
          <cell r="AB244">
            <v>0.15145505030471312</v>
          </cell>
          <cell r="AC244">
            <v>2.5963722909379393E-2</v>
          </cell>
          <cell r="AD244">
            <v>0</v>
          </cell>
          <cell r="AE244">
            <v>0.15145505030471312</v>
          </cell>
        </row>
        <row r="245">
          <cell r="A245">
            <v>5675</v>
          </cell>
          <cell r="C245" t="str">
            <v>Contenedor Igloo 3m³ Papel</v>
          </cell>
          <cell r="E245" t="str">
            <v>55 CONTEN.</v>
          </cell>
          <cell r="G245">
            <v>378.63762576178283</v>
          </cell>
          <cell r="H245">
            <v>8</v>
          </cell>
          <cell r="I245">
            <v>47</v>
          </cell>
          <cell r="J245">
            <v>0.05</v>
          </cell>
          <cell r="K245">
            <v>2.9721999999999998E-2</v>
          </cell>
          <cell r="L245">
            <v>11.253867512891709</v>
          </cell>
          <cell r="O245">
            <v>58.253867512891709</v>
          </cell>
          <cell r="P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0.15145505030471312</v>
          </cell>
          <cell r="W245">
            <v>0</v>
          </cell>
          <cell r="X245">
            <v>0</v>
          </cell>
          <cell r="Y245">
            <v>0</v>
          </cell>
          <cell r="Z245">
            <v>0</v>
          </cell>
          <cell r="AA245">
            <v>0.15145505030471312</v>
          </cell>
          <cell r="AB245">
            <v>0.15145505030471312</v>
          </cell>
          <cell r="AC245">
            <v>2.5963722909379393E-2</v>
          </cell>
          <cell r="AD245">
            <v>0</v>
          </cell>
          <cell r="AE245">
            <v>0.15145505030471312</v>
          </cell>
        </row>
        <row r="246">
          <cell r="A246">
            <v>5680</v>
          </cell>
          <cell r="C246" t="str">
            <v>Contenedor Igloo 3m³ Papel "PETACA"</v>
          </cell>
          <cell r="E246" t="str">
            <v>55 CONTEN.</v>
          </cell>
          <cell r="G246">
            <v>473.29703220222854</v>
          </cell>
          <cell r="H246">
            <v>8</v>
          </cell>
          <cell r="I246">
            <v>59</v>
          </cell>
          <cell r="J246">
            <v>0.05</v>
          </cell>
          <cell r="K246">
            <v>2.9721999999999998E-2</v>
          </cell>
          <cell r="L246">
            <v>14.067334391114636</v>
          </cell>
          <cell r="O246">
            <v>73.067334391114642</v>
          </cell>
          <cell r="P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0.18931881288089142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  <cell r="AA246">
            <v>0.18931881288089142</v>
          </cell>
          <cell r="AB246">
            <v>0.18931881288089142</v>
          </cell>
          <cell r="AC246">
            <v>3.2454653636724243E-2</v>
          </cell>
          <cell r="AD246">
            <v>0</v>
          </cell>
          <cell r="AE246">
            <v>0.18931881288089142</v>
          </cell>
        </row>
        <row r="247">
          <cell r="A247">
            <v>5685</v>
          </cell>
          <cell r="C247" t="str">
            <v xml:space="preserve">Contenedor Igloo 3m³ Vidrio </v>
          </cell>
          <cell r="E247" t="str">
            <v>55 CONTEN.</v>
          </cell>
          <cell r="G247">
            <v>378.63762576178283</v>
          </cell>
          <cell r="H247">
            <v>8</v>
          </cell>
          <cell r="I247">
            <v>47</v>
          </cell>
          <cell r="J247">
            <v>0.05</v>
          </cell>
          <cell r="K247">
            <v>2.9721999999999998E-2</v>
          </cell>
          <cell r="L247">
            <v>11.253867512891709</v>
          </cell>
          <cell r="O247">
            <v>58.253867512891709</v>
          </cell>
          <cell r="P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0.15145505030471312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  <cell r="AA247">
            <v>0.15145505030471312</v>
          </cell>
          <cell r="AB247">
            <v>0.15145505030471312</v>
          </cell>
          <cell r="AC247">
            <v>2.5963722909379393E-2</v>
          </cell>
          <cell r="AD247">
            <v>0</v>
          </cell>
          <cell r="AE247">
            <v>0.15145505030471312</v>
          </cell>
        </row>
        <row r="248">
          <cell r="A248">
            <v>5690</v>
          </cell>
          <cell r="C248" t="str">
            <v>Contenedor Pilas</v>
          </cell>
          <cell r="E248" t="str">
            <v>55 CONTEN.</v>
          </cell>
          <cell r="G248">
            <v>50.485016768237713</v>
          </cell>
          <cell r="H248">
            <v>8</v>
          </cell>
          <cell r="I248">
            <v>6</v>
          </cell>
          <cell r="J248">
            <v>0.05</v>
          </cell>
          <cell r="K248">
            <v>2.9721999999999998E-2</v>
          </cell>
          <cell r="L248">
            <v>1.5005156683855612</v>
          </cell>
          <cell r="O248">
            <v>7.5005156683855612</v>
          </cell>
          <cell r="P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2.0194006707295084E-2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2.0194006707295084E-2</v>
          </cell>
          <cell r="AB248">
            <v>2.0194006707295084E-2</v>
          </cell>
          <cell r="AC248">
            <v>3.4618297212505862E-3</v>
          </cell>
          <cell r="AD248">
            <v>0</v>
          </cell>
          <cell r="AE248">
            <v>2.0194006707295084E-2</v>
          </cell>
        </row>
        <row r="249">
          <cell r="A249">
            <v>5695</v>
          </cell>
          <cell r="C249" t="str">
            <v>Contenedor Pilas adosado Igloo</v>
          </cell>
          <cell r="E249" t="str">
            <v>55 CONTEN.</v>
          </cell>
          <cell r="G249">
            <v>80.144964119577367</v>
          </cell>
          <cell r="H249">
            <v>8</v>
          </cell>
          <cell r="I249">
            <v>10</v>
          </cell>
          <cell r="J249">
            <v>0.05</v>
          </cell>
          <cell r="K249">
            <v>2.9721999999999998E-2</v>
          </cell>
          <cell r="L249">
            <v>2.3820686235620783</v>
          </cell>
          <cell r="O249">
            <v>12.382068623562079</v>
          </cell>
          <cell r="P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3.2057985647830946E-2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3.2057985647830946E-2</v>
          </cell>
          <cell r="AB249">
            <v>3.2057985647830946E-2</v>
          </cell>
          <cell r="AC249">
            <v>5.4956546824853052E-3</v>
          </cell>
          <cell r="AD249">
            <v>0</v>
          </cell>
          <cell r="AE249">
            <v>3.2057985647830946E-2</v>
          </cell>
        </row>
        <row r="250">
          <cell r="A250">
            <v>5700</v>
          </cell>
          <cell r="C250" t="str">
            <v>Contenedor Caja Abierta  4.200 litros</v>
          </cell>
          <cell r="E250" t="str">
            <v>55 CONTEN.</v>
          </cell>
          <cell r="G250">
            <v>738.34337023547653</v>
          </cell>
          <cell r="H250">
            <v>8</v>
          </cell>
          <cell r="I250">
            <v>92</v>
          </cell>
          <cell r="J250">
            <v>0.05</v>
          </cell>
          <cell r="K250">
            <v>2.9721999999999998E-2</v>
          </cell>
          <cell r="L250">
            <v>21.945041650138833</v>
          </cell>
          <cell r="O250">
            <v>113.94504165013883</v>
          </cell>
          <cell r="P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0.2953373480941906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0.2953373480941906</v>
          </cell>
          <cell r="AB250">
            <v>0.2953373480941906</v>
          </cell>
          <cell r="AC250">
            <v>5.0629259673289823E-2</v>
          </cell>
          <cell r="AD250">
            <v>0</v>
          </cell>
          <cell r="AE250">
            <v>0.2953373480941906</v>
          </cell>
        </row>
        <row r="251">
          <cell r="A251">
            <v>5705</v>
          </cell>
          <cell r="C251" t="str">
            <v>Contenedor Caja Abierta  4.200 litros Piramidal</v>
          </cell>
          <cell r="E251" t="str">
            <v>55 CONTEN.</v>
          </cell>
          <cell r="G251">
            <v>584.99513180195447</v>
          </cell>
          <cell r="H251">
            <v>8</v>
          </cell>
          <cell r="I251">
            <v>73</v>
          </cell>
          <cell r="J251">
            <v>0.05</v>
          </cell>
          <cell r="K251">
            <v>2.9721999999999998E-2</v>
          </cell>
          <cell r="L251">
            <v>17.38722530741769</v>
          </cell>
          <cell r="O251">
            <v>90.387225307417694</v>
          </cell>
          <cell r="P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0.23399805272078178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0.23399805272078178</v>
          </cell>
          <cell r="AB251">
            <v>0.23399805272078178</v>
          </cell>
          <cell r="AC251">
            <v>4.0113951894991166E-2</v>
          </cell>
          <cell r="AD251">
            <v>0</v>
          </cell>
          <cell r="AE251">
            <v>0.23399805272078178</v>
          </cell>
        </row>
        <row r="252">
          <cell r="A252">
            <v>5710</v>
          </cell>
          <cell r="C252" t="str">
            <v>Contenedor Caja Abierta  6.000 litros Piramidal</v>
          </cell>
          <cell r="E252" t="str">
            <v>55 CONTEN.</v>
          </cell>
          <cell r="G252">
            <v>738.34337023547653</v>
          </cell>
          <cell r="H252">
            <v>8</v>
          </cell>
          <cell r="I252">
            <v>92</v>
          </cell>
          <cell r="J252">
            <v>0.05</v>
          </cell>
          <cell r="K252">
            <v>2.9721999999999998E-2</v>
          </cell>
          <cell r="L252">
            <v>21.945041650138833</v>
          </cell>
          <cell r="O252">
            <v>113.94504165013883</v>
          </cell>
          <cell r="P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0.2953373480941906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0.2953373480941906</v>
          </cell>
          <cell r="AB252">
            <v>0.2953373480941906</v>
          </cell>
          <cell r="AC252">
            <v>5.0629259673289823E-2</v>
          </cell>
          <cell r="AD252">
            <v>0</v>
          </cell>
          <cell r="AE252">
            <v>0.2953373480941906</v>
          </cell>
        </row>
        <row r="253">
          <cell r="A253">
            <v>5715</v>
          </cell>
          <cell r="C253" t="str">
            <v>Contenedor Caja Abierta  7.000 litros Cadenas</v>
          </cell>
          <cell r="E253" t="str">
            <v>55 CONTEN.</v>
          </cell>
          <cell r="G253">
            <v>2524.250838411886</v>
          </cell>
          <cell r="H253">
            <v>8</v>
          </cell>
          <cell r="I253">
            <v>316</v>
          </cell>
          <cell r="J253">
            <v>0.05</v>
          </cell>
          <cell r="K253">
            <v>2.9721999999999998E-2</v>
          </cell>
          <cell r="L253">
            <v>75.025783419278071</v>
          </cell>
          <cell r="O253">
            <v>391.02578341927807</v>
          </cell>
          <cell r="P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1.0097003353647545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  <cell r="AA253">
            <v>1.0097003353647545</v>
          </cell>
          <cell r="AB253">
            <v>1.0097003353647545</v>
          </cell>
          <cell r="AC253">
            <v>0.17309148606252933</v>
          </cell>
          <cell r="AD253">
            <v>0</v>
          </cell>
          <cell r="AE253">
            <v>1.0097003353647545</v>
          </cell>
        </row>
        <row r="254">
          <cell r="A254">
            <v>5720</v>
          </cell>
          <cell r="C254" t="str">
            <v>Contenedor Caja Abierta 10.000 litros Gancho</v>
          </cell>
          <cell r="E254" t="str">
            <v>55 CONTEN.</v>
          </cell>
          <cell r="G254">
            <v>2385.417042299232</v>
          </cell>
          <cell r="H254">
            <v>8</v>
          </cell>
          <cell r="I254">
            <v>298</v>
          </cell>
          <cell r="J254">
            <v>0.05</v>
          </cell>
          <cell r="K254">
            <v>2.9721999999999998E-2</v>
          </cell>
          <cell r="L254">
            <v>70.899365331217766</v>
          </cell>
          <cell r="O254">
            <v>368.89936533121778</v>
          </cell>
          <cell r="P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0.95416681691969285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  <cell r="AA254">
            <v>0.95416681691969285</v>
          </cell>
          <cell r="AB254">
            <v>0.95416681691969285</v>
          </cell>
          <cell r="AC254">
            <v>0.1635714543290902</v>
          </cell>
          <cell r="AD254">
            <v>0</v>
          </cell>
          <cell r="AE254">
            <v>0.95416681691969285</v>
          </cell>
        </row>
        <row r="255">
          <cell r="A255">
            <v>5725</v>
          </cell>
          <cell r="C255" t="str">
            <v>Contenedor Caja Abierta 12.000 litros Gancho</v>
          </cell>
          <cell r="E255" t="str">
            <v>55 CONTEN.</v>
          </cell>
          <cell r="G255">
            <v>3944.1419350185715</v>
          </cell>
          <cell r="H255">
            <v>8</v>
          </cell>
          <cell r="I255">
            <v>493</v>
          </cell>
          <cell r="J255">
            <v>0.05</v>
          </cell>
          <cell r="K255">
            <v>2.9721999999999998E-2</v>
          </cell>
          <cell r="L255">
            <v>117.22778659262198</v>
          </cell>
          <cell r="O255">
            <v>610.22778659262201</v>
          </cell>
          <cell r="P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1.5776567740074285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  <cell r="AA255">
            <v>1.5776567740074285</v>
          </cell>
          <cell r="AB255">
            <v>1.5776567740074285</v>
          </cell>
          <cell r="AC255">
            <v>0.27045544697270207</v>
          </cell>
          <cell r="AD255">
            <v>0</v>
          </cell>
          <cell r="AE255">
            <v>1.5776567740074285</v>
          </cell>
        </row>
        <row r="256">
          <cell r="A256">
            <v>5730</v>
          </cell>
          <cell r="C256" t="str">
            <v>Contenedor Caja Abierta 16.000 litros Gancho</v>
          </cell>
          <cell r="E256" t="str">
            <v>55 CONTEN.</v>
          </cell>
          <cell r="G256">
            <v>2589.8813602105947</v>
          </cell>
          <cell r="H256">
            <v>8</v>
          </cell>
          <cell r="I256">
            <v>324</v>
          </cell>
          <cell r="J256">
            <v>0.05</v>
          </cell>
          <cell r="K256">
            <v>2.9721999999999998E-2</v>
          </cell>
          <cell r="L256">
            <v>76.976453788179299</v>
          </cell>
          <cell r="O256">
            <v>400.9764537881793</v>
          </cell>
          <cell r="P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1.0359525440842379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  <cell r="AA256">
            <v>1.0359525440842379</v>
          </cell>
          <cell r="AB256">
            <v>1.0359525440842379</v>
          </cell>
          <cell r="AC256">
            <v>0.17759186470015506</v>
          </cell>
          <cell r="AD256">
            <v>0</v>
          </cell>
          <cell r="AE256">
            <v>1.0359525440842379</v>
          </cell>
        </row>
        <row r="257">
          <cell r="A257">
            <v>5735</v>
          </cell>
          <cell r="C257" t="str">
            <v>Contenedor Caja Abierta 17.000 litros Gancho</v>
          </cell>
          <cell r="E257" t="str">
            <v>55 CONTEN.</v>
          </cell>
          <cell r="G257">
            <v>2896.5778370776388</v>
          </cell>
          <cell r="H257">
            <v>8</v>
          </cell>
          <cell r="I257">
            <v>362</v>
          </cell>
          <cell r="J257">
            <v>0.05</v>
          </cell>
          <cell r="K257">
            <v>2.9721999999999998E-2</v>
          </cell>
          <cell r="L257">
            <v>86.092086473621578</v>
          </cell>
          <cell r="O257">
            <v>448.09208647362158</v>
          </cell>
          <cell r="P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1.1586311348310554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1.1586311348310554</v>
          </cell>
          <cell r="AB257">
            <v>1.1586311348310554</v>
          </cell>
          <cell r="AC257">
            <v>0.19862248025675236</v>
          </cell>
          <cell r="AD257">
            <v>0</v>
          </cell>
          <cell r="AE257">
            <v>1.1586311348310554</v>
          </cell>
        </row>
        <row r="258">
          <cell r="A258">
            <v>5740</v>
          </cell>
          <cell r="C258" t="str">
            <v>Contenedor Caja Abierta 28.000 litros Gancho</v>
          </cell>
          <cell r="E258" t="str">
            <v>55 CONTEN.</v>
          </cell>
          <cell r="G258">
            <v>10097.003353647544</v>
          </cell>
          <cell r="H258">
            <v>8</v>
          </cell>
          <cell r="I258">
            <v>1262</v>
          </cell>
          <cell r="J258">
            <v>0.05</v>
          </cell>
          <cell r="K258">
            <v>2.9721999999999998E-2</v>
          </cell>
          <cell r="L258">
            <v>300.10313367711228</v>
          </cell>
          <cell r="O258">
            <v>1562.1031336771123</v>
          </cell>
          <cell r="P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4.0388013414590178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4.0388013414590178</v>
          </cell>
          <cell r="AB258">
            <v>4.0388013414590178</v>
          </cell>
          <cell r="AC258">
            <v>0.69236594425011733</v>
          </cell>
          <cell r="AD258">
            <v>0</v>
          </cell>
          <cell r="AE258">
            <v>4.0388013414590178</v>
          </cell>
        </row>
        <row r="259">
          <cell r="A259">
            <v>6000</v>
          </cell>
          <cell r="C259" t="str">
            <v>Mochila sopladora Sthil BR-420 56,5 c.c., 9,1 Kg</v>
          </cell>
          <cell r="E259" t="str">
            <v>60 OTROS</v>
          </cell>
          <cell r="F259">
            <v>2.5</v>
          </cell>
          <cell r="G259">
            <v>351.45</v>
          </cell>
          <cell r="H259">
            <v>8</v>
          </cell>
          <cell r="I259">
            <v>44</v>
          </cell>
          <cell r="J259">
            <v>0.05</v>
          </cell>
          <cell r="K259">
            <v>2.9721999999999998E-2</v>
          </cell>
          <cell r="L259">
            <v>10.445796899999999</v>
          </cell>
          <cell r="O259">
            <v>54.445796899999998</v>
          </cell>
          <cell r="P259">
            <v>0</v>
          </cell>
          <cell r="Q259">
            <v>1.5</v>
          </cell>
          <cell r="R259">
            <v>1.0743801652892562</v>
          </cell>
          <cell r="S259">
            <v>0.06</v>
          </cell>
          <cell r="T259">
            <v>0.12</v>
          </cell>
          <cell r="U259">
            <v>0.7</v>
          </cell>
          <cell r="V259">
            <v>2.1311717427333525E-3</v>
          </cell>
          <cell r="W259">
            <v>4.0289256198347108</v>
          </cell>
          <cell r="X259">
            <v>0.24173553719008264</v>
          </cell>
          <cell r="Y259">
            <v>0.48347107438016529</v>
          </cell>
          <cell r="Z259">
            <v>2.8202479338842972</v>
          </cell>
          <cell r="AA259">
            <v>2.1311717427333525E-3</v>
          </cell>
          <cell r="AB259">
            <v>7.576511337031989</v>
          </cell>
          <cell r="AC259">
            <v>1.2988305149197696</v>
          </cell>
          <cell r="AD259">
            <v>4.2706611570247937</v>
          </cell>
          <cell r="AE259">
            <v>3.3058501800071958</v>
          </cell>
        </row>
        <row r="260">
          <cell r="A260">
            <v>6001</v>
          </cell>
          <cell r="C260" t="str">
            <v>Embarcació</v>
          </cell>
          <cell r="E260" t="str">
            <v>60 OTROS</v>
          </cell>
          <cell r="F260">
            <v>2.5</v>
          </cell>
          <cell r="G260">
            <v>2000</v>
          </cell>
          <cell r="H260">
            <v>8</v>
          </cell>
          <cell r="I260">
            <v>250</v>
          </cell>
          <cell r="J260">
            <v>0.05</v>
          </cell>
          <cell r="K260">
            <v>2.9721999999999998E-2</v>
          </cell>
          <cell r="L260">
            <v>59.443999999999996</v>
          </cell>
          <cell r="O260">
            <v>309.44400000000002</v>
          </cell>
          <cell r="P260">
            <v>0</v>
          </cell>
          <cell r="Q260">
            <v>1.5</v>
          </cell>
          <cell r="R260">
            <v>1.0743801652892562</v>
          </cell>
          <cell r="S260">
            <v>0.06</v>
          </cell>
          <cell r="T260">
            <v>0.12</v>
          </cell>
          <cell r="U260">
            <v>0.7</v>
          </cell>
          <cell r="V260">
            <v>2.1311717427333525E-3</v>
          </cell>
          <cell r="W260">
            <v>4.0289256198347108</v>
          </cell>
          <cell r="X260">
            <v>0.24173553719008264</v>
          </cell>
          <cell r="Y260">
            <v>0.48347107438016529</v>
          </cell>
          <cell r="Z260">
            <v>2.8202479338842972</v>
          </cell>
          <cell r="AA260">
            <v>2.1311717427333525E-3</v>
          </cell>
          <cell r="AB260">
            <v>7.576511337031989</v>
          </cell>
          <cell r="AC260">
            <v>1.2988305149197696</v>
          </cell>
          <cell r="AD260">
            <v>4.2706611570247937</v>
          </cell>
          <cell r="AE260">
            <v>3.3058501800071958</v>
          </cell>
        </row>
        <row r="261">
          <cell r="A261">
            <v>6005</v>
          </cell>
          <cell r="C261" t="str">
            <v>Desbrozadora Echo RM465, 45,7c.c. 1,8kw, 10,9kg</v>
          </cell>
          <cell r="E261" t="str">
            <v>60 OTROS</v>
          </cell>
          <cell r="F261">
            <v>2.5</v>
          </cell>
          <cell r="G261">
            <v>644.83000000000004</v>
          </cell>
          <cell r="H261">
            <v>8</v>
          </cell>
          <cell r="I261">
            <v>81</v>
          </cell>
          <cell r="J261">
            <v>0.05</v>
          </cell>
          <cell r="K261">
            <v>2.9721999999999998E-2</v>
          </cell>
          <cell r="L261">
            <v>19.16563726</v>
          </cell>
          <cell r="O261">
            <v>100.16563726</v>
          </cell>
          <cell r="P261">
            <v>0</v>
          </cell>
          <cell r="Q261">
            <v>1.2</v>
          </cell>
          <cell r="R261">
            <v>1.0743801652892562</v>
          </cell>
          <cell r="S261">
            <v>0.06</v>
          </cell>
          <cell r="T261">
            <v>0.12</v>
          </cell>
          <cell r="U261">
            <v>0.7</v>
          </cell>
          <cell r="V261">
            <v>0.30050605219189114</v>
          </cell>
          <cell r="W261">
            <v>3.2231404958677685</v>
          </cell>
          <cell r="X261">
            <v>0.1933884297520661</v>
          </cell>
          <cell r="Y261">
            <v>0.38677685950413221</v>
          </cell>
          <cell r="Z261">
            <v>2.2561983471074378</v>
          </cell>
          <cell r="AA261">
            <v>0.30050605219189114</v>
          </cell>
          <cell r="AB261">
            <v>6.3600101844232961</v>
          </cell>
          <cell r="AC261">
            <v>1.0902874601868509</v>
          </cell>
          <cell r="AD261">
            <v>3.4165289256198346</v>
          </cell>
          <cell r="AE261">
            <v>2.9434812588034611</v>
          </cell>
        </row>
        <row r="262">
          <cell r="A262">
            <v>6010</v>
          </cell>
          <cell r="C262" t="str">
            <v>Moto excrementos "Schooter dog"</v>
          </cell>
          <cell r="E262" t="str">
            <v>60 OTROS</v>
          </cell>
          <cell r="F262">
            <v>5</v>
          </cell>
          <cell r="G262">
            <v>18123.314236534323</v>
          </cell>
          <cell r="H262">
            <v>8</v>
          </cell>
          <cell r="I262">
            <v>2265</v>
          </cell>
          <cell r="J262">
            <v>0.05</v>
          </cell>
          <cell r="K262">
            <v>2.9721999999999998E-2</v>
          </cell>
          <cell r="L262">
            <v>538.66114573827315</v>
          </cell>
          <cell r="M262">
            <v>374</v>
          </cell>
          <cell r="O262">
            <v>3177.6611457382733</v>
          </cell>
          <cell r="P262">
            <v>374</v>
          </cell>
          <cell r="Q262">
            <v>0.1</v>
          </cell>
          <cell r="R262">
            <v>1.0743801652892562</v>
          </cell>
          <cell r="S262">
            <v>0.06</v>
          </cell>
          <cell r="T262">
            <v>0.12</v>
          </cell>
          <cell r="U262">
            <v>0.7</v>
          </cell>
          <cell r="V262">
            <v>0.30050605219189114</v>
          </cell>
          <cell r="W262">
            <v>0.53719008264462809</v>
          </cell>
          <cell r="X262">
            <v>3.2231404958677684E-2</v>
          </cell>
          <cell r="Y262">
            <v>6.4462809917355368E-2</v>
          </cell>
          <cell r="Z262">
            <v>0.37603305785123964</v>
          </cell>
          <cell r="AA262">
            <v>0.30050605219189114</v>
          </cell>
          <cell r="AB262">
            <v>1.3104234075637919</v>
          </cell>
          <cell r="AC262">
            <v>0.2246440127252215</v>
          </cell>
          <cell r="AD262">
            <v>0.5694214876033058</v>
          </cell>
          <cell r="AE262">
            <v>0.74100191996048614</v>
          </cell>
        </row>
        <row r="263">
          <cell r="A263">
            <v>6015</v>
          </cell>
          <cell r="C263" t="str">
            <v>Aspirador de aceras "TORNADO"</v>
          </cell>
          <cell r="E263" t="str">
            <v>60 OTROS</v>
          </cell>
          <cell r="F263">
            <v>5</v>
          </cell>
          <cell r="G263">
            <v>544.42999999999995</v>
          </cell>
          <cell r="H263">
            <v>8</v>
          </cell>
          <cell r="I263">
            <v>68</v>
          </cell>
          <cell r="J263">
            <v>0.05</v>
          </cell>
          <cell r="K263">
            <v>2.9721999999999998E-2</v>
          </cell>
          <cell r="L263">
            <v>16.181548459999998</v>
          </cell>
          <cell r="O263">
            <v>84.181548460000002</v>
          </cell>
          <cell r="P263">
            <v>0</v>
          </cell>
          <cell r="Q263">
            <v>0.1</v>
          </cell>
          <cell r="R263">
            <v>1.0743801652892562</v>
          </cell>
          <cell r="S263">
            <v>0.06</v>
          </cell>
          <cell r="T263">
            <v>0</v>
          </cell>
          <cell r="U263">
            <v>0.2</v>
          </cell>
          <cell r="W263">
            <v>0.53719008264462809</v>
          </cell>
          <cell r="X263">
            <v>3.2231404958677684E-2</v>
          </cell>
          <cell r="Y263">
            <v>0</v>
          </cell>
          <cell r="Z263">
            <v>0.10743801652892562</v>
          </cell>
          <cell r="AA263">
            <v>0</v>
          </cell>
          <cell r="AB263">
            <v>0.67685950413223139</v>
          </cell>
          <cell r="AC263">
            <v>0.11603305785123967</v>
          </cell>
          <cell r="AD263">
            <v>0.5694214876033058</v>
          </cell>
          <cell r="AE263">
            <v>0.10743801652892562</v>
          </cell>
        </row>
        <row r="264">
          <cell r="A264">
            <v>6020</v>
          </cell>
          <cell r="C264" t="str">
            <v>Aspirador de hojas sobre brigada ASVEC</v>
          </cell>
          <cell r="E264" t="str">
            <v>60 OTROS</v>
          </cell>
          <cell r="F264">
            <v>5</v>
          </cell>
          <cell r="G264">
            <v>378.63762576178283</v>
          </cell>
          <cell r="H264">
            <v>8</v>
          </cell>
          <cell r="I264">
            <v>47</v>
          </cell>
          <cell r="J264">
            <v>0.05</v>
          </cell>
          <cell r="K264">
            <v>2.9721999999999998E-2</v>
          </cell>
          <cell r="L264">
            <v>11.253867512891709</v>
          </cell>
          <cell r="O264">
            <v>58.253867512891709</v>
          </cell>
          <cell r="P264">
            <v>0</v>
          </cell>
          <cell r="Q264">
            <v>0.2</v>
          </cell>
          <cell r="R264">
            <v>1.0743801652892562</v>
          </cell>
          <cell r="S264">
            <v>0.06</v>
          </cell>
          <cell r="T264">
            <v>0.1</v>
          </cell>
          <cell r="U264">
            <v>0.2</v>
          </cell>
          <cell r="W264">
            <v>1.0743801652892562</v>
          </cell>
          <cell r="X264">
            <v>6.4462809917355368E-2</v>
          </cell>
          <cell r="Y264">
            <v>0.10743801652892562</v>
          </cell>
          <cell r="Z264">
            <v>0.21487603305785125</v>
          </cell>
          <cell r="AA264">
            <v>0</v>
          </cell>
          <cell r="AB264">
            <v>1.4611570247933885</v>
          </cell>
          <cell r="AC264">
            <v>0.25048406139315232</v>
          </cell>
          <cell r="AD264">
            <v>1.1388429752066116</v>
          </cell>
          <cell r="AE264">
            <v>0.3223140495867769</v>
          </cell>
        </row>
        <row r="265">
          <cell r="A265">
            <v>6025</v>
          </cell>
          <cell r="C265" t="str">
            <v>Aspirador de hojas sobre Remolque</v>
          </cell>
          <cell r="E265" t="str">
            <v>60 OTROS</v>
          </cell>
          <cell r="F265">
            <v>5</v>
          </cell>
          <cell r="G265">
            <v>6612.84</v>
          </cell>
          <cell r="H265">
            <v>8</v>
          </cell>
          <cell r="I265">
            <v>827</v>
          </cell>
          <cell r="J265">
            <v>0.05</v>
          </cell>
          <cell r="K265">
            <v>2.9721999999999998E-2</v>
          </cell>
          <cell r="L265">
            <v>196.54683047999998</v>
          </cell>
          <cell r="O265">
            <v>1023.5468304799999</v>
          </cell>
          <cell r="P265">
            <v>0</v>
          </cell>
          <cell r="Q265">
            <v>0.2</v>
          </cell>
          <cell r="R265">
            <v>1.0743801652892562</v>
          </cell>
          <cell r="S265">
            <v>0.06</v>
          </cell>
          <cell r="T265">
            <v>0.1</v>
          </cell>
          <cell r="U265">
            <v>0.2</v>
          </cell>
          <cell r="W265">
            <v>1.0743801652892562</v>
          </cell>
          <cell r="X265">
            <v>6.4462809917355368E-2</v>
          </cell>
          <cell r="Y265">
            <v>0.10743801652892562</v>
          </cell>
          <cell r="Z265">
            <v>0.21487603305785125</v>
          </cell>
          <cell r="AA265">
            <v>0</v>
          </cell>
          <cell r="AB265">
            <v>1.4611570247933885</v>
          </cell>
          <cell r="AC265">
            <v>0.25048406139315232</v>
          </cell>
          <cell r="AD265">
            <v>1.1388429752066116</v>
          </cell>
          <cell r="AE265">
            <v>0.3223140495867769</v>
          </cell>
        </row>
        <row r="266">
          <cell r="A266">
            <v>6030</v>
          </cell>
          <cell r="C266" t="str">
            <v xml:space="preserve">E.Nevadas: Esparcidor de Sal </v>
          </cell>
          <cell r="E266" t="str">
            <v>60 OTROS</v>
          </cell>
          <cell r="G266">
            <v>17290</v>
          </cell>
          <cell r="H266">
            <v>8</v>
          </cell>
          <cell r="I266">
            <v>2161</v>
          </cell>
          <cell r="J266">
            <v>0.05</v>
          </cell>
          <cell r="K266">
            <v>2.9721999999999998E-2</v>
          </cell>
          <cell r="L266">
            <v>513.89337999999998</v>
          </cell>
          <cell r="O266">
            <v>2674.89338</v>
          </cell>
          <cell r="P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1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1</v>
          </cell>
          <cell r="AB266">
            <v>1</v>
          </cell>
          <cell r="AC266">
            <v>0.17142857142857143</v>
          </cell>
          <cell r="AD266">
            <v>0</v>
          </cell>
          <cell r="AE266">
            <v>1</v>
          </cell>
        </row>
        <row r="267">
          <cell r="A267">
            <v>6035</v>
          </cell>
          <cell r="C267" t="str">
            <v>E.Nevadas: 5.000 Kg de Sal</v>
          </cell>
          <cell r="E267" t="str">
            <v>60 OTROS</v>
          </cell>
          <cell r="G267">
            <v>3155.3135480148571</v>
          </cell>
          <cell r="H267">
            <v>8</v>
          </cell>
          <cell r="I267">
            <v>394</v>
          </cell>
          <cell r="J267">
            <v>0.05</v>
          </cell>
          <cell r="K267">
            <v>2.9721999999999998E-2</v>
          </cell>
          <cell r="L267">
            <v>93.782229274097574</v>
          </cell>
          <cell r="O267">
            <v>487.78222927409757</v>
          </cell>
          <cell r="P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1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1</v>
          </cell>
          <cell r="AB267">
            <v>1</v>
          </cell>
          <cell r="AC267">
            <v>0.17142857142857143</v>
          </cell>
          <cell r="AD267">
            <v>0</v>
          </cell>
          <cell r="AE267">
            <v>1</v>
          </cell>
        </row>
        <row r="268">
          <cell r="A268">
            <v>6040</v>
          </cell>
          <cell r="C268" t="str">
            <v>E.Nevadas: Pala quitanieves City Cat</v>
          </cell>
          <cell r="E268" t="str">
            <v>60 OTROS</v>
          </cell>
          <cell r="G268">
            <v>6538.53</v>
          </cell>
          <cell r="H268">
            <v>8</v>
          </cell>
          <cell r="I268">
            <v>817</v>
          </cell>
          <cell r="J268">
            <v>0.05</v>
          </cell>
          <cell r="K268">
            <v>2.9721999999999998E-2</v>
          </cell>
          <cell r="L268">
            <v>194.33818865999999</v>
          </cell>
          <cell r="O268">
            <v>1011.33818866</v>
          </cell>
          <cell r="P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  <cell r="AA268">
            <v>0</v>
          </cell>
          <cell r="AB268">
            <v>0</v>
          </cell>
          <cell r="AC268">
            <v>0</v>
          </cell>
          <cell r="AD268">
            <v>0</v>
          </cell>
          <cell r="AE268">
            <v>0</v>
          </cell>
        </row>
        <row r="269">
          <cell r="A269">
            <v>6045</v>
          </cell>
          <cell r="C269" t="str">
            <v>Pala del Vertedero</v>
          </cell>
          <cell r="E269" t="str">
            <v>60 OTROS</v>
          </cell>
          <cell r="G269">
            <v>56795.643864267433</v>
          </cell>
          <cell r="H269">
            <v>8</v>
          </cell>
          <cell r="I269">
            <v>7099</v>
          </cell>
          <cell r="J269">
            <v>0.05</v>
          </cell>
          <cell r="K269">
            <v>2.9721999999999998E-2</v>
          </cell>
          <cell r="L269">
            <v>1688.0801269337564</v>
          </cell>
          <cell r="O269">
            <v>8787.0801269337571</v>
          </cell>
          <cell r="P269">
            <v>0</v>
          </cell>
          <cell r="Q269">
            <v>20</v>
          </cell>
          <cell r="R269">
            <v>1.0743801652892562</v>
          </cell>
          <cell r="S269">
            <v>0.15</v>
          </cell>
          <cell r="T269">
            <v>0.3</v>
          </cell>
          <cell r="U269">
            <v>0.8</v>
          </cell>
          <cell r="V269">
            <v>1.2020242087675646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1.2020242087675646</v>
          </cell>
          <cell r="AB269">
            <v>1.2020242087675646</v>
          </cell>
          <cell r="AC269">
            <v>0.20606129293158251</v>
          </cell>
          <cell r="AD269">
            <v>0</v>
          </cell>
          <cell r="AE269">
            <v>1.2020242087675646</v>
          </cell>
        </row>
        <row r="270">
          <cell r="A270">
            <v>6050</v>
          </cell>
          <cell r="C270" t="str">
            <v>Papelera  50 litros</v>
          </cell>
          <cell r="E270" t="str">
            <v>60 OTROS</v>
          </cell>
          <cell r="G270">
            <v>31.553135480148573</v>
          </cell>
          <cell r="H270">
            <v>8</v>
          </cell>
          <cell r="I270">
            <v>4</v>
          </cell>
          <cell r="J270">
            <v>0.05</v>
          </cell>
          <cell r="K270">
            <v>2.9721999999999998E-2</v>
          </cell>
          <cell r="L270">
            <v>0.93782229274097584</v>
          </cell>
          <cell r="O270">
            <v>4.9378222927409761</v>
          </cell>
          <cell r="P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2.4740791069576879E-5</v>
          </cell>
          <cell r="W270">
            <v>0</v>
          </cell>
          <cell r="X270">
            <v>0</v>
          </cell>
          <cell r="Y270">
            <v>0</v>
          </cell>
          <cell r="Z270">
            <v>0</v>
          </cell>
          <cell r="AA270">
            <v>2.4740791069576879E-5</v>
          </cell>
          <cell r="AB270">
            <v>2.4740791069576879E-5</v>
          </cell>
          <cell r="AC270">
            <v>4.2412784690703225E-6</v>
          </cell>
          <cell r="AD270">
            <v>0</v>
          </cell>
          <cell r="AE270">
            <v>2.4740791069576879E-5</v>
          </cell>
        </row>
        <row r="271">
          <cell r="A271">
            <v>6055</v>
          </cell>
          <cell r="C271" t="str">
            <v>Papelera : Modelo "Sestao" PA625  60 L</v>
          </cell>
          <cell r="E271" t="str">
            <v>60 OTROS</v>
          </cell>
          <cell r="G271">
            <v>66.261584508312012</v>
          </cell>
          <cell r="H271">
            <v>8</v>
          </cell>
          <cell r="I271">
            <v>8</v>
          </cell>
          <cell r="J271">
            <v>0.05</v>
          </cell>
          <cell r="K271">
            <v>2.9721999999999998E-2</v>
          </cell>
          <cell r="L271">
            <v>1.9694268147560494</v>
          </cell>
          <cell r="O271">
            <v>9.9694268147560496</v>
          </cell>
          <cell r="P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1.0391132249222291E-4</v>
          </cell>
          <cell r="W271">
            <v>0</v>
          </cell>
          <cell r="X271">
            <v>0</v>
          </cell>
          <cell r="Y271">
            <v>0</v>
          </cell>
          <cell r="Z271">
            <v>0</v>
          </cell>
          <cell r="AA271">
            <v>1.0391132249222291E-4</v>
          </cell>
          <cell r="AB271">
            <v>1.0391132249222291E-4</v>
          </cell>
          <cell r="AC271">
            <v>1.7813369570095356E-5</v>
          </cell>
          <cell r="AD271">
            <v>0</v>
          </cell>
          <cell r="AE271">
            <v>1.0391132249222291E-4</v>
          </cell>
        </row>
        <row r="272">
          <cell r="A272">
            <v>6060</v>
          </cell>
          <cell r="C272" t="str">
            <v>Papelera : Modelo "Getxo"</v>
          </cell>
          <cell r="E272" t="str">
            <v>60 OTROS</v>
          </cell>
          <cell r="G272">
            <v>275</v>
          </cell>
          <cell r="H272">
            <v>8</v>
          </cell>
          <cell r="I272">
            <v>34</v>
          </cell>
          <cell r="J272">
            <v>0.05</v>
          </cell>
          <cell r="K272">
            <v>2.9721999999999998E-2</v>
          </cell>
          <cell r="L272">
            <v>8.1735499999999988</v>
          </cell>
          <cell r="O272">
            <v>42.173549999999999</v>
          </cell>
          <cell r="P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2.2602739726027398E-2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  <cell r="AA272">
            <v>2.2602739726027398E-2</v>
          </cell>
          <cell r="AB272">
            <v>2.2602739726027398E-2</v>
          </cell>
          <cell r="AC272">
            <v>3.8747553816046972E-3</v>
          </cell>
          <cell r="AD272">
            <v>0</v>
          </cell>
          <cell r="AE272">
            <v>2.2602739726027398E-2</v>
          </cell>
        </row>
        <row r="273">
          <cell r="A273">
            <v>6065</v>
          </cell>
          <cell r="C273" t="str">
            <v>Papelera : Modelo "Donosti"</v>
          </cell>
          <cell r="E273" t="str">
            <v>60 OTROS</v>
          </cell>
          <cell r="G273">
            <v>88.348779344416002</v>
          </cell>
          <cell r="H273">
            <v>8</v>
          </cell>
          <cell r="I273">
            <v>11</v>
          </cell>
          <cell r="J273">
            <v>0.05</v>
          </cell>
          <cell r="K273">
            <v>2.9721999999999998E-2</v>
          </cell>
          <cell r="L273">
            <v>2.6259024196747323</v>
          </cell>
          <cell r="O273">
            <v>13.625902419674732</v>
          </cell>
          <cell r="P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1.3854842998963055E-4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1.3854842998963055E-4</v>
          </cell>
          <cell r="AB273">
            <v>1.3854842998963055E-4</v>
          </cell>
          <cell r="AC273">
            <v>2.3751159426793808E-5</v>
          </cell>
          <cell r="AD273">
            <v>0</v>
          </cell>
          <cell r="AE273">
            <v>1.3854842998963055E-4</v>
          </cell>
        </row>
        <row r="274">
          <cell r="A274">
            <v>6070</v>
          </cell>
          <cell r="C274" t="str">
            <v>Productos Hervicidas</v>
          </cell>
          <cell r="E274" t="str">
            <v>60 OTROS</v>
          </cell>
          <cell r="G274">
            <v>0</v>
          </cell>
          <cell r="H274">
            <v>1</v>
          </cell>
          <cell r="I274">
            <v>0</v>
          </cell>
          <cell r="J274">
            <v>0.05</v>
          </cell>
          <cell r="K274">
            <v>0.05</v>
          </cell>
          <cell r="L274">
            <v>0</v>
          </cell>
          <cell r="O274">
            <v>0</v>
          </cell>
          <cell r="P274">
            <v>0</v>
          </cell>
          <cell r="S274">
            <v>0</v>
          </cell>
          <cell r="T274">
            <v>0</v>
          </cell>
          <cell r="U274">
            <v>0</v>
          </cell>
          <cell r="V274">
            <v>60.101210438378232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  <cell r="AA274">
            <v>60.101210438378232</v>
          </cell>
          <cell r="AB274">
            <v>60.101210438378232</v>
          </cell>
          <cell r="AC274">
            <v>10.303064646579125</v>
          </cell>
          <cell r="AD274">
            <v>0</v>
          </cell>
          <cell r="AE274">
            <v>60.101210438378232</v>
          </cell>
        </row>
        <row r="275">
          <cell r="A275">
            <v>6075</v>
          </cell>
          <cell r="C275" t="str">
            <v>Productos para Desinfeción Jornada</v>
          </cell>
          <cell r="E275" t="str">
            <v>60 OTROS</v>
          </cell>
          <cell r="G275">
            <v>0</v>
          </cell>
          <cell r="H275">
            <v>1</v>
          </cell>
          <cell r="I275">
            <v>0</v>
          </cell>
          <cell r="J275">
            <v>0.05</v>
          </cell>
          <cell r="K275">
            <v>0.05</v>
          </cell>
          <cell r="L275">
            <v>0</v>
          </cell>
          <cell r="O275">
            <v>0</v>
          </cell>
          <cell r="P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24.040484175351292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A275">
            <v>24.040484175351292</v>
          </cell>
          <cell r="AB275">
            <v>24.040484175351292</v>
          </cell>
          <cell r="AC275">
            <v>4.1212258586316501</v>
          </cell>
          <cell r="AD275">
            <v>0</v>
          </cell>
          <cell r="AE275">
            <v>24.040484175351292</v>
          </cell>
        </row>
        <row r="276">
          <cell r="A276">
            <v>6080</v>
          </cell>
          <cell r="C276" t="str">
            <v>Productos Raticidas Jornada</v>
          </cell>
          <cell r="E276" t="str">
            <v>60 OTROS</v>
          </cell>
          <cell r="G276">
            <v>0</v>
          </cell>
          <cell r="H276">
            <v>1</v>
          </cell>
          <cell r="I276">
            <v>0</v>
          </cell>
          <cell r="J276">
            <v>0.05</v>
          </cell>
          <cell r="K276">
            <v>0.05</v>
          </cell>
          <cell r="L276">
            <v>0</v>
          </cell>
          <cell r="O276">
            <v>0</v>
          </cell>
          <cell r="P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18.030363131513468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  <cell r="AA276">
            <v>18.030363131513468</v>
          </cell>
          <cell r="AB276">
            <v>18.030363131513468</v>
          </cell>
          <cell r="AC276">
            <v>3.0909193939737376</v>
          </cell>
          <cell r="AD276">
            <v>0</v>
          </cell>
          <cell r="AE276">
            <v>18.030363131513468</v>
          </cell>
        </row>
        <row r="277">
          <cell r="A277">
            <v>6085</v>
          </cell>
          <cell r="C277" t="str">
            <v>Punto Limpio movil SOBRE REMOLQUE</v>
          </cell>
          <cell r="E277" t="str">
            <v>60 OTROS</v>
          </cell>
          <cell r="G277">
            <v>18030.36313151347</v>
          </cell>
          <cell r="H277">
            <v>8</v>
          </cell>
          <cell r="I277">
            <v>2254</v>
          </cell>
          <cell r="J277">
            <v>0.05</v>
          </cell>
          <cell r="K277">
            <v>2.9721999999999998E-2</v>
          </cell>
          <cell r="L277">
            <v>535.8984529948433</v>
          </cell>
          <cell r="O277">
            <v>2789.8984529948434</v>
          </cell>
          <cell r="P277">
            <v>0</v>
          </cell>
          <cell r="Q277">
            <v>0.24</v>
          </cell>
          <cell r="R277">
            <v>1.0743801652892562</v>
          </cell>
          <cell r="S277">
            <v>0.15</v>
          </cell>
          <cell r="T277">
            <v>0.25</v>
          </cell>
          <cell r="U277">
            <v>0.5</v>
          </cell>
          <cell r="V277">
            <v>0</v>
          </cell>
          <cell r="W277">
            <v>0</v>
          </cell>
          <cell r="X277">
            <v>0</v>
          </cell>
          <cell r="Y277">
            <v>0</v>
          </cell>
          <cell r="Z277">
            <v>0</v>
          </cell>
          <cell r="AA277">
            <v>0</v>
          </cell>
          <cell r="AB277">
            <v>0</v>
          </cell>
          <cell r="AC277">
            <v>0</v>
          </cell>
          <cell r="AD277">
            <v>0</v>
          </cell>
          <cell r="AE277">
            <v>0</v>
          </cell>
        </row>
        <row r="278">
          <cell r="A278">
            <v>6090</v>
          </cell>
          <cell r="C278" t="str">
            <v>Tractor con desbrozadora y pala</v>
          </cell>
          <cell r="E278" t="str">
            <v>60 OTROS</v>
          </cell>
          <cell r="G278">
            <v>26725.50575168584</v>
          </cell>
          <cell r="H278">
            <v>8</v>
          </cell>
          <cell r="I278">
            <v>3341</v>
          </cell>
          <cell r="J278">
            <v>0.05</v>
          </cell>
          <cell r="K278">
            <v>2.9721999999999998E-2</v>
          </cell>
          <cell r="L278">
            <v>794.33548195160654</v>
          </cell>
          <cell r="O278">
            <v>4135.3354819516062</v>
          </cell>
          <cell r="P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0</v>
          </cell>
          <cell r="AA278">
            <v>0</v>
          </cell>
          <cell r="AB278">
            <v>0</v>
          </cell>
          <cell r="AC278">
            <v>0</v>
          </cell>
          <cell r="AD278">
            <v>0</v>
          </cell>
          <cell r="AE278">
            <v>0</v>
          </cell>
        </row>
        <row r="279">
          <cell r="A279">
            <v>6095</v>
          </cell>
          <cell r="C279" t="str">
            <v>Triturador de ramas forestal Vermeer 935L</v>
          </cell>
          <cell r="E279" t="str">
            <v>60 OTROS</v>
          </cell>
          <cell r="G279">
            <v>94659.406440445717</v>
          </cell>
          <cell r="H279">
            <v>8</v>
          </cell>
          <cell r="I279">
            <v>11832</v>
          </cell>
          <cell r="J279">
            <v>0.05</v>
          </cell>
          <cell r="K279">
            <v>2.9721999999999998E-2</v>
          </cell>
          <cell r="L279">
            <v>2813.4668782229273</v>
          </cell>
          <cell r="O279">
            <v>14645.466878222927</v>
          </cell>
          <cell r="P279">
            <v>0</v>
          </cell>
          <cell r="Q279">
            <v>4</v>
          </cell>
          <cell r="R279">
            <v>1.0743801652892562</v>
          </cell>
          <cell r="S279">
            <v>0.05</v>
          </cell>
          <cell r="T279">
            <v>0.01</v>
          </cell>
          <cell r="U279">
            <v>1.5</v>
          </cell>
          <cell r="V279">
            <v>25.9340839562865</v>
          </cell>
          <cell r="W279">
            <v>0</v>
          </cell>
          <cell r="X279">
            <v>0</v>
          </cell>
          <cell r="Y279">
            <v>0</v>
          </cell>
          <cell r="Z279">
            <v>0</v>
          </cell>
          <cell r="AA279">
            <v>25.9340839562865</v>
          </cell>
          <cell r="AB279">
            <v>25.9340839562865</v>
          </cell>
          <cell r="AC279">
            <v>4.4458429639348287</v>
          </cell>
          <cell r="AD279">
            <v>0</v>
          </cell>
          <cell r="AE279">
            <v>25.9340839562865</v>
          </cell>
        </row>
        <row r="280">
          <cell r="A280">
            <v>6100</v>
          </cell>
          <cell r="C280" t="str">
            <v>Generador y herramientas varias</v>
          </cell>
          <cell r="E280" t="str">
            <v>60 OTROS</v>
          </cell>
          <cell r="G280">
            <v>2103.5423653432381</v>
          </cell>
          <cell r="H280">
            <v>8</v>
          </cell>
          <cell r="I280">
            <v>263</v>
          </cell>
          <cell r="J280">
            <v>0.05</v>
          </cell>
          <cell r="K280">
            <v>2.9721999999999998E-2</v>
          </cell>
          <cell r="L280">
            <v>62.521486182731721</v>
          </cell>
          <cell r="O280">
            <v>325.52148618273173</v>
          </cell>
          <cell r="P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4.9263287244572327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  <cell r="AA280">
            <v>4.9263287244572327</v>
          </cell>
          <cell r="AB280">
            <v>4.9263287244572327</v>
          </cell>
          <cell r="AC280">
            <v>0.8445134956212399</v>
          </cell>
          <cell r="AD280">
            <v>0</v>
          </cell>
          <cell r="AE280">
            <v>4.9263287244572327</v>
          </cell>
        </row>
        <row r="281">
          <cell r="A281">
            <v>6105</v>
          </cell>
          <cell r="C281" t="str">
            <v>Equipo Aspiración Charcos 1,8 m³ - 5 m³/h</v>
          </cell>
          <cell r="E281" t="str">
            <v>60 OTROS</v>
          </cell>
          <cell r="G281">
            <v>5704.8068948108621</v>
          </cell>
          <cell r="H281">
            <v>8</v>
          </cell>
          <cell r="I281">
            <v>713</v>
          </cell>
          <cell r="J281">
            <v>0.05</v>
          </cell>
          <cell r="K281">
            <v>2.9721999999999998E-2</v>
          </cell>
          <cell r="L281">
            <v>169.55827052756842</v>
          </cell>
          <cell r="M281">
            <v>1910</v>
          </cell>
          <cell r="O281">
            <v>2792.5582705275683</v>
          </cell>
          <cell r="P281">
            <v>1910</v>
          </cell>
          <cell r="Q281">
            <v>2</v>
          </cell>
          <cell r="R281">
            <v>1.0743801652892562</v>
          </cell>
          <cell r="S281">
            <v>0.2</v>
          </cell>
          <cell r="T281">
            <v>0.15</v>
          </cell>
          <cell r="U281">
            <v>0.5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0</v>
          </cell>
          <cell r="AB281">
            <v>0</v>
          </cell>
          <cell r="AC281">
            <v>0</v>
          </cell>
          <cell r="AD281">
            <v>0</v>
          </cell>
          <cell r="AE281">
            <v>0</v>
          </cell>
        </row>
        <row r="282">
          <cell r="A282">
            <v>6110</v>
          </cell>
          <cell r="C282" t="str">
            <v>Autocompactador</v>
          </cell>
          <cell r="E282" t="str">
            <v>60 OTROS</v>
          </cell>
          <cell r="G282">
            <v>27600</v>
          </cell>
          <cell r="H282">
            <v>8</v>
          </cell>
          <cell r="I282">
            <v>3450</v>
          </cell>
          <cell r="J282">
            <v>0.05</v>
          </cell>
          <cell r="K282">
            <v>2.9721999999999998E-2</v>
          </cell>
          <cell r="L282">
            <v>820.32719999999995</v>
          </cell>
          <cell r="O282">
            <v>4270.3271999999997</v>
          </cell>
          <cell r="P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2.8207638649787614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  <cell r="AA282">
            <v>2.8207638649787614</v>
          </cell>
          <cell r="AB282">
            <v>2.8207638649787614</v>
          </cell>
          <cell r="AC282">
            <v>0.48355951971064481</v>
          </cell>
          <cell r="AD282">
            <v>0</v>
          </cell>
          <cell r="AE282">
            <v>2.8207638649787614</v>
          </cell>
        </row>
        <row r="283">
          <cell r="A283">
            <v>6115</v>
          </cell>
          <cell r="C283" t="str">
            <v>Hormigonera para obras (diesel)</v>
          </cell>
          <cell r="E283" t="str">
            <v>60 OTROS</v>
          </cell>
          <cell r="G283">
            <v>6010.121043837823</v>
          </cell>
          <cell r="H283">
            <v>8</v>
          </cell>
          <cell r="I283">
            <v>751</v>
          </cell>
          <cell r="J283">
            <v>0.05</v>
          </cell>
          <cell r="K283">
            <v>2.9721999999999998E-2</v>
          </cell>
          <cell r="L283">
            <v>178.63281766494777</v>
          </cell>
          <cell r="O283">
            <v>929.63281766494777</v>
          </cell>
          <cell r="P283">
            <v>0</v>
          </cell>
          <cell r="Q283">
            <v>2</v>
          </cell>
          <cell r="R283">
            <v>1.0743801652892562</v>
          </cell>
          <cell r="S283">
            <v>0</v>
          </cell>
          <cell r="T283">
            <v>0</v>
          </cell>
          <cell r="U283">
            <v>0.3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  <cell r="AA283">
            <v>0</v>
          </cell>
          <cell r="AB283">
            <v>0</v>
          </cell>
          <cell r="AC283">
            <v>0</v>
          </cell>
          <cell r="AD283">
            <v>0</v>
          </cell>
          <cell r="AE283">
            <v>0</v>
          </cell>
        </row>
        <row r="284">
          <cell r="A284">
            <v>6120</v>
          </cell>
          <cell r="C284" t="str">
            <v>Remolque equipado con martillo neumatico y generador</v>
          </cell>
          <cell r="E284" t="str">
            <v>60 OTROS</v>
          </cell>
          <cell r="G284">
            <v>19142.235524623466</v>
          </cell>
          <cell r="H284">
            <v>8</v>
          </cell>
          <cell r="I284">
            <v>2393</v>
          </cell>
          <cell r="J284">
            <v>0.05</v>
          </cell>
          <cell r="K284">
            <v>2.9721999999999998E-2</v>
          </cell>
          <cell r="L284">
            <v>568.94552426285861</v>
          </cell>
          <cell r="O284">
            <v>2961.9455242628587</v>
          </cell>
          <cell r="P284">
            <v>0</v>
          </cell>
          <cell r="Q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22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22</v>
          </cell>
          <cell r="AB284">
            <v>22</v>
          </cell>
          <cell r="AC284">
            <v>3.7714285714285718</v>
          </cell>
          <cell r="AD284">
            <v>0</v>
          </cell>
          <cell r="AE284">
            <v>22</v>
          </cell>
        </row>
        <row r="285">
          <cell r="A285">
            <v>6125</v>
          </cell>
          <cell r="C285" t="str">
            <v>Remolque de señalización</v>
          </cell>
          <cell r="E285" t="str">
            <v>60 OTROS</v>
          </cell>
          <cell r="G285">
            <v>3668.3542365343237</v>
          </cell>
          <cell r="H285">
            <v>8</v>
          </cell>
          <cell r="I285">
            <v>459</v>
          </cell>
          <cell r="J285">
            <v>0.05</v>
          </cell>
          <cell r="K285">
            <v>2.9721999999999998E-2</v>
          </cell>
          <cell r="L285">
            <v>109.03082461827316</v>
          </cell>
          <cell r="O285">
            <v>568.03082461827319</v>
          </cell>
          <cell r="P285">
            <v>0</v>
          </cell>
          <cell r="Q285">
            <v>0</v>
          </cell>
          <cell r="S285">
            <v>0</v>
          </cell>
          <cell r="T285">
            <v>0</v>
          </cell>
          <cell r="U285">
            <v>0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>
            <v>0</v>
          </cell>
          <cell r="AD285">
            <v>0</v>
          </cell>
          <cell r="AE285">
            <v>0</v>
          </cell>
        </row>
        <row r="286">
          <cell r="A286">
            <v>6500</v>
          </cell>
          <cell r="C286" t="str">
            <v>Sobrecoste adap. Recolec. chasis 26Tn a GNL</v>
          </cell>
          <cell r="E286" t="str">
            <v>65 OPC. GAS</v>
          </cell>
          <cell r="G286">
            <v>51745</v>
          </cell>
          <cell r="H286">
            <v>8</v>
          </cell>
          <cell r="I286">
            <v>6468</v>
          </cell>
          <cell r="J286">
            <v>0.05</v>
          </cell>
          <cell r="K286">
            <v>2.9721999999999998E-2</v>
          </cell>
          <cell r="L286">
            <v>1537.96489</v>
          </cell>
          <cell r="O286">
            <v>8005.9648900000002</v>
          </cell>
          <cell r="P286">
            <v>0</v>
          </cell>
          <cell r="S286">
            <v>0</v>
          </cell>
          <cell r="T286">
            <v>0</v>
          </cell>
          <cell r="U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  <cell r="AA286">
            <v>0</v>
          </cell>
          <cell r="AB286">
            <v>0</v>
          </cell>
          <cell r="AC286">
            <v>0</v>
          </cell>
          <cell r="AD286">
            <v>0</v>
          </cell>
          <cell r="AE286">
            <v>0</v>
          </cell>
        </row>
        <row r="287">
          <cell r="A287">
            <v>6505</v>
          </cell>
          <cell r="C287" t="str">
            <v>Sobrecoste adap. Gancho. chasis 26Tn a GNL</v>
          </cell>
          <cell r="E287" t="str">
            <v>65 OPC. GAS</v>
          </cell>
          <cell r="G287">
            <v>51745</v>
          </cell>
          <cell r="H287">
            <v>8</v>
          </cell>
          <cell r="I287">
            <v>6468</v>
          </cell>
          <cell r="J287">
            <v>0.05</v>
          </cell>
          <cell r="K287">
            <v>2.9721999999999998E-2</v>
          </cell>
          <cell r="L287">
            <v>1537.96489</v>
          </cell>
          <cell r="O287">
            <v>8005.9648900000002</v>
          </cell>
          <cell r="P287">
            <v>0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  <cell r="AA287">
            <v>0</v>
          </cell>
          <cell r="AB287">
            <v>0</v>
          </cell>
          <cell r="AC287">
            <v>0</v>
          </cell>
          <cell r="AD287">
            <v>0</v>
          </cell>
          <cell r="AE287">
            <v>0</v>
          </cell>
        </row>
        <row r="288">
          <cell r="A288">
            <v>6510</v>
          </cell>
          <cell r="C288" t="str">
            <v>Sobrecoste adap. Compartim. Chasis 18Tn  a GNL</v>
          </cell>
          <cell r="E288" t="str">
            <v>65 OPC. GAS</v>
          </cell>
          <cell r="G288">
            <v>83562</v>
          </cell>
          <cell r="H288">
            <v>8</v>
          </cell>
          <cell r="I288">
            <v>10445</v>
          </cell>
          <cell r="J288">
            <v>0.05</v>
          </cell>
          <cell r="K288">
            <v>2.9721999999999998E-2</v>
          </cell>
          <cell r="L288">
            <v>2483.6297639999998</v>
          </cell>
          <cell r="O288">
            <v>12928.629763999999</v>
          </cell>
          <cell r="P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  <cell r="AA288">
            <v>0</v>
          </cell>
          <cell r="AB288">
            <v>0</v>
          </cell>
          <cell r="AC288">
            <v>0</v>
          </cell>
          <cell r="AD288">
            <v>0</v>
          </cell>
          <cell r="AE288">
            <v>0</v>
          </cell>
        </row>
        <row r="289">
          <cell r="A289">
            <v>6515</v>
          </cell>
          <cell r="C289" t="str">
            <v>Sobrecoste adap. baldeadora Chasis 18Tn  a GNL</v>
          </cell>
          <cell r="E289" t="str">
            <v>65 OPC. GAS</v>
          </cell>
          <cell r="G289">
            <v>83562</v>
          </cell>
          <cell r="H289">
            <v>8</v>
          </cell>
          <cell r="I289">
            <v>10445</v>
          </cell>
          <cell r="J289">
            <v>0.05</v>
          </cell>
          <cell r="K289">
            <v>2.9721999999999998E-2</v>
          </cell>
          <cell r="L289">
            <v>2483.6297639999998</v>
          </cell>
          <cell r="O289">
            <v>12928.629763999999</v>
          </cell>
          <cell r="P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  <cell r="AA289">
            <v>0</v>
          </cell>
          <cell r="AB289">
            <v>0</v>
          </cell>
          <cell r="AC289">
            <v>0</v>
          </cell>
          <cell r="AD289">
            <v>0</v>
          </cell>
          <cell r="AE289">
            <v>0</v>
          </cell>
        </row>
        <row r="290">
          <cell r="A290">
            <v>6520</v>
          </cell>
          <cell r="C290" t="str">
            <v>Sobrecoste adap. Lava Chasis 18Tn  a GNL</v>
          </cell>
          <cell r="E290" t="str">
            <v>65 OPC. GAS</v>
          </cell>
          <cell r="G290">
            <v>83562</v>
          </cell>
          <cell r="H290">
            <v>8</v>
          </cell>
          <cell r="I290">
            <v>10445</v>
          </cell>
          <cell r="J290">
            <v>0.05</v>
          </cell>
          <cell r="K290">
            <v>2.9721999999999998E-2</v>
          </cell>
          <cell r="L290">
            <v>2483.6297639999998</v>
          </cell>
          <cell r="O290">
            <v>12928.629763999999</v>
          </cell>
          <cell r="P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>
            <v>0</v>
          </cell>
          <cell r="AA290">
            <v>0</v>
          </cell>
          <cell r="AB290">
            <v>0</v>
          </cell>
          <cell r="AC290">
            <v>0</v>
          </cell>
          <cell r="AD290">
            <v>0</v>
          </cell>
          <cell r="AE290">
            <v>0</v>
          </cell>
        </row>
        <row r="291">
          <cell r="A291">
            <v>6525</v>
          </cell>
          <cell r="C291" t="str">
            <v>Coste de Estación de carga de GNL</v>
          </cell>
          <cell r="E291" t="str">
            <v>65 OPC. GAS</v>
          </cell>
          <cell r="G291">
            <v>300506.05219189113</v>
          </cell>
          <cell r="H291">
            <v>8</v>
          </cell>
          <cell r="I291">
            <v>37563</v>
          </cell>
          <cell r="J291">
            <v>0.05</v>
          </cell>
          <cell r="K291">
            <v>2.9721999999999998E-2</v>
          </cell>
          <cell r="L291">
            <v>8931.640883247388</v>
          </cell>
          <cell r="O291">
            <v>46494.64088324739</v>
          </cell>
          <cell r="P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0</v>
          </cell>
          <cell r="AD291">
            <v>0</v>
          </cell>
          <cell r="AE291">
            <v>0</v>
          </cell>
        </row>
        <row r="292">
          <cell r="A292">
            <v>6530</v>
          </cell>
          <cell r="C292" t="str">
            <v>Sobrecoste adap. Recolec. chasis 26Tn a GNC</v>
          </cell>
          <cell r="E292" t="str">
            <v>65 OPC. GAS</v>
          </cell>
          <cell r="G292">
            <v>23944</v>
          </cell>
          <cell r="H292">
            <v>8</v>
          </cell>
          <cell r="I292">
            <v>2993</v>
          </cell>
          <cell r="J292">
            <v>0.05</v>
          </cell>
          <cell r="K292">
            <v>2.9721999999999998E-2</v>
          </cell>
          <cell r="L292">
            <v>711.66356799999994</v>
          </cell>
          <cell r="O292">
            <v>3704.6635679999999</v>
          </cell>
          <cell r="P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0</v>
          </cell>
          <cell r="Y292">
            <v>0</v>
          </cell>
          <cell r="Z292">
            <v>0</v>
          </cell>
          <cell r="AA292">
            <v>0</v>
          </cell>
          <cell r="AB292">
            <v>0</v>
          </cell>
          <cell r="AC292">
            <v>0</v>
          </cell>
          <cell r="AD292">
            <v>0</v>
          </cell>
          <cell r="AE292">
            <v>0</v>
          </cell>
        </row>
        <row r="293">
          <cell r="A293">
            <v>6535</v>
          </cell>
          <cell r="C293" t="str">
            <v>Sobrecoste adap. Gancho. chasis 26Tn a GNC</v>
          </cell>
          <cell r="E293" t="str">
            <v>65 OPC. GAS</v>
          </cell>
          <cell r="G293">
            <v>23944</v>
          </cell>
          <cell r="H293">
            <v>8</v>
          </cell>
          <cell r="I293">
            <v>2993</v>
          </cell>
          <cell r="J293">
            <v>0.05</v>
          </cell>
          <cell r="K293">
            <v>2.9721999999999998E-2</v>
          </cell>
          <cell r="L293">
            <v>711.66356799999994</v>
          </cell>
          <cell r="O293">
            <v>3704.6635679999999</v>
          </cell>
          <cell r="P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0</v>
          </cell>
          <cell r="AA293">
            <v>0</v>
          </cell>
          <cell r="AB293">
            <v>0</v>
          </cell>
          <cell r="AC293">
            <v>0</v>
          </cell>
          <cell r="AD293">
            <v>0</v>
          </cell>
          <cell r="AE293">
            <v>0</v>
          </cell>
        </row>
        <row r="294">
          <cell r="A294">
            <v>6540</v>
          </cell>
          <cell r="C294" t="str">
            <v>Sobrecoste adap. Compartim. Chasis 18Tn  a GNC</v>
          </cell>
          <cell r="E294" t="str">
            <v>65 OPC. GAS</v>
          </cell>
          <cell r="G294">
            <v>27211</v>
          </cell>
          <cell r="H294">
            <v>8</v>
          </cell>
          <cell r="I294">
            <v>3401</v>
          </cell>
          <cell r="J294">
            <v>0.05</v>
          </cell>
          <cell r="K294">
            <v>2.9721999999999998E-2</v>
          </cell>
          <cell r="L294">
            <v>808.76534199999992</v>
          </cell>
          <cell r="O294">
            <v>4209.7653419999997</v>
          </cell>
          <cell r="P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0</v>
          </cell>
          <cell r="AD294">
            <v>0</v>
          </cell>
          <cell r="AE294">
            <v>0</v>
          </cell>
        </row>
        <row r="295">
          <cell r="A295">
            <v>6545</v>
          </cell>
          <cell r="C295" t="str">
            <v>Sobrecoste adap. baldeadora Chasis 18Tn  a GNC</v>
          </cell>
          <cell r="E295" t="str">
            <v>65 OPC. GAS</v>
          </cell>
          <cell r="G295">
            <v>16644</v>
          </cell>
          <cell r="H295">
            <v>8</v>
          </cell>
          <cell r="I295">
            <v>2081</v>
          </cell>
          <cell r="J295">
            <v>0.05</v>
          </cell>
          <cell r="K295">
            <v>2.9721999999999998E-2</v>
          </cell>
          <cell r="L295">
            <v>494.69296799999995</v>
          </cell>
          <cell r="O295">
            <v>2575.6929679999998</v>
          </cell>
          <cell r="P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  <cell r="AA295">
            <v>0</v>
          </cell>
          <cell r="AB295">
            <v>0</v>
          </cell>
          <cell r="AC295">
            <v>0</v>
          </cell>
          <cell r="AD295">
            <v>0</v>
          </cell>
          <cell r="AE295">
            <v>0</v>
          </cell>
        </row>
        <row r="296">
          <cell r="A296">
            <v>6550</v>
          </cell>
          <cell r="C296" t="str">
            <v>Sobrecoste adap. Lava Chasis 18Tn  a GNC</v>
          </cell>
          <cell r="E296" t="str">
            <v>65 OPC. GAS</v>
          </cell>
          <cell r="G296">
            <v>25162</v>
          </cell>
          <cell r="H296">
            <v>8</v>
          </cell>
          <cell r="I296">
            <v>3145</v>
          </cell>
          <cell r="J296">
            <v>0.05</v>
          </cell>
          <cell r="K296">
            <v>2.9721999999999998E-2</v>
          </cell>
          <cell r="L296">
            <v>747.86496399999999</v>
          </cell>
          <cell r="O296">
            <v>3892.8649639999999</v>
          </cell>
          <cell r="P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0</v>
          </cell>
          <cell r="AB296">
            <v>0</v>
          </cell>
          <cell r="AC296">
            <v>0</v>
          </cell>
          <cell r="AD296">
            <v>0</v>
          </cell>
          <cell r="AE296">
            <v>0</v>
          </cell>
        </row>
        <row r="297">
          <cell r="A297">
            <v>6555</v>
          </cell>
          <cell r="C297" t="str">
            <v>Coste de Estación de carga de GNC</v>
          </cell>
          <cell r="E297" t="str">
            <v>65 OPC. GAS</v>
          </cell>
          <cell r="G297">
            <v>841416.94613729522</v>
          </cell>
          <cell r="H297">
            <v>8</v>
          </cell>
          <cell r="I297">
            <v>105177</v>
          </cell>
          <cell r="J297">
            <v>0.05</v>
          </cell>
          <cell r="K297">
            <v>2.9721999999999998E-2</v>
          </cell>
          <cell r="L297">
            <v>25008.594473092686</v>
          </cell>
          <cell r="O297">
            <v>130185.59447309269</v>
          </cell>
          <cell r="P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0</v>
          </cell>
          <cell r="AA297">
            <v>0</v>
          </cell>
          <cell r="AB297">
            <v>0</v>
          </cell>
          <cell r="AC297">
            <v>0</v>
          </cell>
          <cell r="AD297">
            <v>0</v>
          </cell>
          <cell r="AE297">
            <v>0</v>
          </cell>
        </row>
        <row r="298">
          <cell r="A298">
            <v>7000</v>
          </cell>
          <cell r="C298" t="str">
            <v>Emisora: Estación Base Yaesu Ftl-2008N Comp.</v>
          </cell>
          <cell r="E298" t="str">
            <v>70 INFORM.</v>
          </cell>
          <cell r="G298">
            <v>1363.0954527424183</v>
          </cell>
          <cell r="H298">
            <v>8</v>
          </cell>
          <cell r="I298">
            <v>170</v>
          </cell>
          <cell r="J298">
            <v>0.05</v>
          </cell>
          <cell r="K298">
            <v>2.9721999999999998E-2</v>
          </cell>
          <cell r="L298">
            <v>40.513923046410156</v>
          </cell>
          <cell r="O298">
            <v>210.51392304641016</v>
          </cell>
          <cell r="P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0.13630954527424183</v>
          </cell>
          <cell r="W298">
            <v>0</v>
          </cell>
          <cell r="X298">
            <v>0</v>
          </cell>
          <cell r="Y298">
            <v>0</v>
          </cell>
          <cell r="Z298">
            <v>0</v>
          </cell>
          <cell r="AA298">
            <v>0.13630954527424183</v>
          </cell>
          <cell r="AB298">
            <v>0.13630954527424183</v>
          </cell>
          <cell r="AC298">
            <v>2.3367350618441456E-2</v>
          </cell>
          <cell r="AD298">
            <v>0</v>
          </cell>
          <cell r="AE298">
            <v>0.13630954527424183</v>
          </cell>
        </row>
        <row r="299">
          <cell r="A299">
            <v>7005</v>
          </cell>
          <cell r="C299" t="str">
            <v>Emisora: Estación Base Yaesu VX-1000</v>
          </cell>
          <cell r="E299" t="str">
            <v>70 INFORM.</v>
          </cell>
          <cell r="G299">
            <v>704.25</v>
          </cell>
          <cell r="H299">
            <v>8</v>
          </cell>
          <cell r="I299">
            <v>88</v>
          </cell>
          <cell r="J299">
            <v>0.05</v>
          </cell>
          <cell r="K299">
            <v>2.9721999999999998E-2</v>
          </cell>
          <cell r="L299">
            <v>20.931718499999999</v>
          </cell>
          <cell r="O299">
            <v>108.9317185</v>
          </cell>
          <cell r="P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7.0424999999999988E-2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  <cell r="AA299">
            <v>7.0424999999999988E-2</v>
          </cell>
          <cell r="AB299">
            <v>7.0424999999999988E-2</v>
          </cell>
          <cell r="AC299">
            <v>1.2072857142857142E-2</v>
          </cell>
          <cell r="AD299">
            <v>0</v>
          </cell>
          <cell r="AE299">
            <v>7.0424999999999988E-2</v>
          </cell>
        </row>
        <row r="300">
          <cell r="A300">
            <v>7010</v>
          </cell>
          <cell r="C300" t="str">
            <v>Emisora: Estación Movil Yaesu FTL-2001  Comp.</v>
          </cell>
          <cell r="E300" t="str">
            <v>70 INFORM.</v>
          </cell>
          <cell r="G300">
            <v>920.08943060113245</v>
          </cell>
          <cell r="H300">
            <v>8</v>
          </cell>
          <cell r="I300">
            <v>115</v>
          </cell>
          <cell r="J300">
            <v>0.05</v>
          </cell>
          <cell r="K300">
            <v>2.9721999999999998E-2</v>
          </cell>
          <cell r="L300">
            <v>27.346898056326857</v>
          </cell>
          <cell r="O300">
            <v>142.34689805632686</v>
          </cell>
          <cell r="P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9.2008943060113244E-2</v>
          </cell>
          <cell r="W300">
            <v>0</v>
          </cell>
          <cell r="X300">
            <v>0</v>
          </cell>
          <cell r="Y300">
            <v>0</v>
          </cell>
          <cell r="Z300">
            <v>0</v>
          </cell>
          <cell r="AA300">
            <v>9.2008943060113244E-2</v>
          </cell>
          <cell r="AB300">
            <v>9.2008943060113244E-2</v>
          </cell>
          <cell r="AC300">
            <v>1.5772961667447984E-2</v>
          </cell>
          <cell r="AD300">
            <v>0</v>
          </cell>
          <cell r="AE300">
            <v>9.2008943060113244E-2</v>
          </cell>
        </row>
        <row r="301">
          <cell r="A301">
            <v>7015</v>
          </cell>
          <cell r="C301" t="str">
            <v>Emisora: Estación Movil sobre camión Kenwood</v>
          </cell>
          <cell r="E301" t="str">
            <v>70 INFORM.</v>
          </cell>
          <cell r="G301">
            <v>431.82</v>
          </cell>
          <cell r="H301">
            <v>8</v>
          </cell>
          <cell r="I301">
            <v>54</v>
          </cell>
          <cell r="J301">
            <v>0.05</v>
          </cell>
          <cell r="K301">
            <v>2.9721999999999998E-2</v>
          </cell>
          <cell r="L301">
            <v>12.834554039999999</v>
          </cell>
          <cell r="O301">
            <v>66.83455404</v>
          </cell>
          <cell r="P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4.3181999999999998E-2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  <cell r="AA301">
            <v>4.3181999999999998E-2</v>
          </cell>
          <cell r="AB301">
            <v>4.3181999999999998E-2</v>
          </cell>
          <cell r="AC301">
            <v>7.4026285714285716E-3</v>
          </cell>
          <cell r="AD301">
            <v>0</v>
          </cell>
          <cell r="AE301">
            <v>4.3181999999999998E-2</v>
          </cell>
        </row>
        <row r="302">
          <cell r="A302">
            <v>7020</v>
          </cell>
          <cell r="C302" t="str">
            <v>Emisora: Estación Portatil Yaesu FTH-2006 Comp</v>
          </cell>
          <cell r="E302" t="str">
            <v>70 INFORM.</v>
          </cell>
          <cell r="G302">
            <v>778.1003209404638</v>
          </cell>
          <cell r="H302">
            <v>8</v>
          </cell>
          <cell r="I302">
            <v>97</v>
          </cell>
          <cell r="J302">
            <v>0.05</v>
          </cell>
          <cell r="K302">
            <v>2.9721999999999998E-2</v>
          </cell>
          <cell r="L302">
            <v>23.126697738992466</v>
          </cell>
          <cell r="O302">
            <v>120.12669773899246</v>
          </cell>
          <cell r="P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7.7810032094046383E-2</v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  <cell r="AA302">
            <v>7.7810032094046383E-2</v>
          </cell>
          <cell r="AB302">
            <v>7.7810032094046383E-2</v>
          </cell>
          <cell r="AC302">
            <v>1.3338862644693666E-2</v>
          </cell>
          <cell r="AD302">
            <v>0</v>
          </cell>
          <cell r="AE302">
            <v>7.7810032094046383E-2</v>
          </cell>
        </row>
        <row r="303">
          <cell r="A303">
            <v>7025</v>
          </cell>
          <cell r="C303" t="str">
            <v>Emisora: Estación Portatil Yaesu VX-10</v>
          </cell>
          <cell r="E303" t="str">
            <v>70 INFORM.</v>
          </cell>
          <cell r="G303">
            <v>416.49</v>
          </cell>
          <cell r="H303">
            <v>8</v>
          </cell>
          <cell r="I303">
            <v>52</v>
          </cell>
          <cell r="J303">
            <v>0.05</v>
          </cell>
          <cell r="K303">
            <v>2.9721999999999998E-2</v>
          </cell>
          <cell r="L303">
            <v>12.37891578</v>
          </cell>
          <cell r="O303">
            <v>64.37891578</v>
          </cell>
          <cell r="P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4.1648999999999999E-2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  <cell r="AA303">
            <v>4.1648999999999999E-2</v>
          </cell>
          <cell r="AB303">
            <v>4.1648999999999999E-2</v>
          </cell>
          <cell r="AC303">
            <v>7.139828571428572E-3</v>
          </cell>
          <cell r="AD303">
            <v>0</v>
          </cell>
          <cell r="AE303">
            <v>4.1648999999999999E-2</v>
          </cell>
        </row>
        <row r="304">
          <cell r="A304">
            <v>7030</v>
          </cell>
          <cell r="C304" t="str">
            <v>Emisora: Repetidor Sintetizado</v>
          </cell>
          <cell r="E304" t="str">
            <v>70 INFORM.</v>
          </cell>
          <cell r="G304">
            <v>2305.8200000000002</v>
          </cell>
          <cell r="H304">
            <v>8</v>
          </cell>
          <cell r="I304">
            <v>288</v>
          </cell>
          <cell r="J304">
            <v>0.05</v>
          </cell>
          <cell r="K304">
            <v>2.9721999999999998E-2</v>
          </cell>
          <cell r="L304">
            <v>68.533582039999999</v>
          </cell>
          <cell r="O304">
            <v>356.53358204</v>
          </cell>
          <cell r="P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0.23058199999999998</v>
          </cell>
          <cell r="W304">
            <v>0</v>
          </cell>
          <cell r="X304">
            <v>0</v>
          </cell>
          <cell r="Y304">
            <v>0</v>
          </cell>
          <cell r="Z304">
            <v>0</v>
          </cell>
          <cell r="AA304">
            <v>0.23058199999999998</v>
          </cell>
          <cell r="AB304">
            <v>0.23058199999999998</v>
          </cell>
          <cell r="AC304">
            <v>3.9528342857142858E-2</v>
          </cell>
          <cell r="AD304">
            <v>0</v>
          </cell>
          <cell r="AE304">
            <v>0.23058199999999998</v>
          </cell>
        </row>
        <row r="305">
          <cell r="A305">
            <v>7035</v>
          </cell>
          <cell r="C305" t="str">
            <v xml:space="preserve">Eq. Informático: Ordenador HP V-4 </v>
          </cell>
          <cell r="E305" t="str">
            <v>70 INFORM.</v>
          </cell>
          <cell r="H305">
            <v>8</v>
          </cell>
          <cell r="I305">
            <v>0</v>
          </cell>
          <cell r="J305">
            <v>0.05</v>
          </cell>
          <cell r="K305">
            <v>2.9721999999999998E-2</v>
          </cell>
          <cell r="L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  <cell r="AD305">
            <v>0</v>
          </cell>
          <cell r="AE305">
            <v>0</v>
          </cell>
        </row>
        <row r="306">
          <cell r="A306">
            <v>7040</v>
          </cell>
          <cell r="C306" t="str">
            <v xml:space="preserve">Eq. Informático: Servidor informático </v>
          </cell>
          <cell r="E306" t="str">
            <v>70 INFORM.</v>
          </cell>
          <cell r="H306">
            <v>8</v>
          </cell>
          <cell r="I306">
            <v>0</v>
          </cell>
          <cell r="J306">
            <v>0.05</v>
          </cell>
          <cell r="K306">
            <v>2.9721999999999998E-2</v>
          </cell>
          <cell r="L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  <cell r="AA306">
            <v>0</v>
          </cell>
          <cell r="AB306">
            <v>0</v>
          </cell>
          <cell r="AC306">
            <v>0</v>
          </cell>
          <cell r="AD306">
            <v>0</v>
          </cell>
          <cell r="AE306">
            <v>0</v>
          </cell>
        </row>
        <row r="307">
          <cell r="A307">
            <v>7045</v>
          </cell>
          <cell r="C307" t="str">
            <v>Eq. Informático: Sistema Almac. JAZ 1Gb.</v>
          </cell>
          <cell r="E307" t="str">
            <v>70 INFORM.</v>
          </cell>
          <cell r="G307">
            <v>3155.3135480148571</v>
          </cell>
          <cell r="H307">
            <v>8</v>
          </cell>
          <cell r="I307">
            <v>394</v>
          </cell>
          <cell r="J307">
            <v>0.05</v>
          </cell>
          <cell r="K307">
            <v>2.9721999999999998E-2</v>
          </cell>
          <cell r="L307">
            <v>93.782229274097574</v>
          </cell>
          <cell r="O307">
            <v>487.78222927409757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0.3155313548014857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0.3155313548014857</v>
          </cell>
          <cell r="AB307">
            <v>0.3155313548014857</v>
          </cell>
          <cell r="AC307">
            <v>5.4091089394540409E-2</v>
          </cell>
          <cell r="AD307">
            <v>0</v>
          </cell>
          <cell r="AE307">
            <v>0.3155313548014857</v>
          </cell>
        </row>
        <row r="308">
          <cell r="A308">
            <v>7050</v>
          </cell>
          <cell r="C308" t="str">
            <v>Eq. Informático: Impresora laser HP</v>
          </cell>
          <cell r="E308" t="str">
            <v>70 INFORM.</v>
          </cell>
          <cell r="H308">
            <v>8</v>
          </cell>
          <cell r="I308">
            <v>0</v>
          </cell>
          <cell r="J308">
            <v>0.05</v>
          </cell>
          <cell r="K308">
            <v>2.9721999999999998E-2</v>
          </cell>
          <cell r="L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A308">
            <v>0</v>
          </cell>
          <cell r="AB308">
            <v>0</v>
          </cell>
          <cell r="AC308">
            <v>0</v>
          </cell>
          <cell r="AD308">
            <v>0</v>
          </cell>
          <cell r="AE308">
            <v>0</v>
          </cell>
        </row>
        <row r="309">
          <cell r="A309">
            <v>7055</v>
          </cell>
          <cell r="C309" t="str">
            <v>Eq. Informático: Plotter A2</v>
          </cell>
          <cell r="E309" t="str">
            <v>70 INFORM.</v>
          </cell>
          <cell r="H309">
            <v>8</v>
          </cell>
          <cell r="I309">
            <v>0</v>
          </cell>
          <cell r="J309">
            <v>0.05</v>
          </cell>
          <cell r="K309">
            <v>2.9721999999999998E-2</v>
          </cell>
          <cell r="L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  <cell r="AA309">
            <v>0</v>
          </cell>
          <cell r="AB309">
            <v>0</v>
          </cell>
          <cell r="AC309">
            <v>0</v>
          </cell>
          <cell r="AD309">
            <v>0</v>
          </cell>
          <cell r="AE309">
            <v>0</v>
          </cell>
        </row>
        <row r="310">
          <cell r="A310">
            <v>7060</v>
          </cell>
          <cell r="C310" t="str">
            <v>Eq. Informático: Fotocopiadora Blanco y negro</v>
          </cell>
          <cell r="E310" t="str">
            <v>70 INFORM.</v>
          </cell>
          <cell r="H310">
            <v>8</v>
          </cell>
          <cell r="I310">
            <v>0</v>
          </cell>
          <cell r="J310">
            <v>0.05</v>
          </cell>
          <cell r="K310">
            <v>2.9721999999999998E-2</v>
          </cell>
          <cell r="L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  <cell r="AA310">
            <v>0</v>
          </cell>
          <cell r="AB310">
            <v>0</v>
          </cell>
          <cell r="AC310">
            <v>0</v>
          </cell>
          <cell r="AD310">
            <v>0</v>
          </cell>
          <cell r="AE310">
            <v>0</v>
          </cell>
        </row>
        <row r="311">
          <cell r="A311">
            <v>7065</v>
          </cell>
          <cell r="C311" t="str">
            <v>Inf.Embarcada: Identificación contenedores</v>
          </cell>
          <cell r="E311" t="str">
            <v>70 INFORM.</v>
          </cell>
          <cell r="G311">
            <v>5.9950957412282282</v>
          </cell>
          <cell r="H311">
            <v>8</v>
          </cell>
          <cell r="I311">
            <v>1</v>
          </cell>
          <cell r="J311">
            <v>0.05</v>
          </cell>
          <cell r="K311">
            <v>2.9721999999999998E-2</v>
          </cell>
          <cell r="L311">
            <v>0.17818623562078539</v>
          </cell>
          <cell r="M311">
            <v>0</v>
          </cell>
          <cell r="O311">
            <v>1.1781862356207853</v>
          </cell>
          <cell r="P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5.9950957412282276E-4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  <cell r="AA311">
            <v>5.9950957412282276E-4</v>
          </cell>
          <cell r="AB311">
            <v>5.9950957412282276E-4</v>
          </cell>
          <cell r="AC311">
            <v>1.0277306984962676E-4</v>
          </cell>
          <cell r="AD311">
            <v>0</v>
          </cell>
          <cell r="AE311">
            <v>5.9950957412282276E-4</v>
          </cell>
        </row>
        <row r="312">
          <cell r="A312">
            <v>7070</v>
          </cell>
          <cell r="C312" t="str">
            <v>Inf.Embarcada: Sistema de pesaje automático Base</v>
          </cell>
          <cell r="E312" t="str">
            <v>70 INFORM.</v>
          </cell>
          <cell r="G312">
            <v>14861.526811149977</v>
          </cell>
          <cell r="H312">
            <v>8</v>
          </cell>
          <cell r="I312">
            <v>1858</v>
          </cell>
          <cell r="J312">
            <v>0.05</v>
          </cell>
          <cell r="K312">
            <v>2.9721999999999998E-2</v>
          </cell>
          <cell r="L312">
            <v>441.71429988099959</v>
          </cell>
          <cell r="M312">
            <v>0</v>
          </cell>
          <cell r="O312">
            <v>2299.7142998809995</v>
          </cell>
          <cell r="P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1.4861526811149977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1.4861526811149977</v>
          </cell>
          <cell r="AB312">
            <v>1.4861526811149977</v>
          </cell>
          <cell r="AC312">
            <v>0.2547690310482853</v>
          </cell>
          <cell r="AD312">
            <v>0</v>
          </cell>
          <cell r="AE312">
            <v>1.4861526811149977</v>
          </cell>
        </row>
        <row r="313">
          <cell r="A313">
            <v>7075</v>
          </cell>
          <cell r="C313" t="str">
            <v>Inf.Embarcada: Sist. Almaccenamiento GPS en Batch</v>
          </cell>
          <cell r="E313" t="str">
            <v>70 INFORM.</v>
          </cell>
          <cell r="G313">
            <v>1918.4306371930331</v>
          </cell>
          <cell r="H313">
            <v>8</v>
          </cell>
          <cell r="I313">
            <v>240</v>
          </cell>
          <cell r="J313">
            <v>0.05</v>
          </cell>
          <cell r="K313">
            <v>2.9721999999999998E-2</v>
          </cell>
          <cell r="L313">
            <v>57.019595398651326</v>
          </cell>
          <cell r="M313">
            <v>0</v>
          </cell>
          <cell r="O313">
            <v>297.01959539865135</v>
          </cell>
          <cell r="P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0.19184306371930332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  <cell r="AA313">
            <v>0.19184306371930332</v>
          </cell>
          <cell r="AB313">
            <v>0.19184306371930332</v>
          </cell>
          <cell r="AC313">
            <v>3.2887382351880573E-2</v>
          </cell>
          <cell r="AD313">
            <v>0</v>
          </cell>
          <cell r="AE313">
            <v>0.19184306371930332</v>
          </cell>
        </row>
        <row r="314">
          <cell r="A314">
            <v>7080</v>
          </cell>
          <cell r="C314" t="str">
            <v>Inf.Embarcada: Sala de Control</v>
          </cell>
          <cell r="E314" t="str">
            <v>70 INFORM.</v>
          </cell>
          <cell r="G314">
            <v>94659.406440445717</v>
          </cell>
          <cell r="H314">
            <v>8</v>
          </cell>
          <cell r="I314">
            <v>11832</v>
          </cell>
          <cell r="J314">
            <v>0.05</v>
          </cell>
          <cell r="K314">
            <v>2.9721999999999998E-2</v>
          </cell>
          <cell r="L314">
            <v>2813.4668782229273</v>
          </cell>
          <cell r="O314">
            <v>14645.466878222927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9.4659406440445721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9.4659406440445721</v>
          </cell>
          <cell r="AB314">
            <v>9.4659406440445721</v>
          </cell>
          <cell r="AC314">
            <v>1.6227326818362124</v>
          </cell>
          <cell r="AD314">
            <v>0</v>
          </cell>
          <cell r="AE314">
            <v>9.4659406440445721</v>
          </cell>
        </row>
        <row r="315">
          <cell r="A315">
            <v>7085</v>
          </cell>
          <cell r="B315">
            <v>1</v>
          </cell>
          <cell r="C315" t="str">
            <v>Inf.Embarcada: Sistema Comunicacions</v>
          </cell>
          <cell r="E315" t="str">
            <v>70 INFORM.</v>
          </cell>
          <cell r="G315">
            <v>11542</v>
          </cell>
          <cell r="H315">
            <v>8</v>
          </cell>
          <cell r="I315">
            <v>1443</v>
          </cell>
          <cell r="J315">
            <v>0.05</v>
          </cell>
          <cell r="K315">
            <v>2.9721999999999998E-2</v>
          </cell>
          <cell r="L315">
            <v>343.05132399999997</v>
          </cell>
          <cell r="O315">
            <v>1786.051324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9.0739726027397261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  <cell r="AA315">
            <v>9.0739726027397261</v>
          </cell>
          <cell r="AB315">
            <v>9.0739726027397261</v>
          </cell>
          <cell r="AC315">
            <v>1.5555381604696674</v>
          </cell>
          <cell r="AD315">
            <v>0</v>
          </cell>
          <cell r="AE315">
            <v>9.0739726027397261</v>
          </cell>
        </row>
        <row r="316">
          <cell r="A316">
            <v>7090</v>
          </cell>
          <cell r="C316" t="str">
            <v>Inf.Embarcada: Sistema de GPS etación fija</v>
          </cell>
          <cell r="E316" t="str">
            <v>70 INFORM.</v>
          </cell>
          <cell r="G316">
            <v>75727.525152356582</v>
          </cell>
          <cell r="H316">
            <v>8</v>
          </cell>
          <cell r="I316">
            <v>9466</v>
          </cell>
          <cell r="J316">
            <v>0.05</v>
          </cell>
          <cell r="K316">
            <v>2.9721999999999998E-2</v>
          </cell>
          <cell r="L316">
            <v>2250.7735025783422</v>
          </cell>
          <cell r="O316">
            <v>11716.773502578342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7.5727525152356581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7.5727525152356581</v>
          </cell>
          <cell r="AB316">
            <v>7.5727525152356581</v>
          </cell>
          <cell r="AC316">
            <v>1.29818614546897</v>
          </cell>
          <cell r="AD316">
            <v>0</v>
          </cell>
          <cell r="AE316">
            <v>7.5727525152356581</v>
          </cell>
        </row>
        <row r="317">
          <cell r="A317">
            <v>7095</v>
          </cell>
          <cell r="C317" t="str">
            <v>Inf.Embarcada: Sistema de GPS unidad móvil</v>
          </cell>
          <cell r="E317" t="str">
            <v>70 INFORM.</v>
          </cell>
          <cell r="G317">
            <v>3470.8449028163432</v>
          </cell>
          <cell r="H317">
            <v>8</v>
          </cell>
          <cell r="I317">
            <v>434</v>
          </cell>
          <cell r="J317">
            <v>0.05</v>
          </cell>
          <cell r="K317">
            <v>2.9721999999999998E-2</v>
          </cell>
          <cell r="L317">
            <v>103.16045220150734</v>
          </cell>
          <cell r="O317">
            <v>537.16045220150738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0.34708449028163429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  <cell r="AA317">
            <v>0.34708449028163429</v>
          </cell>
          <cell r="AB317">
            <v>0.34708449028163429</v>
          </cell>
          <cell r="AC317">
            <v>5.9500198333994454E-2</v>
          </cell>
          <cell r="AD317">
            <v>0</v>
          </cell>
          <cell r="AE317">
            <v>0.34708449028163429</v>
          </cell>
        </row>
        <row r="318">
          <cell r="A318">
            <v>7100</v>
          </cell>
          <cell r="C318" t="str">
            <v>Inf.Embarcada: Instalación del Sistema</v>
          </cell>
          <cell r="E318" t="str">
            <v>70 INFORM.</v>
          </cell>
          <cell r="H318">
            <v>8</v>
          </cell>
          <cell r="I318">
            <v>0</v>
          </cell>
          <cell r="J318">
            <v>0.05</v>
          </cell>
          <cell r="K318">
            <v>2.9721999999999998E-2</v>
          </cell>
          <cell r="L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  <cell r="AA318">
            <v>0</v>
          </cell>
          <cell r="AB318">
            <v>0</v>
          </cell>
          <cell r="AC318">
            <v>0</v>
          </cell>
          <cell r="AD318">
            <v>0</v>
          </cell>
          <cell r="AE318">
            <v>0</v>
          </cell>
        </row>
        <row r="319">
          <cell r="A319">
            <v>7105</v>
          </cell>
          <cell r="C319" t="str">
            <v>Inf.Embarcada: Instalación del Software</v>
          </cell>
          <cell r="E319" t="str">
            <v>70 INFORM.</v>
          </cell>
          <cell r="H319">
            <v>8</v>
          </cell>
          <cell r="I319">
            <v>0</v>
          </cell>
          <cell r="J319">
            <v>0.05</v>
          </cell>
          <cell r="K319">
            <v>2.9721999999999998E-2</v>
          </cell>
          <cell r="L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  <cell r="AA319">
            <v>0</v>
          </cell>
          <cell r="AB319">
            <v>0</v>
          </cell>
          <cell r="AC319">
            <v>0</v>
          </cell>
          <cell r="AD319">
            <v>0</v>
          </cell>
          <cell r="AE319">
            <v>0</v>
          </cell>
        </row>
        <row r="320">
          <cell r="A320">
            <v>7110</v>
          </cell>
          <cell r="C320" t="str">
            <v>Inf.Embarcada: Sistema Información Geografica</v>
          </cell>
          <cell r="E320" t="str">
            <v>70 INFORM.</v>
          </cell>
          <cell r="G320">
            <v>15776.567740074286</v>
          </cell>
          <cell r="H320">
            <v>8</v>
          </cell>
          <cell r="I320">
            <v>1972</v>
          </cell>
          <cell r="J320">
            <v>0.05</v>
          </cell>
          <cell r="K320">
            <v>2.9721999999999998E-2</v>
          </cell>
          <cell r="L320">
            <v>468.91114637048793</v>
          </cell>
          <cell r="O320">
            <v>2440.911146370488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1.5776567740074285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  <cell r="AA320">
            <v>1.5776567740074285</v>
          </cell>
          <cell r="AB320">
            <v>1.5776567740074285</v>
          </cell>
          <cell r="AC320">
            <v>0.27045544697270207</v>
          </cell>
          <cell r="AD320">
            <v>0</v>
          </cell>
          <cell r="AE320">
            <v>1.5776567740074285</v>
          </cell>
        </row>
        <row r="321">
          <cell r="A321">
            <v>7115</v>
          </cell>
          <cell r="C321" t="str">
            <v>Inf.Embarcada: Sistema de pesaje automático</v>
          </cell>
          <cell r="E321" t="str">
            <v>70 INFORM.</v>
          </cell>
          <cell r="G321">
            <v>16061.902744221268</v>
          </cell>
          <cell r="H321">
            <v>8</v>
          </cell>
          <cell r="I321">
            <v>2008</v>
          </cell>
          <cell r="J321">
            <v>0.05</v>
          </cell>
          <cell r="K321">
            <v>2.9721999999999998E-2</v>
          </cell>
          <cell r="L321">
            <v>477.39187336374454</v>
          </cell>
          <cell r="M321">
            <v>0</v>
          </cell>
          <cell r="O321">
            <v>2485.3918733637447</v>
          </cell>
          <cell r="P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1.6061902744221268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  <cell r="AA321">
            <v>1.6061902744221268</v>
          </cell>
          <cell r="AB321">
            <v>1.6061902744221268</v>
          </cell>
          <cell r="AC321">
            <v>0.27534690418665031</v>
          </cell>
          <cell r="AD321">
            <v>0</v>
          </cell>
          <cell r="AE321">
            <v>1.6061902744221268</v>
          </cell>
        </row>
        <row r="322">
          <cell r="A322">
            <v>7120</v>
          </cell>
          <cell r="C322" t="str">
            <v>Inf.Embarcada: Sistema Identificación Punto basura</v>
          </cell>
          <cell r="E322" t="str">
            <v>70 INFORM.</v>
          </cell>
          <cell r="G322">
            <v>5364.0330316252575</v>
          </cell>
          <cell r="H322">
            <v>8</v>
          </cell>
          <cell r="I322">
            <v>671</v>
          </cell>
          <cell r="J322">
            <v>0.05</v>
          </cell>
          <cell r="K322">
            <v>2.9721999999999998E-2</v>
          </cell>
          <cell r="L322">
            <v>159.42978976596589</v>
          </cell>
          <cell r="M322">
            <v>0</v>
          </cell>
          <cell r="O322">
            <v>830.42978976596589</v>
          </cell>
          <cell r="P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0.53640330316252571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0.53640330316252571</v>
          </cell>
          <cell r="AB322">
            <v>0.53640330316252571</v>
          </cell>
          <cell r="AC322">
            <v>9.1954851970718704E-2</v>
          </cell>
          <cell r="AD322">
            <v>0</v>
          </cell>
          <cell r="AE322">
            <v>0.53640330316252571</v>
          </cell>
        </row>
        <row r="323">
          <cell r="A323">
            <v>7500</v>
          </cell>
          <cell r="B323">
            <v>1</v>
          </cell>
          <cell r="C323" t="str">
            <v>Instal·lacions fixes: Base principal</v>
          </cell>
          <cell r="E323" t="str">
            <v>75 INSTALAC.</v>
          </cell>
          <cell r="H323">
            <v>8</v>
          </cell>
          <cell r="I323">
            <v>0</v>
          </cell>
          <cell r="J323">
            <v>0.05</v>
          </cell>
          <cell r="K323">
            <v>2.9721999999999998E-2</v>
          </cell>
          <cell r="O323">
            <v>0</v>
          </cell>
          <cell r="P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32.876712328767098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  <cell r="AA323">
            <v>32.876712328767098</v>
          </cell>
          <cell r="AB323">
            <v>32.876712328767098</v>
          </cell>
          <cell r="AC323">
            <v>5.6360078277886458</v>
          </cell>
          <cell r="AD323">
            <v>0</v>
          </cell>
          <cell r="AE323">
            <v>32.876712328767098</v>
          </cell>
        </row>
        <row r="324">
          <cell r="A324">
            <v>7505</v>
          </cell>
          <cell r="C324" t="str">
            <v>Instal·lacions fixes: Quarterets</v>
          </cell>
          <cell r="E324" t="str">
            <v>75 INSTALAC.</v>
          </cell>
          <cell r="G324">
            <v>3500</v>
          </cell>
          <cell r="H324">
            <v>5</v>
          </cell>
          <cell r="I324">
            <v>700</v>
          </cell>
          <cell r="J324">
            <v>0.05</v>
          </cell>
          <cell r="K324">
            <v>3.0974999999999999E-2</v>
          </cell>
          <cell r="L324">
            <v>108.41249999999999</v>
          </cell>
          <cell r="O324">
            <v>808.41250000000002</v>
          </cell>
          <cell r="P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5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5</v>
          </cell>
          <cell r="AB324">
            <v>5</v>
          </cell>
          <cell r="AC324">
            <v>0.85714285714285721</v>
          </cell>
          <cell r="AD324">
            <v>0</v>
          </cell>
          <cell r="AE324">
            <v>5</v>
          </cell>
        </row>
        <row r="325">
          <cell r="A325">
            <v>7510</v>
          </cell>
          <cell r="B325">
            <v>1</v>
          </cell>
          <cell r="C325" t="str">
            <v>Instal·lacions fixes: Despeses d'aigua</v>
          </cell>
          <cell r="E325" t="str">
            <v>75 INSTALAC.</v>
          </cell>
          <cell r="G325">
            <v>0</v>
          </cell>
          <cell r="H325">
            <v>1</v>
          </cell>
          <cell r="I325">
            <v>0</v>
          </cell>
          <cell r="J325">
            <v>0.05</v>
          </cell>
          <cell r="K325">
            <v>0.05</v>
          </cell>
          <cell r="O325">
            <v>0</v>
          </cell>
          <cell r="P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5</v>
          </cell>
          <cell r="W325">
            <v>0</v>
          </cell>
          <cell r="X325">
            <v>0</v>
          </cell>
          <cell r="Y325">
            <v>0</v>
          </cell>
          <cell r="Z325">
            <v>0</v>
          </cell>
          <cell r="AA325">
            <v>5</v>
          </cell>
          <cell r="AB325">
            <v>5</v>
          </cell>
          <cell r="AC325">
            <v>0.85714285714285721</v>
          </cell>
          <cell r="AD325">
            <v>0</v>
          </cell>
          <cell r="AE325">
            <v>5</v>
          </cell>
        </row>
        <row r="326">
          <cell r="A326">
            <v>7515</v>
          </cell>
          <cell r="B326">
            <v>1</v>
          </cell>
          <cell r="C326" t="str">
            <v>Instal·lacions fixes: Despeses d'electricitat</v>
          </cell>
          <cell r="E326" t="str">
            <v>75 INSTALAC.</v>
          </cell>
          <cell r="G326">
            <v>0</v>
          </cell>
          <cell r="H326">
            <v>1</v>
          </cell>
          <cell r="I326">
            <v>0</v>
          </cell>
          <cell r="J326">
            <v>0.05</v>
          </cell>
          <cell r="K326">
            <v>0.05</v>
          </cell>
          <cell r="O326">
            <v>0</v>
          </cell>
          <cell r="P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5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  <cell r="AA326">
            <v>5</v>
          </cell>
          <cell r="AB326">
            <v>5</v>
          </cell>
          <cell r="AC326">
            <v>0.85714285714285721</v>
          </cell>
          <cell r="AD326">
            <v>0</v>
          </cell>
          <cell r="AE326">
            <v>5</v>
          </cell>
        </row>
        <row r="327">
          <cell r="A327">
            <v>7520</v>
          </cell>
          <cell r="B327">
            <v>1</v>
          </cell>
          <cell r="C327" t="str">
            <v>Instal·lacions fixes: Despeses de comunicacions</v>
          </cell>
          <cell r="E327" t="str">
            <v>75 INSTALAC.</v>
          </cell>
          <cell r="G327">
            <v>0</v>
          </cell>
          <cell r="H327">
            <v>1</v>
          </cell>
          <cell r="I327">
            <v>0</v>
          </cell>
          <cell r="J327">
            <v>0.05</v>
          </cell>
          <cell r="K327">
            <v>0.05</v>
          </cell>
          <cell r="O327">
            <v>0</v>
          </cell>
          <cell r="P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5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5</v>
          </cell>
          <cell r="AB327">
            <v>5</v>
          </cell>
          <cell r="AC327">
            <v>0.85714285714285721</v>
          </cell>
          <cell r="AD327">
            <v>0</v>
          </cell>
          <cell r="AE327">
            <v>5</v>
          </cell>
        </row>
        <row r="328">
          <cell r="A328">
            <v>7525</v>
          </cell>
          <cell r="B328">
            <v>1</v>
          </cell>
          <cell r="C328" t="str">
            <v>Instal·lacions fixes: Taxes i assegurances</v>
          </cell>
          <cell r="E328" t="str">
            <v>75 INSTALAC.</v>
          </cell>
          <cell r="G328">
            <v>0</v>
          </cell>
          <cell r="H328">
            <v>1</v>
          </cell>
          <cell r="I328">
            <v>0</v>
          </cell>
          <cell r="J328">
            <v>0.05</v>
          </cell>
          <cell r="K328">
            <v>0.05</v>
          </cell>
          <cell r="O328">
            <v>0</v>
          </cell>
          <cell r="P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2.6027397260273974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  <cell r="AA328">
            <v>2.6027397260273974</v>
          </cell>
          <cell r="AB328">
            <v>2.6027397260273974</v>
          </cell>
          <cell r="AC328">
            <v>0.44618395303326813</v>
          </cell>
          <cell r="AD328">
            <v>0</v>
          </cell>
          <cell r="AE328">
            <v>2.6027397260273974</v>
          </cell>
        </row>
        <row r="329">
          <cell r="A329">
            <v>7530</v>
          </cell>
          <cell r="C329" t="str">
            <v>Instalaciones fijas: Mat. de Oficina</v>
          </cell>
          <cell r="E329" t="str">
            <v>75 INSTALAC.</v>
          </cell>
          <cell r="G329">
            <v>0</v>
          </cell>
          <cell r="H329">
            <v>1</v>
          </cell>
          <cell r="I329">
            <v>0</v>
          </cell>
          <cell r="J329">
            <v>0.05</v>
          </cell>
          <cell r="O329">
            <v>0</v>
          </cell>
          <cell r="P329">
            <v>0</v>
          </cell>
          <cell r="S329">
            <v>0</v>
          </cell>
          <cell r="T329">
            <v>0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  <cell r="AA329">
            <v>0</v>
          </cell>
          <cell r="AB329">
            <v>0</v>
          </cell>
          <cell r="AC329">
            <v>0</v>
          </cell>
          <cell r="AD329">
            <v>0</v>
          </cell>
          <cell r="AE329">
            <v>0</v>
          </cell>
        </row>
        <row r="330">
          <cell r="A330">
            <v>7535</v>
          </cell>
          <cell r="C330" t="str">
            <v>Instalaciones fijas: Maquinaria de taller</v>
          </cell>
          <cell r="E330" t="str">
            <v>75 INSTALAC.</v>
          </cell>
          <cell r="G330">
            <v>0</v>
          </cell>
          <cell r="H330">
            <v>1</v>
          </cell>
          <cell r="I330">
            <v>0</v>
          </cell>
          <cell r="J330">
            <v>0.05</v>
          </cell>
          <cell r="O330">
            <v>0</v>
          </cell>
          <cell r="P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  <cell r="AA330">
            <v>0</v>
          </cell>
          <cell r="AB330">
            <v>0</v>
          </cell>
          <cell r="AC330">
            <v>0</v>
          </cell>
          <cell r="AD330">
            <v>0</v>
          </cell>
          <cell r="AE330">
            <v>0</v>
          </cell>
        </row>
        <row r="331">
          <cell r="A331">
            <v>7540</v>
          </cell>
          <cell r="C331" t="str">
            <v>Instalaciones fijas: Herramientas de taller</v>
          </cell>
          <cell r="E331" t="str">
            <v>75 INSTALAC.</v>
          </cell>
          <cell r="G331">
            <v>0</v>
          </cell>
          <cell r="H331">
            <v>1</v>
          </cell>
          <cell r="I331">
            <v>0</v>
          </cell>
          <cell r="J331">
            <v>0.05</v>
          </cell>
          <cell r="O331">
            <v>0</v>
          </cell>
          <cell r="P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  <cell r="AA331">
            <v>0</v>
          </cell>
          <cell r="AB331">
            <v>0</v>
          </cell>
          <cell r="AC331">
            <v>0</v>
          </cell>
          <cell r="AD331">
            <v>0</v>
          </cell>
          <cell r="AE331">
            <v>0</v>
          </cell>
        </row>
        <row r="332">
          <cell r="A332">
            <v>7545</v>
          </cell>
          <cell r="C332" t="str">
            <v>Instalaciones fijas: Equipo de lavado presión  A.C.</v>
          </cell>
          <cell r="E332" t="str">
            <v>75 INSTALAC.</v>
          </cell>
          <cell r="F332">
            <v>4</v>
          </cell>
          <cell r="G332">
            <v>0</v>
          </cell>
          <cell r="H332">
            <v>1</v>
          </cell>
          <cell r="I332">
            <v>0</v>
          </cell>
          <cell r="J332">
            <v>0.05</v>
          </cell>
          <cell r="O332">
            <v>0</v>
          </cell>
          <cell r="P332">
            <v>0</v>
          </cell>
          <cell r="Q332">
            <v>3</v>
          </cell>
          <cell r="R332">
            <v>1.0743801652892562</v>
          </cell>
          <cell r="S332">
            <v>0</v>
          </cell>
          <cell r="T332">
            <v>0</v>
          </cell>
          <cell r="U332">
            <v>0.05</v>
          </cell>
          <cell r="V332">
            <v>3</v>
          </cell>
          <cell r="W332">
            <v>12.892561983471074</v>
          </cell>
          <cell r="X332">
            <v>0</v>
          </cell>
          <cell r="Y332">
            <v>0</v>
          </cell>
          <cell r="Z332">
            <v>0.64462809917355379</v>
          </cell>
          <cell r="AA332">
            <v>3</v>
          </cell>
          <cell r="AB332">
            <v>16.537190082644628</v>
          </cell>
          <cell r="AC332">
            <v>2.8349468713105077</v>
          </cell>
          <cell r="AD332">
            <v>12.892561983471074</v>
          </cell>
          <cell r="AE332">
            <v>3.6446280991735538</v>
          </cell>
        </row>
        <row r="333">
          <cell r="A333">
            <v>7550</v>
          </cell>
          <cell r="C333" t="str">
            <v>Instalaciones fijas: Instalación de lavado automática</v>
          </cell>
          <cell r="E333" t="str">
            <v>75 INSTALAC.</v>
          </cell>
          <cell r="F333">
            <v>8</v>
          </cell>
          <cell r="G333">
            <v>0</v>
          </cell>
          <cell r="H333">
            <v>8</v>
          </cell>
          <cell r="I333">
            <v>0</v>
          </cell>
          <cell r="J333">
            <v>0.05</v>
          </cell>
          <cell r="O333">
            <v>0</v>
          </cell>
          <cell r="P333">
            <v>0</v>
          </cell>
          <cell r="Q333">
            <v>3</v>
          </cell>
          <cell r="R333">
            <v>1.0743801652892562</v>
          </cell>
          <cell r="S333">
            <v>0</v>
          </cell>
          <cell r="T333">
            <v>0</v>
          </cell>
          <cell r="U333">
            <v>0.5</v>
          </cell>
          <cell r="V333">
            <v>9</v>
          </cell>
          <cell r="W333">
            <v>25.785123966942148</v>
          </cell>
          <cell r="X333">
            <v>0</v>
          </cell>
          <cell r="Y333">
            <v>0</v>
          </cell>
          <cell r="Z333">
            <v>12.892561983471074</v>
          </cell>
          <cell r="AA333">
            <v>9</v>
          </cell>
          <cell r="AB333">
            <v>47.67768595041322</v>
          </cell>
          <cell r="AC333">
            <v>8.1733175914994103</v>
          </cell>
          <cell r="AD333">
            <v>25.785123966942148</v>
          </cell>
          <cell r="AE333">
            <v>21.892561983471076</v>
          </cell>
        </row>
        <row r="334">
          <cell r="A334">
            <v>8000</v>
          </cell>
          <cell r="C334" t="str">
            <v>AMORTIZACIONES PENDIENTES</v>
          </cell>
          <cell r="E334" t="str">
            <v>80 COMUNES</v>
          </cell>
          <cell r="G334">
            <v>1380357.389347357</v>
          </cell>
          <cell r="H334">
            <v>8</v>
          </cell>
          <cell r="I334">
            <v>172545</v>
          </cell>
          <cell r="J334">
            <v>0.05</v>
          </cell>
          <cell r="K334">
            <v>2.9721999999999998E-2</v>
          </cell>
          <cell r="L334">
            <v>41026.982326182144</v>
          </cell>
          <cell r="O334">
            <v>213571.98232618213</v>
          </cell>
          <cell r="P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0</v>
          </cell>
          <cell r="AB334">
            <v>0</v>
          </cell>
          <cell r="AC334">
            <v>0</v>
          </cell>
          <cell r="AD334">
            <v>0</v>
          </cell>
          <cell r="AE334">
            <v>0</v>
          </cell>
        </row>
        <row r="335">
          <cell r="A335">
            <v>8005</v>
          </cell>
          <cell r="C335" t="str">
            <v>V.Inspección: Furgon VANNETE</v>
          </cell>
          <cell r="E335" t="str">
            <v>80 COMUNES</v>
          </cell>
          <cell r="G335">
            <v>86692.239731708207</v>
          </cell>
          <cell r="H335">
            <v>8</v>
          </cell>
          <cell r="I335">
            <v>10837</v>
          </cell>
          <cell r="J335">
            <v>0.05</v>
          </cell>
          <cell r="K335">
            <v>2.9721999999999998E-2</v>
          </cell>
          <cell r="L335">
            <v>2576.6667493058312</v>
          </cell>
          <cell r="M335">
            <v>1910</v>
          </cell>
          <cell r="O335">
            <v>15323.66674930583</v>
          </cell>
          <cell r="P335">
            <v>1910</v>
          </cell>
          <cell r="Q335">
            <v>0.15</v>
          </cell>
          <cell r="R335">
            <v>1.0743801652892562</v>
          </cell>
          <cell r="S335">
            <v>0.15</v>
          </cell>
          <cell r="T335">
            <v>0.2</v>
          </cell>
          <cell r="U335">
            <v>0.7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0</v>
          </cell>
          <cell r="AB335">
            <v>0</v>
          </cell>
          <cell r="AC335">
            <v>0</v>
          </cell>
          <cell r="AD335">
            <v>0</v>
          </cell>
          <cell r="AE335">
            <v>0</v>
          </cell>
        </row>
        <row r="336">
          <cell r="A336">
            <v>8010</v>
          </cell>
          <cell r="B336">
            <v>1</v>
          </cell>
          <cell r="C336" t="str">
            <v>V.Inspecció</v>
          </cell>
          <cell r="E336" t="str">
            <v>80 COMUNES</v>
          </cell>
          <cell r="F336">
            <v>25</v>
          </cell>
          <cell r="G336">
            <v>20000</v>
          </cell>
          <cell r="H336">
            <v>8</v>
          </cell>
          <cell r="I336">
            <v>2500</v>
          </cell>
          <cell r="J336">
            <v>0.05</v>
          </cell>
          <cell r="K336">
            <v>2.9721999999999998E-2</v>
          </cell>
          <cell r="L336">
            <v>594.43999999999994</v>
          </cell>
          <cell r="M336">
            <v>626</v>
          </cell>
          <cell r="O336">
            <v>3720.44</v>
          </cell>
          <cell r="P336">
            <v>626</v>
          </cell>
          <cell r="Q336">
            <v>0.3</v>
          </cell>
          <cell r="R336">
            <v>1.0743801652892562</v>
          </cell>
          <cell r="S336">
            <v>0.25</v>
          </cell>
          <cell r="T336">
            <v>0.2</v>
          </cell>
          <cell r="U336">
            <v>0.1</v>
          </cell>
          <cell r="V336">
            <v>0</v>
          </cell>
          <cell r="W336">
            <v>8.0578512396694215</v>
          </cell>
          <cell r="X336">
            <v>2.0144628099173554</v>
          </cell>
          <cell r="Y336">
            <v>1.6115702479338845</v>
          </cell>
          <cell r="Z336">
            <v>0.80578512396694224</v>
          </cell>
          <cell r="AA336">
            <v>0</v>
          </cell>
          <cell r="AB336">
            <v>12.489669421487601</v>
          </cell>
          <cell r="AC336">
            <v>2.1410861865407318</v>
          </cell>
          <cell r="AD336">
            <v>10.072314049586776</v>
          </cell>
          <cell r="AE336">
            <v>2.4173553719008267</v>
          </cell>
        </row>
        <row r="337">
          <cell r="A337">
            <v>8011</v>
          </cell>
          <cell r="C337" t="str">
            <v>V.Inspecció: Seeway</v>
          </cell>
          <cell r="E337" t="str">
            <v>80 COMUNES</v>
          </cell>
          <cell r="F337">
            <v>25</v>
          </cell>
          <cell r="G337">
            <v>8000</v>
          </cell>
          <cell r="H337">
            <v>8</v>
          </cell>
          <cell r="I337">
            <v>1000</v>
          </cell>
          <cell r="J337">
            <v>0.05</v>
          </cell>
          <cell r="K337">
            <v>2.9721999999999998E-2</v>
          </cell>
          <cell r="L337">
            <v>237.77599999999998</v>
          </cell>
          <cell r="O337">
            <v>1237.7760000000001</v>
          </cell>
          <cell r="P337">
            <v>0</v>
          </cell>
          <cell r="Q337">
            <v>0.01</v>
          </cell>
          <cell r="R337">
            <v>1.0743801652892562</v>
          </cell>
          <cell r="S337">
            <v>0.25</v>
          </cell>
          <cell r="T337">
            <v>0.2</v>
          </cell>
          <cell r="U337">
            <v>0.1</v>
          </cell>
          <cell r="V337">
            <v>0</v>
          </cell>
          <cell r="W337">
            <v>0.26859504132231404</v>
          </cell>
          <cell r="X337">
            <v>6.7148760330578511E-2</v>
          </cell>
          <cell r="Y337">
            <v>5.3719008264462811E-2</v>
          </cell>
          <cell r="Z337">
            <v>2.6859504132231406E-2</v>
          </cell>
          <cell r="AA337">
            <v>0</v>
          </cell>
          <cell r="AB337">
            <v>0.41632231404958675</v>
          </cell>
          <cell r="AC337">
            <v>7.1369539551357733E-2</v>
          </cell>
          <cell r="AD337">
            <v>0.33574380165289253</v>
          </cell>
          <cell r="AE337">
            <v>8.0578512396694224E-2</v>
          </cell>
        </row>
        <row r="338">
          <cell r="A338">
            <v>8015</v>
          </cell>
          <cell r="C338" t="str">
            <v>V.Inspección: Opel Combo</v>
          </cell>
          <cell r="E338" t="str">
            <v>80 COMUNES</v>
          </cell>
          <cell r="H338">
            <v>8</v>
          </cell>
          <cell r="I338">
            <v>0</v>
          </cell>
          <cell r="J338">
            <v>0.05</v>
          </cell>
          <cell r="K338">
            <v>2.9721999999999998E-2</v>
          </cell>
          <cell r="L338">
            <v>0</v>
          </cell>
          <cell r="N338">
            <v>4160.88</v>
          </cell>
          <cell r="O338">
            <v>4160.88</v>
          </cell>
          <cell r="P338">
            <v>4160.88</v>
          </cell>
          <cell r="Q338">
            <v>7.0000000000000007E-2</v>
          </cell>
          <cell r="R338">
            <v>1.0743801652892562</v>
          </cell>
          <cell r="S338">
            <v>0.25</v>
          </cell>
          <cell r="T338">
            <v>0.2</v>
          </cell>
          <cell r="U338">
            <v>0.1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  <cell r="AA338">
            <v>0</v>
          </cell>
          <cell r="AB338">
            <v>0</v>
          </cell>
          <cell r="AC338">
            <v>0</v>
          </cell>
          <cell r="AD338">
            <v>0</v>
          </cell>
          <cell r="AE338">
            <v>0</v>
          </cell>
        </row>
        <row r="339">
          <cell r="A339">
            <v>8020</v>
          </cell>
          <cell r="C339" t="str">
            <v>V.Inspección: Furgón taller Nissan</v>
          </cell>
          <cell r="E339" t="str">
            <v>80 COMUNES</v>
          </cell>
          <cell r="G339">
            <v>11959.128772853486</v>
          </cell>
          <cell r="H339">
            <v>8</v>
          </cell>
          <cell r="I339">
            <v>1495</v>
          </cell>
          <cell r="J339">
            <v>0.05</v>
          </cell>
          <cell r="K339">
            <v>2.9721999999999998E-2</v>
          </cell>
          <cell r="L339">
            <v>355.44922538675132</v>
          </cell>
          <cell r="O339">
            <v>1850.4492253867513</v>
          </cell>
          <cell r="P339">
            <v>0</v>
          </cell>
          <cell r="Q339">
            <v>7.0000000000000007E-2</v>
          </cell>
          <cell r="R339">
            <v>1.0743801652892562</v>
          </cell>
          <cell r="S339">
            <v>0.25</v>
          </cell>
          <cell r="T339">
            <v>0.2</v>
          </cell>
          <cell r="U339">
            <v>0.1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0</v>
          </cell>
          <cell r="AB339">
            <v>0</v>
          </cell>
          <cell r="AC339">
            <v>0</v>
          </cell>
          <cell r="AD339">
            <v>0</v>
          </cell>
          <cell r="AE339">
            <v>0</v>
          </cell>
        </row>
        <row r="340">
          <cell r="A340">
            <v>8025</v>
          </cell>
          <cell r="C340" t="str">
            <v>V.Inspección: Corsa o similar</v>
          </cell>
          <cell r="E340" t="str">
            <v>80 COMUNES</v>
          </cell>
          <cell r="G340">
            <v>9686.8125924056112</v>
          </cell>
          <cell r="H340">
            <v>8</v>
          </cell>
          <cell r="I340">
            <v>1211</v>
          </cell>
          <cell r="J340">
            <v>0.05</v>
          </cell>
          <cell r="K340">
            <v>2.9721999999999998E-2</v>
          </cell>
          <cell r="L340">
            <v>287.91144387147955</v>
          </cell>
          <cell r="M340">
            <v>1910</v>
          </cell>
          <cell r="O340">
            <v>3408.9114438714796</v>
          </cell>
          <cell r="P340">
            <v>1910</v>
          </cell>
          <cell r="Q340">
            <v>7.0000000000000007E-2</v>
          </cell>
          <cell r="R340">
            <v>1.0743801652892562</v>
          </cell>
          <cell r="S340">
            <v>0.25</v>
          </cell>
          <cell r="T340">
            <v>0.2</v>
          </cell>
          <cell r="U340">
            <v>0.1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  <cell r="AA340">
            <v>0</v>
          </cell>
          <cell r="AB340">
            <v>0</v>
          </cell>
          <cell r="AC340">
            <v>0</v>
          </cell>
          <cell r="AD340">
            <v>0</v>
          </cell>
          <cell r="AE340">
            <v>0</v>
          </cell>
        </row>
        <row r="341">
          <cell r="A341">
            <v>8030</v>
          </cell>
          <cell r="C341" t="str">
            <v>Taquilla Doble: Inicial + Extensión</v>
          </cell>
          <cell r="E341" t="str">
            <v>80 COMUNES</v>
          </cell>
          <cell r="G341">
            <v>224.02726190905486</v>
          </cell>
          <cell r="H341">
            <v>8</v>
          </cell>
          <cell r="I341">
            <v>28</v>
          </cell>
          <cell r="J341">
            <v>0.05</v>
          </cell>
          <cell r="K341">
            <v>2.9721999999999998E-2</v>
          </cell>
          <cell r="L341">
            <v>6.6585382784609282</v>
          </cell>
          <cell r="O341">
            <v>34.658538278460931</v>
          </cell>
          <cell r="P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1.7565961659399585E-4</v>
          </cell>
          <cell r="W341">
            <v>0</v>
          </cell>
          <cell r="X341">
            <v>0</v>
          </cell>
          <cell r="Y341">
            <v>0</v>
          </cell>
          <cell r="Z341">
            <v>0</v>
          </cell>
          <cell r="AA341">
            <v>1.7565961659399585E-4</v>
          </cell>
          <cell r="AB341">
            <v>1.7565961659399585E-4</v>
          </cell>
          <cell r="AC341">
            <v>3.0113077130399291E-5</v>
          </cell>
          <cell r="AD341">
            <v>0</v>
          </cell>
          <cell r="AE341">
            <v>1.7565961659399585E-4</v>
          </cell>
        </row>
        <row r="342">
          <cell r="A342">
            <v>8035</v>
          </cell>
          <cell r="C342" t="str">
            <v>Vestuario : Anorak</v>
          </cell>
          <cell r="E342" t="str">
            <v>80 COMUNES</v>
          </cell>
          <cell r="G342">
            <v>33.45263423605352</v>
          </cell>
          <cell r="H342">
            <v>1</v>
          </cell>
          <cell r="I342">
            <v>0</v>
          </cell>
          <cell r="J342">
            <v>0.05</v>
          </cell>
          <cell r="K342">
            <v>0.05</v>
          </cell>
          <cell r="L342">
            <v>1.6726317118026761</v>
          </cell>
          <cell r="O342">
            <v>1.6726317118026761</v>
          </cell>
          <cell r="P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  <cell r="AA342">
            <v>0</v>
          </cell>
          <cell r="AB342">
            <v>0</v>
          </cell>
          <cell r="AC342">
            <v>0</v>
          </cell>
          <cell r="AD342">
            <v>0</v>
          </cell>
          <cell r="AE342">
            <v>0</v>
          </cell>
        </row>
        <row r="343">
          <cell r="A343">
            <v>8040</v>
          </cell>
          <cell r="C343" t="str">
            <v>Vestuario : Botas de Agua</v>
          </cell>
          <cell r="E343" t="str">
            <v>80 COMUNES</v>
          </cell>
          <cell r="G343">
            <v>6.070823266380585</v>
          </cell>
          <cell r="H343">
            <v>1</v>
          </cell>
          <cell r="I343">
            <v>0</v>
          </cell>
          <cell r="J343">
            <v>0.05</v>
          </cell>
          <cell r="K343">
            <v>0.05</v>
          </cell>
          <cell r="L343">
            <v>0.30354116331902925</v>
          </cell>
          <cell r="O343">
            <v>0.30354116331902925</v>
          </cell>
          <cell r="P343">
            <v>0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0</v>
          </cell>
          <cell r="Y343">
            <v>0</v>
          </cell>
          <cell r="Z343">
            <v>0</v>
          </cell>
          <cell r="AA343">
            <v>0</v>
          </cell>
          <cell r="AB343">
            <v>0</v>
          </cell>
          <cell r="AC343">
            <v>0</v>
          </cell>
          <cell r="AD343">
            <v>0</v>
          </cell>
          <cell r="AE343">
            <v>0</v>
          </cell>
        </row>
        <row r="344">
          <cell r="A344">
            <v>8045</v>
          </cell>
          <cell r="C344" t="str">
            <v>Vestuario : Bozu</v>
          </cell>
          <cell r="E344" t="str">
            <v>80 COMUNES</v>
          </cell>
          <cell r="G344">
            <v>14.12949406801053</v>
          </cell>
          <cell r="H344">
            <v>1</v>
          </cell>
          <cell r="I344">
            <v>0</v>
          </cell>
          <cell r="J344">
            <v>0.05</v>
          </cell>
          <cell r="K344">
            <v>0.05</v>
          </cell>
          <cell r="L344">
            <v>0.70647470340052654</v>
          </cell>
          <cell r="O344">
            <v>0.70647470340052654</v>
          </cell>
          <cell r="P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0</v>
          </cell>
          <cell r="W344">
            <v>0</v>
          </cell>
          <cell r="X344">
            <v>0</v>
          </cell>
          <cell r="Y344">
            <v>0</v>
          </cell>
          <cell r="Z344">
            <v>0</v>
          </cell>
          <cell r="AA344">
            <v>0</v>
          </cell>
          <cell r="AB344">
            <v>0</v>
          </cell>
          <cell r="AC344">
            <v>0</v>
          </cell>
          <cell r="AD344">
            <v>0</v>
          </cell>
          <cell r="AE344">
            <v>0</v>
          </cell>
        </row>
        <row r="345">
          <cell r="A345">
            <v>8050</v>
          </cell>
          <cell r="C345" t="str">
            <v>Vestuario : Camisa de Manga Larga</v>
          </cell>
          <cell r="E345" t="str">
            <v>80 COMUNES</v>
          </cell>
          <cell r="G345">
            <v>7.5979950236197755</v>
          </cell>
          <cell r="H345">
            <v>1</v>
          </cell>
          <cell r="I345">
            <v>0</v>
          </cell>
          <cell r="J345">
            <v>0.05</v>
          </cell>
          <cell r="K345">
            <v>0.05</v>
          </cell>
          <cell r="L345">
            <v>0.37989975118098879</v>
          </cell>
          <cell r="O345">
            <v>0.37989975118098879</v>
          </cell>
          <cell r="P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  <cell r="AA345">
            <v>0</v>
          </cell>
          <cell r="AB345">
            <v>0</v>
          </cell>
          <cell r="AC345">
            <v>0</v>
          </cell>
          <cell r="AD345">
            <v>0</v>
          </cell>
          <cell r="AE345">
            <v>0</v>
          </cell>
        </row>
        <row r="346">
          <cell r="A346">
            <v>8055</v>
          </cell>
          <cell r="B346">
            <v>1</v>
          </cell>
          <cell r="C346" t="str">
            <v>Vestuari: Equip Complet</v>
          </cell>
          <cell r="E346" t="str">
            <v>80 COMUNES</v>
          </cell>
          <cell r="G346">
            <v>0</v>
          </cell>
          <cell r="H346">
            <v>1</v>
          </cell>
          <cell r="I346">
            <v>0</v>
          </cell>
          <cell r="J346">
            <v>0.05</v>
          </cell>
          <cell r="K346">
            <v>0.05</v>
          </cell>
          <cell r="L346">
            <v>0</v>
          </cell>
          <cell r="O346">
            <v>0</v>
          </cell>
          <cell r="P346">
            <v>0</v>
          </cell>
          <cell r="S346">
            <v>0</v>
          </cell>
          <cell r="T346">
            <v>0</v>
          </cell>
          <cell r="U346">
            <v>0</v>
          </cell>
          <cell r="V346">
            <v>1</v>
          </cell>
          <cell r="W346">
            <v>0</v>
          </cell>
          <cell r="X346">
            <v>0</v>
          </cell>
          <cell r="Y346">
            <v>0</v>
          </cell>
          <cell r="Z346">
            <v>0</v>
          </cell>
          <cell r="AA346">
            <v>1</v>
          </cell>
          <cell r="AB346">
            <v>1</v>
          </cell>
          <cell r="AC346">
            <v>0.17142857142857143</v>
          </cell>
          <cell r="AD346">
            <v>0</v>
          </cell>
          <cell r="AE346">
            <v>1</v>
          </cell>
        </row>
        <row r="347">
          <cell r="A347">
            <v>8060</v>
          </cell>
          <cell r="C347" t="str">
            <v>Vestuario : Jersey</v>
          </cell>
          <cell r="E347" t="str">
            <v>80 COMUNES</v>
          </cell>
          <cell r="G347">
            <v>22.402726190905486</v>
          </cell>
          <cell r="H347">
            <v>1</v>
          </cell>
          <cell r="I347">
            <v>0</v>
          </cell>
          <cell r="J347">
            <v>0.05</v>
          </cell>
          <cell r="K347">
            <v>0.05</v>
          </cell>
          <cell r="L347">
            <v>1.1201363095452743</v>
          </cell>
          <cell r="O347">
            <v>1.1201363095452743</v>
          </cell>
          <cell r="P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  <cell r="AA347">
            <v>0</v>
          </cell>
          <cell r="AB347">
            <v>0</v>
          </cell>
          <cell r="AC347">
            <v>0</v>
          </cell>
          <cell r="AD347">
            <v>0</v>
          </cell>
          <cell r="AE347">
            <v>0</v>
          </cell>
        </row>
        <row r="348">
          <cell r="A348">
            <v>8065</v>
          </cell>
          <cell r="C348" t="str">
            <v>Vestuario : Pantalón</v>
          </cell>
          <cell r="E348" t="str">
            <v>80 COMUNES</v>
          </cell>
          <cell r="G348">
            <v>8.5382784609282041</v>
          </cell>
          <cell r="H348">
            <v>1</v>
          </cell>
          <cell r="I348">
            <v>0</v>
          </cell>
          <cell r="J348">
            <v>0.05</v>
          </cell>
          <cell r="K348">
            <v>0.05</v>
          </cell>
          <cell r="L348">
            <v>0.42691392304641024</v>
          </cell>
          <cell r="O348">
            <v>0.42691392304641024</v>
          </cell>
          <cell r="P348">
            <v>0</v>
          </cell>
          <cell r="S348">
            <v>0</v>
          </cell>
          <cell r="T348">
            <v>0</v>
          </cell>
          <cell r="U348">
            <v>0</v>
          </cell>
          <cell r="V348">
            <v>0</v>
          </cell>
          <cell r="W348">
            <v>0</v>
          </cell>
          <cell r="X348">
            <v>0</v>
          </cell>
          <cell r="Y348">
            <v>0</v>
          </cell>
          <cell r="Z348">
            <v>0</v>
          </cell>
          <cell r="AA348">
            <v>0</v>
          </cell>
          <cell r="AB348">
            <v>0</v>
          </cell>
          <cell r="AC348">
            <v>0</v>
          </cell>
          <cell r="AD348">
            <v>0</v>
          </cell>
          <cell r="AE348">
            <v>0</v>
          </cell>
        </row>
        <row r="349">
          <cell r="A349">
            <v>8070</v>
          </cell>
          <cell r="C349" t="str">
            <v>Vestuario : Traje de Agua</v>
          </cell>
          <cell r="E349" t="str">
            <v>80 COMUNES</v>
          </cell>
          <cell r="G349">
            <v>40.659370379719448</v>
          </cell>
          <cell r="H349">
            <v>1</v>
          </cell>
          <cell r="I349">
            <v>0</v>
          </cell>
          <cell r="J349">
            <v>0.05</v>
          </cell>
          <cell r="K349">
            <v>0.05</v>
          </cell>
          <cell r="L349">
            <v>2.0329685189859723</v>
          </cell>
          <cell r="O349">
            <v>2.0329685189859723</v>
          </cell>
          <cell r="P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  <cell r="AA349">
            <v>0</v>
          </cell>
          <cell r="AB349">
            <v>0</v>
          </cell>
          <cell r="AC349">
            <v>0</v>
          </cell>
          <cell r="AD349">
            <v>0</v>
          </cell>
          <cell r="AE349">
            <v>0</v>
          </cell>
        </row>
        <row r="350">
          <cell r="A350">
            <v>8075</v>
          </cell>
          <cell r="C350" t="str">
            <v>Vestuario : Txirucas</v>
          </cell>
          <cell r="E350" t="str">
            <v>80 COMUNES</v>
          </cell>
          <cell r="G350">
            <v>17.6697558688832</v>
          </cell>
          <cell r="H350">
            <v>1</v>
          </cell>
          <cell r="I350">
            <v>0</v>
          </cell>
          <cell r="J350">
            <v>0.05</v>
          </cell>
          <cell r="K350">
            <v>0.05</v>
          </cell>
          <cell r="L350">
            <v>0.88348779344416006</v>
          </cell>
          <cell r="O350">
            <v>0.88348779344416006</v>
          </cell>
          <cell r="P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  <cell r="AA350">
            <v>0</v>
          </cell>
          <cell r="AB350">
            <v>0</v>
          </cell>
          <cell r="AC350">
            <v>0</v>
          </cell>
          <cell r="AD350">
            <v>0</v>
          </cell>
          <cell r="AE350">
            <v>0</v>
          </cell>
        </row>
        <row r="351">
          <cell r="A351">
            <v>8080</v>
          </cell>
          <cell r="C351" t="str">
            <v>G.Indirectos: Seguro de responsabilidad civil</v>
          </cell>
          <cell r="E351" t="str">
            <v>80 COMUNES</v>
          </cell>
          <cell r="G351">
            <v>0</v>
          </cell>
          <cell r="H351">
            <v>1</v>
          </cell>
          <cell r="I351">
            <v>0</v>
          </cell>
          <cell r="J351">
            <v>0.05</v>
          </cell>
          <cell r="M351">
            <v>5000</v>
          </cell>
          <cell r="O351">
            <v>5000</v>
          </cell>
          <cell r="P351">
            <v>5000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  <cell r="AA351">
            <v>0</v>
          </cell>
          <cell r="AB351">
            <v>0</v>
          </cell>
          <cell r="AC351">
            <v>0</v>
          </cell>
          <cell r="AD351">
            <v>0</v>
          </cell>
          <cell r="AE351">
            <v>0</v>
          </cell>
        </row>
        <row r="352">
          <cell r="A352">
            <v>8085</v>
          </cell>
          <cell r="C352" t="str">
            <v xml:space="preserve">G.Indirectos: Gastos de Puesta en Marcha </v>
          </cell>
          <cell r="E352" t="str">
            <v>80 COMUNES</v>
          </cell>
          <cell r="G352">
            <v>60101.210438378228</v>
          </cell>
          <cell r="H352">
            <v>8</v>
          </cell>
          <cell r="I352">
            <v>7513</v>
          </cell>
          <cell r="J352">
            <v>0.05</v>
          </cell>
          <cell r="K352">
            <v>2.9721999999999998E-2</v>
          </cell>
          <cell r="L352">
            <v>1786.3281766494777</v>
          </cell>
          <cell r="O352">
            <v>9299.3281766494783</v>
          </cell>
          <cell r="P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  <cell r="AA352">
            <v>0</v>
          </cell>
          <cell r="AB352">
            <v>0</v>
          </cell>
          <cell r="AC352">
            <v>0</v>
          </cell>
          <cell r="AD352">
            <v>0</v>
          </cell>
          <cell r="AE352">
            <v>0</v>
          </cell>
        </row>
        <row r="353">
          <cell r="A353">
            <v>8090</v>
          </cell>
          <cell r="C353" t="str">
            <v>G.Indirectos: Homologaciones ISO 9.000 y 14.000</v>
          </cell>
          <cell r="E353" t="str">
            <v>80 COMUNES</v>
          </cell>
          <cell r="G353">
            <v>0</v>
          </cell>
          <cell r="H353">
            <v>1</v>
          </cell>
          <cell r="I353">
            <v>0</v>
          </cell>
          <cell r="J353">
            <v>0.05</v>
          </cell>
          <cell r="L353">
            <v>0</v>
          </cell>
          <cell r="O353">
            <v>0</v>
          </cell>
          <cell r="P353">
            <v>0</v>
          </cell>
          <cell r="S353">
            <v>0</v>
          </cell>
          <cell r="T353">
            <v>0</v>
          </cell>
          <cell r="U353">
            <v>0</v>
          </cell>
          <cell r="W353">
            <v>0</v>
          </cell>
          <cell r="X353">
            <v>0</v>
          </cell>
          <cell r="Y353">
            <v>0</v>
          </cell>
          <cell r="Z353">
            <v>0</v>
          </cell>
          <cell r="AA353">
            <v>0</v>
          </cell>
          <cell r="AB353">
            <v>0</v>
          </cell>
          <cell r="AC353">
            <v>0</v>
          </cell>
          <cell r="AD353">
            <v>0</v>
          </cell>
          <cell r="AE353">
            <v>0</v>
          </cell>
        </row>
        <row r="354">
          <cell r="A354">
            <v>8095</v>
          </cell>
          <cell r="C354" t="str">
            <v>G.Indirectos: Seguridad, Higiene y Ergonomía</v>
          </cell>
          <cell r="E354" t="str">
            <v>80 COMUNES</v>
          </cell>
          <cell r="G354">
            <v>0</v>
          </cell>
          <cell r="H354">
            <v>1</v>
          </cell>
          <cell r="I354">
            <v>0</v>
          </cell>
          <cell r="J354">
            <v>0.05</v>
          </cell>
          <cell r="L354">
            <v>0</v>
          </cell>
          <cell r="O354">
            <v>0</v>
          </cell>
          <cell r="P354">
            <v>0</v>
          </cell>
          <cell r="S354">
            <v>0</v>
          </cell>
          <cell r="T354">
            <v>0</v>
          </cell>
          <cell r="U354">
            <v>0</v>
          </cell>
          <cell r="W354">
            <v>0</v>
          </cell>
          <cell r="X354">
            <v>0</v>
          </cell>
          <cell r="Y354">
            <v>0</v>
          </cell>
          <cell r="Z354">
            <v>0</v>
          </cell>
          <cell r="AA354">
            <v>0</v>
          </cell>
          <cell r="AB354">
            <v>0</v>
          </cell>
          <cell r="AC354">
            <v>0</v>
          </cell>
          <cell r="AD354">
            <v>0</v>
          </cell>
          <cell r="AE354">
            <v>0</v>
          </cell>
        </row>
        <row r="355">
          <cell r="A355">
            <v>8100</v>
          </cell>
          <cell r="C355" t="str">
            <v>G.Indirectos: Seguridad e Higiene (Formación)</v>
          </cell>
          <cell r="E355" t="str">
            <v>80 COMUNES</v>
          </cell>
          <cell r="G355">
            <v>0</v>
          </cell>
          <cell r="H355">
            <v>1</v>
          </cell>
          <cell r="I355">
            <v>0</v>
          </cell>
          <cell r="J355">
            <v>0.05</v>
          </cell>
          <cell r="L355">
            <v>0</v>
          </cell>
          <cell r="O355">
            <v>0</v>
          </cell>
          <cell r="P355">
            <v>0</v>
          </cell>
          <cell r="S355">
            <v>0</v>
          </cell>
          <cell r="T355">
            <v>0</v>
          </cell>
          <cell r="U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  <cell r="AA355">
            <v>0</v>
          </cell>
          <cell r="AB355">
            <v>0</v>
          </cell>
          <cell r="AC355">
            <v>0</v>
          </cell>
          <cell r="AD355">
            <v>0</v>
          </cell>
          <cell r="AE355">
            <v>0</v>
          </cell>
        </row>
        <row r="356">
          <cell r="A356">
            <v>8105</v>
          </cell>
          <cell r="C356" t="str">
            <v>G.Indirectos: Vigilancia de la salud</v>
          </cell>
          <cell r="E356" t="str">
            <v>80 COMUNES</v>
          </cell>
          <cell r="G356">
            <v>0</v>
          </cell>
          <cell r="H356">
            <v>1</v>
          </cell>
          <cell r="I356">
            <v>0</v>
          </cell>
          <cell r="J356">
            <v>0.05</v>
          </cell>
          <cell r="L356">
            <v>0</v>
          </cell>
          <cell r="O356">
            <v>0</v>
          </cell>
          <cell r="P356">
            <v>0</v>
          </cell>
          <cell r="S356">
            <v>0</v>
          </cell>
          <cell r="T356">
            <v>0</v>
          </cell>
          <cell r="U356">
            <v>0</v>
          </cell>
          <cell r="W356">
            <v>0</v>
          </cell>
          <cell r="X356">
            <v>0</v>
          </cell>
          <cell r="Y356">
            <v>0</v>
          </cell>
          <cell r="Z356">
            <v>0</v>
          </cell>
          <cell r="AA356">
            <v>0</v>
          </cell>
          <cell r="AB356">
            <v>0</v>
          </cell>
          <cell r="AC356">
            <v>0</v>
          </cell>
          <cell r="AD356">
            <v>0</v>
          </cell>
          <cell r="AE356">
            <v>0</v>
          </cell>
        </row>
        <row r="357">
          <cell r="A357">
            <v>8110</v>
          </cell>
          <cell r="C357" t="str">
            <v>G.Indirectos: Formación continua del personal</v>
          </cell>
          <cell r="E357" t="str">
            <v>80 COMUNES</v>
          </cell>
          <cell r="G357">
            <v>0</v>
          </cell>
          <cell r="H357">
            <v>1</v>
          </cell>
          <cell r="I357">
            <v>0</v>
          </cell>
          <cell r="J357">
            <v>0.05</v>
          </cell>
          <cell r="L357">
            <v>0</v>
          </cell>
          <cell r="O357">
            <v>0</v>
          </cell>
          <cell r="P357">
            <v>0</v>
          </cell>
          <cell r="S357">
            <v>0</v>
          </cell>
          <cell r="T357">
            <v>0</v>
          </cell>
          <cell r="U357">
            <v>0</v>
          </cell>
          <cell r="W357">
            <v>0</v>
          </cell>
          <cell r="X357">
            <v>0</v>
          </cell>
          <cell r="Y357">
            <v>0</v>
          </cell>
          <cell r="Z357">
            <v>0</v>
          </cell>
          <cell r="AA357">
            <v>0</v>
          </cell>
          <cell r="AB357">
            <v>0</v>
          </cell>
          <cell r="AC357">
            <v>0</v>
          </cell>
          <cell r="AD357">
            <v>0</v>
          </cell>
          <cell r="AE357">
            <v>0</v>
          </cell>
        </row>
        <row r="358">
          <cell r="A358">
            <v>8115</v>
          </cell>
          <cell r="C358" t="str">
            <v>G.Indirectos: Gastos juridicos y de asesoría</v>
          </cell>
          <cell r="E358" t="str">
            <v>80 COMUNES</v>
          </cell>
          <cell r="G358">
            <v>0</v>
          </cell>
          <cell r="H358">
            <v>1</v>
          </cell>
          <cell r="I358">
            <v>0</v>
          </cell>
          <cell r="J358">
            <v>0.05</v>
          </cell>
          <cell r="L358">
            <v>0</v>
          </cell>
          <cell r="O358">
            <v>0</v>
          </cell>
          <cell r="P358">
            <v>0</v>
          </cell>
          <cell r="S358">
            <v>0</v>
          </cell>
          <cell r="T358">
            <v>0</v>
          </cell>
          <cell r="U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  <cell r="AA358">
            <v>0</v>
          </cell>
          <cell r="AB358">
            <v>0</v>
          </cell>
          <cell r="AC358">
            <v>0</v>
          </cell>
          <cell r="AD358">
            <v>0</v>
          </cell>
          <cell r="AE358">
            <v>0</v>
          </cell>
        </row>
        <row r="359">
          <cell r="A359">
            <v>8120</v>
          </cell>
          <cell r="B359">
            <v>1</v>
          </cell>
          <cell r="C359" t="str">
            <v>Antiguitat del personal</v>
          </cell>
          <cell r="E359" t="str">
            <v>80 COMUNES</v>
          </cell>
          <cell r="H359">
            <v>8</v>
          </cell>
          <cell r="I359">
            <v>0</v>
          </cell>
          <cell r="J359">
            <v>0.05</v>
          </cell>
          <cell r="K359">
            <v>2.9721999999999998E-2</v>
          </cell>
          <cell r="L359">
            <v>0</v>
          </cell>
          <cell r="O359">
            <v>0</v>
          </cell>
          <cell r="P359">
            <v>0</v>
          </cell>
          <cell r="S359">
            <v>0</v>
          </cell>
          <cell r="T359">
            <v>0</v>
          </cell>
          <cell r="U359">
            <v>0</v>
          </cell>
          <cell r="V359">
            <v>160.602593389726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  <cell r="AA359">
            <v>160.602593389726</v>
          </cell>
          <cell r="AB359">
            <v>160.602593389726</v>
          </cell>
          <cell r="AC359">
            <v>27.531873152524458</v>
          </cell>
          <cell r="AD359">
            <v>0</v>
          </cell>
          <cell r="AE359">
            <v>160.602593389726</v>
          </cell>
        </row>
        <row r="360">
          <cell r="A360">
            <v>8121</v>
          </cell>
          <cell r="B360">
            <v>1</v>
          </cell>
          <cell r="C360" t="str">
            <v>Altres complements personal: Plus Orgànica</v>
          </cell>
          <cell r="E360" t="str">
            <v>80 COMUNES</v>
          </cell>
          <cell r="H360">
            <v>8</v>
          </cell>
          <cell r="I360">
            <v>0</v>
          </cell>
          <cell r="J360">
            <v>0.05</v>
          </cell>
          <cell r="K360">
            <v>2.9721999999999998E-2</v>
          </cell>
          <cell r="L360">
            <v>0</v>
          </cell>
          <cell r="O360">
            <v>0</v>
          </cell>
          <cell r="P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22.917890410958908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  <cell r="AA360">
            <v>22.917890410958908</v>
          </cell>
          <cell r="AB360">
            <v>22.917890410958908</v>
          </cell>
          <cell r="AC360">
            <v>3.9287812133072415</v>
          </cell>
          <cell r="AD360">
            <v>0</v>
          </cell>
          <cell r="AE360">
            <v>22.917890410958908</v>
          </cell>
        </row>
        <row r="361">
          <cell r="A361">
            <v>8122</v>
          </cell>
          <cell r="B361">
            <v>1</v>
          </cell>
          <cell r="C361" t="str">
            <v>Altres complements personal: Festes i actes</v>
          </cell>
          <cell r="E361" t="str">
            <v>80 COMUNES</v>
          </cell>
          <cell r="H361">
            <v>8</v>
          </cell>
          <cell r="I361">
            <v>0</v>
          </cell>
          <cell r="J361">
            <v>0.05</v>
          </cell>
          <cell r="K361">
            <v>2.9721999999999998E-2</v>
          </cell>
          <cell r="L361">
            <v>0</v>
          </cell>
          <cell r="O361">
            <v>0</v>
          </cell>
          <cell r="P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70.853232876712326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  <cell r="AA361">
            <v>70.853232876712326</v>
          </cell>
          <cell r="AB361">
            <v>70.853232876712326</v>
          </cell>
          <cell r="AC361">
            <v>12.146268493150686</v>
          </cell>
          <cell r="AD361">
            <v>0</v>
          </cell>
          <cell r="AE361">
            <v>70.853232876712326</v>
          </cell>
        </row>
        <row r="362">
          <cell r="A362">
            <v>8123</v>
          </cell>
          <cell r="B362">
            <v>1</v>
          </cell>
          <cell r="C362" t="str">
            <v>Altres complements personal: Neteja del mercat</v>
          </cell>
          <cell r="E362" t="str">
            <v>80 COMUNES</v>
          </cell>
          <cell r="H362">
            <v>8</v>
          </cell>
          <cell r="I362">
            <v>0</v>
          </cell>
          <cell r="J362">
            <v>0.05</v>
          </cell>
          <cell r="K362">
            <v>2.9721999999999998E-2</v>
          </cell>
          <cell r="L362">
            <v>0</v>
          </cell>
          <cell r="O362">
            <v>0</v>
          </cell>
          <cell r="P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220.01641095890412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  <cell r="AA362">
            <v>220.01641095890412</v>
          </cell>
          <cell r="AB362">
            <v>220.01641095890412</v>
          </cell>
          <cell r="AC362">
            <v>37.717099021526423</v>
          </cell>
          <cell r="AD362">
            <v>0</v>
          </cell>
          <cell r="AE362">
            <v>220.01641095890412</v>
          </cell>
        </row>
        <row r="363">
          <cell r="A363">
            <v>8124</v>
          </cell>
          <cell r="B363">
            <v>1</v>
          </cell>
          <cell r="C363" t="str">
            <v>Altres complements personal: Beneficis socials conveni</v>
          </cell>
          <cell r="E363" t="str">
            <v>80 COMUNES</v>
          </cell>
          <cell r="H363">
            <v>8</v>
          </cell>
          <cell r="I363">
            <v>0</v>
          </cell>
          <cell r="J363">
            <v>0.05</v>
          </cell>
          <cell r="K363">
            <v>2.9721999999999998E-2</v>
          </cell>
          <cell r="L363">
            <v>0</v>
          </cell>
          <cell r="O363">
            <v>0</v>
          </cell>
          <cell r="P363">
            <v>0</v>
          </cell>
          <cell r="S363">
            <v>0</v>
          </cell>
          <cell r="T363">
            <v>0</v>
          </cell>
          <cell r="U363">
            <v>0</v>
          </cell>
          <cell r="V363">
            <v>9.5891506849315</v>
          </cell>
          <cell r="W363">
            <v>0</v>
          </cell>
          <cell r="X363">
            <v>0</v>
          </cell>
          <cell r="Y363">
            <v>0</v>
          </cell>
          <cell r="Z363">
            <v>0</v>
          </cell>
          <cell r="AA363">
            <v>9.5891506849315</v>
          </cell>
          <cell r="AB363">
            <v>9.5891506849315</v>
          </cell>
          <cell r="AC363">
            <v>1.6438544031311144</v>
          </cell>
          <cell r="AD363">
            <v>0</v>
          </cell>
          <cell r="AE363">
            <v>9.5891506849315</v>
          </cell>
        </row>
        <row r="364">
          <cell r="A364">
            <v>8125</v>
          </cell>
          <cell r="C364" t="str">
            <v>Canon de Vertido 1 m³</v>
          </cell>
          <cell r="E364" t="str">
            <v>80 COMUNES</v>
          </cell>
          <cell r="G364">
            <v>0</v>
          </cell>
          <cell r="H364">
            <v>1</v>
          </cell>
          <cell r="I364">
            <v>0</v>
          </cell>
          <cell r="J364">
            <v>0.05</v>
          </cell>
          <cell r="K364">
            <v>0.05</v>
          </cell>
          <cell r="L364">
            <v>0</v>
          </cell>
          <cell r="O364">
            <v>0</v>
          </cell>
          <cell r="P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10.818217878908081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  <cell r="AA364">
            <v>10.818217878908081</v>
          </cell>
          <cell r="AB364">
            <v>10.818217878908081</v>
          </cell>
          <cell r="AC364">
            <v>1.8545516363842425</v>
          </cell>
          <cell r="AD364">
            <v>0</v>
          </cell>
          <cell r="AE364">
            <v>10.818217878908081</v>
          </cell>
        </row>
        <row r="365">
          <cell r="A365">
            <v>8130</v>
          </cell>
          <cell r="C365" t="str">
            <v>Gestió dels residus de les platges</v>
          </cell>
          <cell r="E365" t="str">
            <v>80 COMUNES</v>
          </cell>
          <cell r="G365">
            <v>0</v>
          </cell>
          <cell r="H365">
            <v>1</v>
          </cell>
          <cell r="I365">
            <v>0</v>
          </cell>
          <cell r="J365">
            <v>0.05</v>
          </cell>
          <cell r="L365">
            <v>0</v>
          </cell>
          <cell r="O365">
            <v>0</v>
          </cell>
          <cell r="P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52.3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  <cell r="AA365">
            <v>52.3</v>
          </cell>
          <cell r="AB365">
            <v>52.3</v>
          </cell>
          <cell r="AC365">
            <v>8.9657142857142862</v>
          </cell>
          <cell r="AD365">
            <v>0</v>
          </cell>
          <cell r="AE365">
            <v>52.3</v>
          </cell>
        </row>
        <row r="366">
          <cell r="A366">
            <v>8129</v>
          </cell>
          <cell r="C366" t="str">
            <v>Gestió dels residus escombradores Vacarisses</v>
          </cell>
          <cell r="E366" t="str">
            <v>80 COMUNES</v>
          </cell>
          <cell r="G366">
            <v>0</v>
          </cell>
          <cell r="H366">
            <v>1</v>
          </cell>
          <cell r="I366">
            <v>0</v>
          </cell>
          <cell r="J366">
            <v>0.05</v>
          </cell>
          <cell r="L366">
            <v>0</v>
          </cell>
          <cell r="O366">
            <v>0</v>
          </cell>
          <cell r="P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41.1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  <cell r="AA366">
            <v>41.1</v>
          </cell>
          <cell r="AB366">
            <v>41.1</v>
          </cell>
          <cell r="AC366">
            <v>7.0457142857142863</v>
          </cell>
          <cell r="AD366">
            <v>0</v>
          </cell>
          <cell r="AE366">
            <v>41.1</v>
          </cell>
        </row>
        <row r="367">
          <cell r="A367">
            <v>8131</v>
          </cell>
          <cell r="C367" t="str">
            <v>Gestió dels residus de jardineria</v>
          </cell>
          <cell r="E367" t="str">
            <v>80 COMUNES</v>
          </cell>
          <cell r="G367">
            <v>0</v>
          </cell>
          <cell r="H367">
            <v>1</v>
          </cell>
          <cell r="I367">
            <v>0</v>
          </cell>
          <cell r="J367">
            <v>0.05</v>
          </cell>
          <cell r="L367">
            <v>0</v>
          </cell>
          <cell r="O367">
            <v>0</v>
          </cell>
          <cell r="P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100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  <cell r="AA367">
            <v>100</v>
          </cell>
          <cell r="AB367">
            <v>100</v>
          </cell>
          <cell r="AC367">
            <v>17.142857142857142</v>
          </cell>
          <cell r="AD367">
            <v>0</v>
          </cell>
          <cell r="AE367">
            <v>100</v>
          </cell>
        </row>
        <row r="368">
          <cell r="A368">
            <v>8132</v>
          </cell>
          <cell r="C368" t="str">
            <v>Gestió de la FORM</v>
          </cell>
          <cell r="E368" t="str">
            <v>80 COMUNES</v>
          </cell>
          <cell r="G368">
            <v>0</v>
          </cell>
          <cell r="H368">
            <v>1</v>
          </cell>
          <cell r="I368">
            <v>0</v>
          </cell>
          <cell r="J368">
            <v>0.05</v>
          </cell>
          <cell r="L368">
            <v>0</v>
          </cell>
          <cell r="O368">
            <v>0</v>
          </cell>
          <cell r="P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90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90</v>
          </cell>
          <cell r="AB368">
            <v>90</v>
          </cell>
          <cell r="AC368">
            <v>15.428571428571429</v>
          </cell>
          <cell r="AD368">
            <v>0</v>
          </cell>
          <cell r="AE368">
            <v>90</v>
          </cell>
        </row>
        <row r="369">
          <cell r="A369">
            <v>8133</v>
          </cell>
          <cell r="C369" t="str">
            <v>Gestió del Paper-cartró</v>
          </cell>
          <cell r="E369" t="str">
            <v>80 COMUNES</v>
          </cell>
          <cell r="G369">
            <v>0</v>
          </cell>
          <cell r="H369">
            <v>1</v>
          </cell>
          <cell r="I369">
            <v>0</v>
          </cell>
          <cell r="J369">
            <v>0.05</v>
          </cell>
          <cell r="L369">
            <v>0</v>
          </cell>
          <cell r="O369">
            <v>0</v>
          </cell>
          <cell r="P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-50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  <cell r="AA369">
            <v>-50</v>
          </cell>
          <cell r="AB369">
            <v>-50</v>
          </cell>
          <cell r="AC369">
            <v>-8.5714285714285712</v>
          </cell>
          <cell r="AD369">
            <v>0</v>
          </cell>
          <cell r="AE369">
            <v>-50</v>
          </cell>
        </row>
        <row r="370">
          <cell r="A370">
            <v>8134</v>
          </cell>
          <cell r="C370" t="str">
            <v>Gestió dels envasos</v>
          </cell>
          <cell r="E370" t="str">
            <v>80 COMUNES</v>
          </cell>
          <cell r="G370">
            <v>0</v>
          </cell>
          <cell r="H370">
            <v>1</v>
          </cell>
          <cell r="I370">
            <v>0</v>
          </cell>
          <cell r="J370">
            <v>0.05</v>
          </cell>
          <cell r="L370">
            <v>0</v>
          </cell>
          <cell r="O370">
            <v>0</v>
          </cell>
          <cell r="P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  <cell r="AA370">
            <v>0</v>
          </cell>
          <cell r="AB370">
            <v>0</v>
          </cell>
          <cell r="AC370">
            <v>0</v>
          </cell>
          <cell r="AD370">
            <v>0</v>
          </cell>
          <cell r="AE370">
            <v>0</v>
          </cell>
        </row>
        <row r="371">
          <cell r="A371">
            <v>8135</v>
          </cell>
          <cell r="C371" t="str">
            <v>Gestió del vidre</v>
          </cell>
          <cell r="E371" t="str">
            <v>80 COMUNES</v>
          </cell>
          <cell r="G371">
            <v>0</v>
          </cell>
          <cell r="H371">
            <v>1</v>
          </cell>
          <cell r="I371">
            <v>0</v>
          </cell>
          <cell r="J371">
            <v>0.05</v>
          </cell>
          <cell r="L371">
            <v>0</v>
          </cell>
          <cell r="O371">
            <v>0</v>
          </cell>
          <cell r="P371">
            <v>0</v>
          </cell>
          <cell r="S371">
            <v>0</v>
          </cell>
          <cell r="T371">
            <v>0</v>
          </cell>
          <cell r="U371">
            <v>0</v>
          </cell>
          <cell r="V371">
            <v>-6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  <cell r="AA371">
            <v>-6</v>
          </cell>
          <cell r="AB371">
            <v>-6</v>
          </cell>
          <cell r="AC371">
            <v>-1.0285714285714287</v>
          </cell>
          <cell r="AD371">
            <v>0</v>
          </cell>
          <cell r="AE371">
            <v>-6</v>
          </cell>
        </row>
        <row r="372">
          <cell r="A372">
            <v>8500</v>
          </cell>
          <cell r="C372" t="str">
            <v>Aspirador Polvo Aguade 54 Litros mod. 962</v>
          </cell>
          <cell r="E372" t="str">
            <v>85 INTERIORES</v>
          </cell>
          <cell r="G372">
            <v>422.81201543399084</v>
          </cell>
          <cell r="H372">
            <v>8</v>
          </cell>
          <cell r="I372">
            <v>53</v>
          </cell>
          <cell r="J372">
            <v>0.05</v>
          </cell>
          <cell r="K372">
            <v>2.9721999999999998E-2</v>
          </cell>
          <cell r="L372">
            <v>12.566818722729074</v>
          </cell>
          <cell r="O372">
            <v>65.566818722729067</v>
          </cell>
          <cell r="P372">
            <v>0</v>
          </cell>
          <cell r="S372">
            <v>0</v>
          </cell>
          <cell r="T372">
            <v>0</v>
          </cell>
          <cell r="U372">
            <v>0</v>
          </cell>
          <cell r="V372">
            <v>0.3906578678494585</v>
          </cell>
          <cell r="W372">
            <v>0</v>
          </cell>
          <cell r="X372">
            <v>0</v>
          </cell>
          <cell r="Y372">
            <v>0</v>
          </cell>
          <cell r="Z372">
            <v>0</v>
          </cell>
          <cell r="AA372">
            <v>0.3906578678494585</v>
          </cell>
          <cell r="AB372">
            <v>0.3906578678494585</v>
          </cell>
          <cell r="AC372">
            <v>6.6969920202764321E-2</v>
          </cell>
          <cell r="AD372">
            <v>0</v>
          </cell>
          <cell r="AE372">
            <v>0.3906578678494585</v>
          </cell>
        </row>
        <row r="373">
          <cell r="A373">
            <v>8505</v>
          </cell>
          <cell r="C373" t="str">
            <v>Aspirador Polvo Aguade 40 Litros mod. 938</v>
          </cell>
          <cell r="E373" t="str">
            <v>85 INTERIORES</v>
          </cell>
          <cell r="G373">
            <v>378.63762576178283</v>
          </cell>
          <cell r="H373">
            <v>8</v>
          </cell>
          <cell r="I373">
            <v>47</v>
          </cell>
          <cell r="J373">
            <v>0.05</v>
          </cell>
          <cell r="K373">
            <v>2.9721999999999998E-2</v>
          </cell>
          <cell r="L373">
            <v>11.253867512891709</v>
          </cell>
          <cell r="O373">
            <v>58.253867512891709</v>
          </cell>
          <cell r="P373">
            <v>0</v>
          </cell>
          <cell r="S373">
            <v>0</v>
          </cell>
          <cell r="T373">
            <v>0</v>
          </cell>
          <cell r="U373">
            <v>0</v>
          </cell>
          <cell r="V373">
            <v>0.30050605219189114</v>
          </cell>
          <cell r="W373">
            <v>0</v>
          </cell>
          <cell r="X373">
            <v>0</v>
          </cell>
          <cell r="Y373">
            <v>0</v>
          </cell>
          <cell r="Z373">
            <v>0</v>
          </cell>
          <cell r="AA373">
            <v>0.30050605219189114</v>
          </cell>
          <cell r="AB373">
            <v>0.30050605219189114</v>
          </cell>
          <cell r="AC373">
            <v>5.1515323232895628E-2</v>
          </cell>
          <cell r="AD373">
            <v>0</v>
          </cell>
          <cell r="AE373">
            <v>0.30050605219189114</v>
          </cell>
        </row>
        <row r="374">
          <cell r="A374">
            <v>8510</v>
          </cell>
          <cell r="C374" t="str">
            <v>Escalera de 12 metros</v>
          </cell>
          <cell r="E374" t="str">
            <v>85 INTERIORES</v>
          </cell>
          <cell r="G374">
            <v>1072.8066063250515</v>
          </cell>
          <cell r="H374">
            <v>8</v>
          </cell>
          <cell r="I374">
            <v>134</v>
          </cell>
          <cell r="J374">
            <v>0.05</v>
          </cell>
          <cell r="K374">
            <v>2.9721999999999998E-2</v>
          </cell>
          <cell r="L374">
            <v>31.885957953193177</v>
          </cell>
          <cell r="O374">
            <v>165.88595795319318</v>
          </cell>
          <cell r="P374">
            <v>0</v>
          </cell>
          <cell r="S374">
            <v>0</v>
          </cell>
          <cell r="T374">
            <v>0</v>
          </cell>
          <cell r="U374">
            <v>0</v>
          </cell>
          <cell r="V374">
            <v>9.0151815657567344E-2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  <cell r="AA374">
            <v>9.0151815657567344E-2</v>
          </cell>
          <cell r="AB374">
            <v>9.0151815657567344E-2</v>
          </cell>
          <cell r="AC374">
            <v>1.5454596969868688E-2</v>
          </cell>
          <cell r="AD374">
            <v>0</v>
          </cell>
          <cell r="AE374">
            <v>9.0151815657567344E-2</v>
          </cell>
        </row>
        <row r="375">
          <cell r="A375">
            <v>8515</v>
          </cell>
          <cell r="C375" t="str">
            <v>Plataforma Elevadora 12 m.</v>
          </cell>
          <cell r="E375" t="str">
            <v>85 INTERIORES</v>
          </cell>
          <cell r="G375">
            <v>14798.42054018968</v>
          </cell>
          <cell r="H375">
            <v>8</v>
          </cell>
          <cell r="I375">
            <v>1850</v>
          </cell>
          <cell r="J375">
            <v>0.05</v>
          </cell>
          <cell r="K375">
            <v>2.9721999999999998E-2</v>
          </cell>
          <cell r="L375">
            <v>439.83865529551764</v>
          </cell>
          <cell r="O375">
            <v>2289.8386552955176</v>
          </cell>
          <cell r="P375">
            <v>0</v>
          </cell>
          <cell r="S375">
            <v>0</v>
          </cell>
          <cell r="T375">
            <v>0</v>
          </cell>
          <cell r="U375">
            <v>0</v>
          </cell>
          <cell r="V375">
            <v>210.3542365343238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  <cell r="AA375">
            <v>210.3542365343238</v>
          </cell>
          <cell r="AB375">
            <v>210.3542365343238</v>
          </cell>
          <cell r="AC375">
            <v>36.060726263026936</v>
          </cell>
          <cell r="AD375">
            <v>0</v>
          </cell>
          <cell r="AE375">
            <v>210.3542365343238</v>
          </cell>
        </row>
        <row r="376">
          <cell r="A376">
            <v>8520</v>
          </cell>
          <cell r="C376" t="str">
            <v>Productos de Limpieza varios</v>
          </cell>
          <cell r="E376" t="str">
            <v>85 INTERIORES</v>
          </cell>
          <cell r="G376">
            <v>0</v>
          </cell>
          <cell r="H376">
            <v>1</v>
          </cell>
          <cell r="I376">
            <v>0</v>
          </cell>
          <cell r="J376">
            <v>0.05</v>
          </cell>
          <cell r="K376">
            <v>0.05</v>
          </cell>
          <cell r="L376">
            <v>0</v>
          </cell>
          <cell r="M376">
            <v>0</v>
          </cell>
          <cell r="O376">
            <v>0</v>
          </cell>
          <cell r="P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2.1035423653432379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  <cell r="AA376">
            <v>2.1035423653432379</v>
          </cell>
          <cell r="AB376">
            <v>2.1035423653432379</v>
          </cell>
          <cell r="AC376">
            <v>0.36060726263026938</v>
          </cell>
          <cell r="AD376">
            <v>0</v>
          </cell>
          <cell r="AE376">
            <v>2.1035423653432379</v>
          </cell>
        </row>
        <row r="377">
          <cell r="A377">
            <v>8525</v>
          </cell>
          <cell r="C377" t="str">
            <v>Rotativa Abrillantadora de 13"</v>
          </cell>
          <cell r="E377" t="str">
            <v>85 INTERIORES</v>
          </cell>
          <cell r="G377">
            <v>631.06270960297149</v>
          </cell>
          <cell r="H377">
            <v>8</v>
          </cell>
          <cell r="I377">
            <v>79</v>
          </cell>
          <cell r="J377">
            <v>0.05</v>
          </cell>
          <cell r="K377">
            <v>2.9721999999999998E-2</v>
          </cell>
          <cell r="L377">
            <v>18.756445854819518</v>
          </cell>
          <cell r="O377">
            <v>97.756445854819518</v>
          </cell>
          <cell r="P377">
            <v>0</v>
          </cell>
          <cell r="S377">
            <v>0</v>
          </cell>
          <cell r="T377">
            <v>0</v>
          </cell>
          <cell r="U377">
            <v>0</v>
          </cell>
          <cell r="V377">
            <v>0.45075907828783673</v>
          </cell>
          <cell r="W377">
            <v>0</v>
          </cell>
          <cell r="X377">
            <v>0</v>
          </cell>
          <cell r="Y377">
            <v>0</v>
          </cell>
          <cell r="Z377">
            <v>0</v>
          </cell>
          <cell r="AA377">
            <v>0.45075907828783673</v>
          </cell>
          <cell r="AB377">
            <v>0.45075907828783673</v>
          </cell>
          <cell r="AC377">
            <v>7.7272984849343446E-2</v>
          </cell>
          <cell r="AD377">
            <v>0</v>
          </cell>
          <cell r="AE377">
            <v>0.45075907828783673</v>
          </cell>
        </row>
        <row r="378">
          <cell r="A378">
            <v>8530</v>
          </cell>
          <cell r="C378" t="str">
            <v>Rotativa Abrillantadora de 17"</v>
          </cell>
          <cell r="E378" t="str">
            <v>85 INTERIORES</v>
          </cell>
          <cell r="G378">
            <v>820.38152248386291</v>
          </cell>
          <cell r="H378">
            <v>8</v>
          </cell>
          <cell r="I378">
            <v>103</v>
          </cell>
          <cell r="J378">
            <v>0.05</v>
          </cell>
          <cell r="K378">
            <v>2.9721999999999998E-2</v>
          </cell>
          <cell r="L378">
            <v>24.383379611265372</v>
          </cell>
          <cell r="O378">
            <v>127.38337961126537</v>
          </cell>
          <cell r="P378">
            <v>0</v>
          </cell>
          <cell r="S378">
            <v>0</v>
          </cell>
          <cell r="T378">
            <v>0</v>
          </cell>
          <cell r="U378">
            <v>0</v>
          </cell>
          <cell r="V378">
            <v>0.54091089394540404</v>
          </cell>
          <cell r="W378">
            <v>0</v>
          </cell>
          <cell r="X378">
            <v>0</v>
          </cell>
          <cell r="Y378">
            <v>0</v>
          </cell>
          <cell r="Z378">
            <v>0</v>
          </cell>
          <cell r="AA378">
            <v>0.54091089394540404</v>
          </cell>
          <cell r="AB378">
            <v>0.54091089394540404</v>
          </cell>
          <cell r="AC378">
            <v>9.2727581819212132E-2</v>
          </cell>
          <cell r="AD378">
            <v>0</v>
          </cell>
          <cell r="AE378">
            <v>0.54091089394540404</v>
          </cell>
        </row>
        <row r="379">
          <cell r="A379">
            <v>8535</v>
          </cell>
          <cell r="C379" t="str">
            <v>Rotativa Abrillantadora de 19"</v>
          </cell>
          <cell r="E379" t="str">
            <v>85 INTERIORES</v>
          </cell>
          <cell r="G379">
            <v>1104.3597418052</v>
          </cell>
          <cell r="H379">
            <v>8</v>
          </cell>
          <cell r="I379">
            <v>138</v>
          </cell>
          <cell r="J379">
            <v>0.05</v>
          </cell>
          <cell r="K379">
            <v>2.9721999999999998E-2</v>
          </cell>
          <cell r="L379">
            <v>32.823780245934152</v>
          </cell>
          <cell r="O379">
            <v>170.82378024593416</v>
          </cell>
          <cell r="P379">
            <v>0</v>
          </cell>
          <cell r="S379">
            <v>0</v>
          </cell>
          <cell r="T379">
            <v>0</v>
          </cell>
          <cell r="U379">
            <v>0</v>
          </cell>
          <cell r="V379">
            <v>0.75126513047972787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  <cell r="AA379">
            <v>0.75126513047972787</v>
          </cell>
          <cell r="AB379">
            <v>0.75126513047972787</v>
          </cell>
          <cell r="AC379">
            <v>0.12878830808223907</v>
          </cell>
          <cell r="AD379">
            <v>0</v>
          </cell>
          <cell r="AE379">
            <v>0.75126513047972787</v>
          </cell>
        </row>
        <row r="380">
          <cell r="A380">
            <v>9000</v>
          </cell>
          <cell r="C380" t="str">
            <v>Cortacéspedes OUTIS-WOLF 4,5CV 41cm</v>
          </cell>
          <cell r="E380" t="str">
            <v>90 JARDINES</v>
          </cell>
          <cell r="F380">
            <v>5</v>
          </cell>
          <cell r="H380">
            <v>2</v>
          </cell>
          <cell r="I380">
            <v>0</v>
          </cell>
          <cell r="J380">
            <v>0.05</v>
          </cell>
          <cell r="K380">
            <v>3.7804999999999998E-2</v>
          </cell>
          <cell r="L380">
            <v>0</v>
          </cell>
          <cell r="O380">
            <v>0</v>
          </cell>
          <cell r="P380">
            <v>0</v>
          </cell>
          <cell r="Q380">
            <v>1.2</v>
          </cell>
          <cell r="R380">
            <v>1.0743801652892562</v>
          </cell>
          <cell r="S380">
            <v>0.1</v>
          </cell>
          <cell r="T380">
            <v>0</v>
          </cell>
          <cell r="U380">
            <v>0.5</v>
          </cell>
          <cell r="W380">
            <v>6.446280991735537</v>
          </cell>
          <cell r="X380">
            <v>0.64462809917355379</v>
          </cell>
          <cell r="Y380">
            <v>0</v>
          </cell>
          <cell r="Z380">
            <v>3.2231404958677685</v>
          </cell>
          <cell r="AA380">
            <v>0</v>
          </cell>
          <cell r="AB380">
            <v>10.314049586776859</v>
          </cell>
          <cell r="AC380">
            <v>1.7681227863046045</v>
          </cell>
          <cell r="AD380">
            <v>7.0909090909090908</v>
          </cell>
          <cell r="AE380">
            <v>3.2231404958677685</v>
          </cell>
        </row>
        <row r="381">
          <cell r="A381">
            <v>9005</v>
          </cell>
          <cell r="C381" t="str">
            <v>Cortacéspedes OUTIS-WOLF 5CV 46cm</v>
          </cell>
          <cell r="E381" t="str">
            <v>90 JARDINES</v>
          </cell>
          <cell r="F381">
            <v>5</v>
          </cell>
          <cell r="H381">
            <v>2</v>
          </cell>
          <cell r="I381">
            <v>0</v>
          </cell>
          <cell r="J381">
            <v>0.05</v>
          </cell>
          <cell r="K381">
            <v>3.7804999999999998E-2</v>
          </cell>
          <cell r="L381">
            <v>0</v>
          </cell>
          <cell r="O381">
            <v>0</v>
          </cell>
          <cell r="P381">
            <v>0</v>
          </cell>
          <cell r="Q381">
            <v>1.2</v>
          </cell>
          <cell r="R381">
            <v>1.0743801652892562</v>
          </cell>
          <cell r="S381">
            <v>0.1</v>
          </cell>
          <cell r="T381">
            <v>0</v>
          </cell>
          <cell r="U381">
            <v>0.5</v>
          </cell>
          <cell r="W381">
            <v>6.446280991735537</v>
          </cell>
          <cell r="X381">
            <v>0.64462809917355379</v>
          </cell>
          <cell r="Y381">
            <v>0</v>
          </cell>
          <cell r="Z381">
            <v>3.2231404958677685</v>
          </cell>
          <cell r="AA381">
            <v>0</v>
          </cell>
          <cell r="AB381">
            <v>10.314049586776859</v>
          </cell>
          <cell r="AC381">
            <v>1.7681227863046045</v>
          </cell>
          <cell r="AD381">
            <v>7.0909090909090908</v>
          </cell>
          <cell r="AE381">
            <v>3.2231404958677685</v>
          </cell>
        </row>
        <row r="382">
          <cell r="A382">
            <v>9010</v>
          </cell>
          <cell r="C382" t="str">
            <v>Cortacéspedes OUTIS-WOLF 5,5CV 48cm</v>
          </cell>
          <cell r="E382" t="str">
            <v>90 JARDINES</v>
          </cell>
          <cell r="F382">
            <v>5</v>
          </cell>
          <cell r="H382">
            <v>2</v>
          </cell>
          <cell r="I382">
            <v>0</v>
          </cell>
          <cell r="J382">
            <v>0.05</v>
          </cell>
          <cell r="K382">
            <v>3.7804999999999998E-2</v>
          </cell>
          <cell r="L382">
            <v>0</v>
          </cell>
          <cell r="O382">
            <v>0</v>
          </cell>
          <cell r="P382">
            <v>0</v>
          </cell>
          <cell r="Q382">
            <v>1.2</v>
          </cell>
          <cell r="R382">
            <v>1.0743801652892562</v>
          </cell>
          <cell r="S382">
            <v>0.1</v>
          </cell>
          <cell r="T382">
            <v>0</v>
          </cell>
          <cell r="U382">
            <v>0.5</v>
          </cell>
          <cell r="W382">
            <v>6.446280991735537</v>
          </cell>
          <cell r="X382">
            <v>0.64462809917355379</v>
          </cell>
          <cell r="Y382">
            <v>0</v>
          </cell>
          <cell r="Z382">
            <v>3.2231404958677685</v>
          </cell>
          <cell r="AA382">
            <v>0</v>
          </cell>
          <cell r="AB382">
            <v>10.314049586776859</v>
          </cell>
          <cell r="AC382">
            <v>1.7681227863046045</v>
          </cell>
          <cell r="AD382">
            <v>7.0909090909090908</v>
          </cell>
          <cell r="AE382">
            <v>3.2231404958677685</v>
          </cell>
        </row>
        <row r="383">
          <cell r="A383">
            <v>9015</v>
          </cell>
          <cell r="C383" t="str">
            <v>Cortacéspedes OUTIS-WOLF 5,5CV 51cm</v>
          </cell>
          <cell r="E383" t="str">
            <v>90 JARDINES</v>
          </cell>
          <cell r="F383">
            <v>5</v>
          </cell>
          <cell r="H383">
            <v>2</v>
          </cell>
          <cell r="I383">
            <v>0</v>
          </cell>
          <cell r="J383">
            <v>0.05</v>
          </cell>
          <cell r="K383">
            <v>3.7804999999999998E-2</v>
          </cell>
          <cell r="L383">
            <v>0</v>
          </cell>
          <cell r="O383">
            <v>0</v>
          </cell>
          <cell r="P383">
            <v>0</v>
          </cell>
          <cell r="Q383">
            <v>1.2</v>
          </cell>
          <cell r="R383">
            <v>1.0743801652892562</v>
          </cell>
          <cell r="S383">
            <v>0.1</v>
          </cell>
          <cell r="T383">
            <v>0</v>
          </cell>
          <cell r="U383">
            <v>0.5</v>
          </cell>
          <cell r="W383">
            <v>6.446280991735537</v>
          </cell>
          <cell r="X383">
            <v>0.64462809917355379</v>
          </cell>
          <cell r="Y383">
            <v>0</v>
          </cell>
          <cell r="Z383">
            <v>3.2231404958677685</v>
          </cell>
          <cell r="AA383">
            <v>0</v>
          </cell>
          <cell r="AB383">
            <v>10.314049586776859</v>
          </cell>
          <cell r="AC383">
            <v>1.7681227863046045</v>
          </cell>
          <cell r="AD383">
            <v>7.0909090909090908</v>
          </cell>
          <cell r="AE383">
            <v>3.2231404958677685</v>
          </cell>
        </row>
        <row r="384">
          <cell r="A384">
            <v>9020</v>
          </cell>
          <cell r="C384" t="str">
            <v>Cortacéspedes OUTIS-WOLF 9CV 56cm</v>
          </cell>
          <cell r="E384" t="str">
            <v>90 JARDINES</v>
          </cell>
          <cell r="F384">
            <v>5</v>
          </cell>
          <cell r="G384">
            <v>1924.58</v>
          </cell>
          <cell r="H384">
            <v>2</v>
          </cell>
          <cell r="I384">
            <v>962</v>
          </cell>
          <cell r="J384">
            <v>0.05</v>
          </cell>
          <cell r="K384">
            <v>3.7804999999999998E-2</v>
          </cell>
          <cell r="L384">
            <v>72.758746899999991</v>
          </cell>
          <cell r="O384">
            <v>1034.7587469</v>
          </cell>
          <cell r="P384">
            <v>0</v>
          </cell>
          <cell r="Q384">
            <v>1.3</v>
          </cell>
          <cell r="R384">
            <v>1.0743801652892562</v>
          </cell>
          <cell r="S384">
            <v>0.1</v>
          </cell>
          <cell r="T384">
            <v>0</v>
          </cell>
          <cell r="U384">
            <v>0.5</v>
          </cell>
          <cell r="W384">
            <v>6.9834710743801649</v>
          </cell>
          <cell r="X384">
            <v>0.69834710743801653</v>
          </cell>
          <cell r="Y384">
            <v>0</v>
          </cell>
          <cell r="Z384">
            <v>3.4917355371900825</v>
          </cell>
          <cell r="AA384">
            <v>0</v>
          </cell>
          <cell r="AB384">
            <v>11.173553719008265</v>
          </cell>
          <cell r="AC384">
            <v>1.9154663518299884</v>
          </cell>
          <cell r="AD384">
            <v>7.6818181818181817</v>
          </cell>
          <cell r="AE384">
            <v>3.4917355371900825</v>
          </cell>
        </row>
        <row r="385">
          <cell r="A385">
            <v>9025</v>
          </cell>
          <cell r="C385" t="str">
            <v>Segadora-Desbrozadora OUTIS-WOLF M53B</v>
          </cell>
          <cell r="E385" t="str">
            <v>90 JARDINES</v>
          </cell>
          <cell r="F385">
            <v>5</v>
          </cell>
          <cell r="H385">
            <v>2</v>
          </cell>
          <cell r="I385">
            <v>0</v>
          </cell>
          <cell r="J385">
            <v>0.05</v>
          </cell>
          <cell r="K385">
            <v>3.7804999999999998E-2</v>
          </cell>
          <cell r="L385">
            <v>0</v>
          </cell>
          <cell r="O385">
            <v>0</v>
          </cell>
          <cell r="P385">
            <v>0</v>
          </cell>
          <cell r="Q385">
            <v>1.3</v>
          </cell>
          <cell r="R385">
            <v>1.0743801652892562</v>
          </cell>
          <cell r="S385">
            <v>0.1</v>
          </cell>
          <cell r="T385">
            <v>0</v>
          </cell>
          <cell r="U385">
            <v>0.5</v>
          </cell>
          <cell r="W385">
            <v>6.9834710743801649</v>
          </cell>
          <cell r="X385">
            <v>0.69834710743801653</v>
          </cell>
          <cell r="Y385">
            <v>0</v>
          </cell>
          <cell r="Z385">
            <v>3.4917355371900825</v>
          </cell>
          <cell r="AA385">
            <v>0</v>
          </cell>
          <cell r="AB385">
            <v>11.173553719008265</v>
          </cell>
          <cell r="AC385">
            <v>1.9154663518299884</v>
          </cell>
          <cell r="AD385">
            <v>7.6818181818181817</v>
          </cell>
          <cell r="AE385">
            <v>3.4917355371900825</v>
          </cell>
        </row>
        <row r="386">
          <cell r="A386">
            <v>9030</v>
          </cell>
          <cell r="C386" t="str">
            <v>Cortacéspedes ARIENS 53cm LM21</v>
          </cell>
          <cell r="E386" t="str">
            <v>90 JARDINES</v>
          </cell>
          <cell r="F386">
            <v>5</v>
          </cell>
          <cell r="H386">
            <v>2</v>
          </cell>
          <cell r="I386">
            <v>0</v>
          </cell>
          <cell r="J386">
            <v>0.05</v>
          </cell>
          <cell r="K386">
            <v>3.7804999999999998E-2</v>
          </cell>
          <cell r="L386">
            <v>0</v>
          </cell>
          <cell r="O386">
            <v>0</v>
          </cell>
          <cell r="P386">
            <v>0</v>
          </cell>
          <cell r="Q386">
            <v>1.2</v>
          </cell>
          <cell r="R386">
            <v>1.0743801652892562</v>
          </cell>
          <cell r="S386">
            <v>0.1</v>
          </cell>
          <cell r="T386">
            <v>0</v>
          </cell>
          <cell r="U386">
            <v>0.5</v>
          </cell>
          <cell r="W386">
            <v>6.446280991735537</v>
          </cell>
          <cell r="X386">
            <v>0.64462809917355379</v>
          </cell>
          <cell r="Y386">
            <v>0</v>
          </cell>
          <cell r="Z386">
            <v>3.2231404958677685</v>
          </cell>
          <cell r="AA386">
            <v>0</v>
          </cell>
          <cell r="AB386">
            <v>10.314049586776859</v>
          </cell>
          <cell r="AC386">
            <v>1.7681227863046045</v>
          </cell>
          <cell r="AD386">
            <v>7.0909090909090908</v>
          </cell>
          <cell r="AE386">
            <v>3.2231404958677685</v>
          </cell>
        </row>
        <row r="387">
          <cell r="A387">
            <v>9035</v>
          </cell>
          <cell r="C387" t="str">
            <v xml:space="preserve">Cortacéspedes SABO 43cm </v>
          </cell>
          <cell r="E387" t="str">
            <v>90 JARDINES</v>
          </cell>
          <cell r="F387">
            <v>5</v>
          </cell>
          <cell r="H387">
            <v>2</v>
          </cell>
          <cell r="I387">
            <v>0</v>
          </cell>
          <cell r="J387">
            <v>0.05</v>
          </cell>
          <cell r="K387">
            <v>3.7804999999999998E-2</v>
          </cell>
          <cell r="L387">
            <v>0</v>
          </cell>
          <cell r="O387">
            <v>0</v>
          </cell>
          <cell r="P387">
            <v>0</v>
          </cell>
          <cell r="Q387">
            <v>1.2</v>
          </cell>
          <cell r="R387">
            <v>1.0743801652892562</v>
          </cell>
          <cell r="S387">
            <v>0.1</v>
          </cell>
          <cell r="T387">
            <v>0</v>
          </cell>
          <cell r="U387">
            <v>0.5</v>
          </cell>
          <cell r="W387">
            <v>6.446280991735537</v>
          </cell>
          <cell r="X387">
            <v>0.64462809917355379</v>
          </cell>
          <cell r="Y387">
            <v>0</v>
          </cell>
          <cell r="Z387">
            <v>3.2231404958677685</v>
          </cell>
          <cell r="AA387">
            <v>0</v>
          </cell>
          <cell r="AB387">
            <v>10.314049586776859</v>
          </cell>
          <cell r="AC387">
            <v>1.7681227863046045</v>
          </cell>
          <cell r="AD387">
            <v>7.0909090909090908</v>
          </cell>
          <cell r="AE387">
            <v>3.2231404958677685</v>
          </cell>
        </row>
        <row r="388">
          <cell r="A388">
            <v>9040</v>
          </cell>
          <cell r="C388" t="str">
            <v>Cortacéspedes ETESIA</v>
          </cell>
          <cell r="E388" t="str">
            <v>90 JARDINES</v>
          </cell>
          <cell r="F388">
            <v>5</v>
          </cell>
          <cell r="H388">
            <v>2</v>
          </cell>
          <cell r="I388">
            <v>0</v>
          </cell>
          <cell r="J388">
            <v>0.05</v>
          </cell>
          <cell r="K388">
            <v>3.7804999999999998E-2</v>
          </cell>
          <cell r="L388">
            <v>0</v>
          </cell>
          <cell r="O388">
            <v>0</v>
          </cell>
          <cell r="P388">
            <v>0</v>
          </cell>
          <cell r="Q388">
            <v>1.2</v>
          </cell>
          <cell r="R388">
            <v>1.0743801652892562</v>
          </cell>
          <cell r="S388">
            <v>0.1</v>
          </cell>
          <cell r="T388">
            <v>0</v>
          </cell>
          <cell r="U388">
            <v>0.5</v>
          </cell>
          <cell r="W388">
            <v>6.446280991735537</v>
          </cell>
          <cell r="X388">
            <v>0.64462809917355379</v>
          </cell>
          <cell r="Y388">
            <v>0</v>
          </cell>
          <cell r="Z388">
            <v>3.2231404958677685</v>
          </cell>
          <cell r="AA388">
            <v>0</v>
          </cell>
          <cell r="AB388">
            <v>10.314049586776859</v>
          </cell>
          <cell r="AC388">
            <v>1.7681227863046045</v>
          </cell>
          <cell r="AD388">
            <v>7.0909090909090908</v>
          </cell>
          <cell r="AE388">
            <v>3.2231404958677685</v>
          </cell>
        </row>
        <row r="389">
          <cell r="A389">
            <v>9045</v>
          </cell>
          <cell r="C389" t="str">
            <v xml:space="preserve">Cortacéspedes SABO 52cm </v>
          </cell>
          <cell r="E389" t="str">
            <v>90 JARDINES</v>
          </cell>
          <cell r="F389">
            <v>5</v>
          </cell>
          <cell r="H389">
            <v>2</v>
          </cell>
          <cell r="I389">
            <v>0</v>
          </cell>
          <cell r="J389">
            <v>0.05</v>
          </cell>
          <cell r="K389">
            <v>3.7804999999999998E-2</v>
          </cell>
          <cell r="L389">
            <v>0</v>
          </cell>
          <cell r="O389">
            <v>0</v>
          </cell>
          <cell r="P389">
            <v>0</v>
          </cell>
          <cell r="Q389">
            <v>1.2</v>
          </cell>
          <cell r="R389">
            <v>1.0743801652892562</v>
          </cell>
          <cell r="S389">
            <v>0.1</v>
          </cell>
          <cell r="T389">
            <v>0</v>
          </cell>
          <cell r="U389">
            <v>0.5</v>
          </cell>
          <cell r="W389">
            <v>6.446280991735537</v>
          </cell>
          <cell r="X389">
            <v>0.64462809917355379</v>
          </cell>
          <cell r="Y389">
            <v>0</v>
          </cell>
          <cell r="Z389">
            <v>3.2231404958677685</v>
          </cell>
          <cell r="AA389">
            <v>0</v>
          </cell>
          <cell r="AB389">
            <v>10.314049586776859</v>
          </cell>
          <cell r="AC389">
            <v>1.7681227863046045</v>
          </cell>
          <cell r="AD389">
            <v>7.0909090909090908</v>
          </cell>
          <cell r="AE389">
            <v>3.2231404958677685</v>
          </cell>
        </row>
        <row r="390">
          <cell r="A390">
            <v>9050</v>
          </cell>
          <cell r="C390" t="str">
            <v>Cortacéspedes HONDA HRM 536 HXE 5,5CV 53cm</v>
          </cell>
          <cell r="E390" t="str">
            <v>90 JARDINES</v>
          </cell>
          <cell r="F390">
            <v>5</v>
          </cell>
          <cell r="G390">
            <v>2120.8000000000002</v>
          </cell>
          <cell r="H390">
            <v>2</v>
          </cell>
          <cell r="I390">
            <v>1060</v>
          </cell>
          <cell r="J390">
            <v>0.05</v>
          </cell>
          <cell r="K390">
            <v>3.7804999999999998E-2</v>
          </cell>
          <cell r="L390">
            <v>80.176844000000003</v>
          </cell>
          <cell r="O390">
            <v>1140.1768440000001</v>
          </cell>
          <cell r="P390">
            <v>0</v>
          </cell>
          <cell r="Q390">
            <v>1.2</v>
          </cell>
          <cell r="R390">
            <v>1.0743801652892562</v>
          </cell>
          <cell r="S390">
            <v>0.1</v>
          </cell>
          <cell r="T390">
            <v>0</v>
          </cell>
          <cell r="U390">
            <v>0.5</v>
          </cell>
          <cell r="W390">
            <v>6.446280991735537</v>
          </cell>
          <cell r="X390">
            <v>0.64462809917355379</v>
          </cell>
          <cell r="Y390">
            <v>0</v>
          </cell>
          <cell r="Z390">
            <v>3.2231404958677685</v>
          </cell>
          <cell r="AA390">
            <v>0</v>
          </cell>
          <cell r="AB390">
            <v>10.314049586776859</v>
          </cell>
          <cell r="AC390">
            <v>1.7681227863046045</v>
          </cell>
          <cell r="AD390">
            <v>7.0909090909090908</v>
          </cell>
          <cell r="AE390">
            <v>3.2231404958677685</v>
          </cell>
        </row>
        <row r="391">
          <cell r="A391">
            <v>9055</v>
          </cell>
          <cell r="C391" t="str">
            <v>Desbrozadora de ruedas HONDA UM 536 5,5CV 53cm</v>
          </cell>
          <cell r="E391" t="str">
            <v>90 JARDINES</v>
          </cell>
          <cell r="F391">
            <v>5</v>
          </cell>
          <cell r="G391">
            <v>12</v>
          </cell>
          <cell r="H391">
            <v>2</v>
          </cell>
          <cell r="I391">
            <v>6</v>
          </cell>
          <cell r="J391">
            <v>0.05</v>
          </cell>
          <cell r="K391">
            <v>3.7804999999999998E-2</v>
          </cell>
          <cell r="L391">
            <v>0.45365999999999995</v>
          </cell>
          <cell r="O391">
            <v>6.4536600000000002</v>
          </cell>
          <cell r="P391">
            <v>0</v>
          </cell>
          <cell r="Q391">
            <v>1.2</v>
          </cell>
          <cell r="R391">
            <v>1.0743801652892562</v>
          </cell>
          <cell r="S391">
            <v>0.1</v>
          </cell>
          <cell r="T391">
            <v>0</v>
          </cell>
          <cell r="U391">
            <v>0.5</v>
          </cell>
          <cell r="W391">
            <v>6.446280991735537</v>
          </cell>
          <cell r="X391">
            <v>0.64462809917355379</v>
          </cell>
          <cell r="Y391">
            <v>0</v>
          </cell>
          <cell r="Z391">
            <v>3.2231404958677685</v>
          </cell>
          <cell r="AA391">
            <v>0</v>
          </cell>
          <cell r="AB391">
            <v>10.314049586776859</v>
          </cell>
          <cell r="AC391">
            <v>1.7681227863046045</v>
          </cell>
          <cell r="AD391">
            <v>7.0909090909090908</v>
          </cell>
          <cell r="AE391">
            <v>3.2231404958677685</v>
          </cell>
        </row>
        <row r="392">
          <cell r="A392">
            <v>9060</v>
          </cell>
          <cell r="C392" t="str">
            <v>Desbrozadora HONDA UMK 425UE 1,1CV 5,4Kg</v>
          </cell>
          <cell r="E392" t="str">
            <v>90 JARDINES</v>
          </cell>
          <cell r="F392">
            <v>5</v>
          </cell>
          <cell r="H392">
            <v>2</v>
          </cell>
          <cell r="I392">
            <v>0</v>
          </cell>
          <cell r="J392">
            <v>0.05</v>
          </cell>
          <cell r="K392">
            <v>3.7804999999999998E-2</v>
          </cell>
          <cell r="L392">
            <v>0</v>
          </cell>
          <cell r="O392">
            <v>0</v>
          </cell>
          <cell r="P392">
            <v>0</v>
          </cell>
          <cell r="Q392">
            <v>1</v>
          </cell>
          <cell r="R392">
            <v>0.93156876179486259</v>
          </cell>
          <cell r="S392">
            <v>0.1</v>
          </cell>
          <cell r="T392">
            <v>0</v>
          </cell>
          <cell r="U392">
            <v>0.5</v>
          </cell>
          <cell r="W392">
            <v>4.657843808974313</v>
          </cell>
          <cell r="X392">
            <v>0.46578438089743135</v>
          </cell>
          <cell r="Y392">
            <v>0</v>
          </cell>
          <cell r="Z392">
            <v>2.3289219044871565</v>
          </cell>
          <cell r="AA392">
            <v>0</v>
          </cell>
          <cell r="AB392">
            <v>7.4525500943589007</v>
          </cell>
          <cell r="AC392">
            <v>1.2775800161758115</v>
          </cell>
          <cell r="AD392">
            <v>5.1236281898717442</v>
          </cell>
          <cell r="AE392">
            <v>2.3289219044871565</v>
          </cell>
        </row>
        <row r="393">
          <cell r="A393">
            <v>9065</v>
          </cell>
          <cell r="C393" t="str">
            <v>Recortadora hilo ECHO SRM 3155L 1,5CV</v>
          </cell>
          <cell r="E393" t="str">
            <v>90 JARDINES</v>
          </cell>
          <cell r="F393">
            <v>5</v>
          </cell>
          <cell r="H393">
            <v>2</v>
          </cell>
          <cell r="I393">
            <v>0</v>
          </cell>
          <cell r="J393">
            <v>0.05</v>
          </cell>
          <cell r="K393">
            <v>3.7804999999999998E-2</v>
          </cell>
          <cell r="L393">
            <v>0</v>
          </cell>
          <cell r="O393">
            <v>0</v>
          </cell>
          <cell r="P393">
            <v>0</v>
          </cell>
          <cell r="Q393">
            <v>1</v>
          </cell>
          <cell r="R393">
            <v>0.93156876179486259</v>
          </cell>
          <cell r="S393">
            <v>0.1</v>
          </cell>
          <cell r="T393">
            <v>0</v>
          </cell>
          <cell r="U393">
            <v>0.5</v>
          </cell>
          <cell r="W393">
            <v>4.657843808974313</v>
          </cell>
          <cell r="X393">
            <v>0.46578438089743135</v>
          </cell>
          <cell r="Y393">
            <v>0</v>
          </cell>
          <cell r="Z393">
            <v>2.3289219044871565</v>
          </cell>
          <cell r="AA393">
            <v>0</v>
          </cell>
          <cell r="AB393">
            <v>7.4525500943589007</v>
          </cell>
          <cell r="AC393">
            <v>1.2775800161758115</v>
          </cell>
          <cell r="AD393">
            <v>5.1236281898717442</v>
          </cell>
          <cell r="AE393">
            <v>2.3289219044871565</v>
          </cell>
        </row>
        <row r="394">
          <cell r="A394">
            <v>9070</v>
          </cell>
          <cell r="C394" t="str">
            <v xml:space="preserve"> Recortadora hilo STHIL FS45C 1CV 5Kg</v>
          </cell>
          <cell r="E394" t="str">
            <v>90 JARDINES</v>
          </cell>
          <cell r="F394">
            <v>5</v>
          </cell>
          <cell r="H394">
            <v>2</v>
          </cell>
          <cell r="I394">
            <v>0</v>
          </cell>
          <cell r="J394">
            <v>0.05</v>
          </cell>
          <cell r="K394">
            <v>3.7804999999999998E-2</v>
          </cell>
          <cell r="L394">
            <v>0</v>
          </cell>
          <cell r="O394">
            <v>0</v>
          </cell>
          <cell r="P394">
            <v>0</v>
          </cell>
          <cell r="Q394">
            <v>1</v>
          </cell>
          <cell r="R394">
            <v>0.93156876179486259</v>
          </cell>
          <cell r="S394">
            <v>0.1</v>
          </cell>
          <cell r="T394">
            <v>0</v>
          </cell>
          <cell r="U394">
            <v>0.5</v>
          </cell>
          <cell r="W394">
            <v>4.657843808974313</v>
          </cell>
          <cell r="X394">
            <v>0.46578438089743135</v>
          </cell>
          <cell r="Y394">
            <v>0</v>
          </cell>
          <cell r="Z394">
            <v>2.3289219044871565</v>
          </cell>
          <cell r="AA394">
            <v>0</v>
          </cell>
          <cell r="AB394">
            <v>7.4525500943589007</v>
          </cell>
          <cell r="AC394">
            <v>1.2775800161758115</v>
          </cell>
          <cell r="AD394">
            <v>5.1236281898717442</v>
          </cell>
          <cell r="AE394">
            <v>2.3289219044871565</v>
          </cell>
        </row>
        <row r="395">
          <cell r="A395">
            <v>9075</v>
          </cell>
          <cell r="C395" t="str">
            <v>Recortadora HONDA 1,5CV 6,6Kg</v>
          </cell>
          <cell r="E395" t="str">
            <v>90 JARDINES</v>
          </cell>
          <cell r="F395">
            <v>5</v>
          </cell>
          <cell r="H395">
            <v>2</v>
          </cell>
          <cell r="I395">
            <v>0</v>
          </cell>
          <cell r="J395">
            <v>0.05</v>
          </cell>
          <cell r="K395">
            <v>3.7804999999999998E-2</v>
          </cell>
          <cell r="L395">
            <v>0</v>
          </cell>
          <cell r="O395">
            <v>0</v>
          </cell>
          <cell r="P395">
            <v>0</v>
          </cell>
          <cell r="Q395">
            <v>1</v>
          </cell>
          <cell r="R395">
            <v>0.93156876179486259</v>
          </cell>
          <cell r="S395">
            <v>0.1</v>
          </cell>
          <cell r="T395">
            <v>0</v>
          </cell>
          <cell r="U395">
            <v>0.5</v>
          </cell>
          <cell r="W395">
            <v>4.657843808974313</v>
          </cell>
          <cell r="X395">
            <v>0.46578438089743135</v>
          </cell>
          <cell r="Y395">
            <v>0</v>
          </cell>
          <cell r="Z395">
            <v>2.3289219044871565</v>
          </cell>
          <cell r="AA395">
            <v>0</v>
          </cell>
          <cell r="AB395">
            <v>7.4525500943589007</v>
          </cell>
          <cell r="AC395">
            <v>1.2775800161758115</v>
          </cell>
          <cell r="AD395">
            <v>5.1236281898717442</v>
          </cell>
          <cell r="AE395">
            <v>2.3289219044871565</v>
          </cell>
        </row>
        <row r="396">
          <cell r="A396">
            <v>9080</v>
          </cell>
          <cell r="C396" t="str">
            <v>Recortadora HUSQVARNA 232L 1,5CV</v>
          </cell>
          <cell r="E396" t="str">
            <v>90 JARDINES</v>
          </cell>
          <cell r="F396">
            <v>5</v>
          </cell>
          <cell r="H396">
            <v>2</v>
          </cell>
          <cell r="I396">
            <v>0</v>
          </cell>
          <cell r="J396">
            <v>0.05</v>
          </cell>
          <cell r="K396">
            <v>3.7804999999999998E-2</v>
          </cell>
          <cell r="L396">
            <v>0</v>
          </cell>
          <cell r="O396">
            <v>0</v>
          </cell>
          <cell r="P396">
            <v>0</v>
          </cell>
          <cell r="Q396">
            <v>1</v>
          </cell>
          <cell r="R396">
            <v>0.93156876179486259</v>
          </cell>
          <cell r="S396">
            <v>0.1</v>
          </cell>
          <cell r="T396">
            <v>0</v>
          </cell>
          <cell r="U396">
            <v>0.5</v>
          </cell>
          <cell r="W396">
            <v>4.657843808974313</v>
          </cell>
          <cell r="X396">
            <v>0.46578438089743135</v>
          </cell>
          <cell r="Y396">
            <v>0</v>
          </cell>
          <cell r="Z396">
            <v>2.3289219044871565</v>
          </cell>
          <cell r="AA396">
            <v>0</v>
          </cell>
          <cell r="AB396">
            <v>7.4525500943589007</v>
          </cell>
          <cell r="AC396">
            <v>1.2775800161758115</v>
          </cell>
          <cell r="AD396">
            <v>5.1236281898717442</v>
          </cell>
          <cell r="AE396">
            <v>2.3289219044871565</v>
          </cell>
        </row>
        <row r="397">
          <cell r="A397">
            <v>9085</v>
          </cell>
          <cell r="C397" t="str">
            <v>Desbrozadora ECHO SRM 3605U 1,65CV 7,6Kg</v>
          </cell>
          <cell r="E397" t="str">
            <v>90 JARDINES</v>
          </cell>
          <cell r="F397">
            <v>5</v>
          </cell>
          <cell r="H397">
            <v>2</v>
          </cell>
          <cell r="I397">
            <v>0</v>
          </cell>
          <cell r="J397">
            <v>0.05</v>
          </cell>
          <cell r="K397">
            <v>3.7804999999999998E-2</v>
          </cell>
          <cell r="L397">
            <v>0</v>
          </cell>
          <cell r="O397">
            <v>0</v>
          </cell>
          <cell r="P397">
            <v>0</v>
          </cell>
          <cell r="Q397">
            <v>1</v>
          </cell>
          <cell r="R397">
            <v>0.93156876179486259</v>
          </cell>
          <cell r="S397">
            <v>0.1</v>
          </cell>
          <cell r="T397">
            <v>0</v>
          </cell>
          <cell r="U397">
            <v>0.5</v>
          </cell>
          <cell r="W397">
            <v>4.657843808974313</v>
          </cell>
          <cell r="X397">
            <v>0.46578438089743135</v>
          </cell>
          <cell r="Y397">
            <v>0</v>
          </cell>
          <cell r="Z397">
            <v>2.3289219044871565</v>
          </cell>
          <cell r="AA397">
            <v>0</v>
          </cell>
          <cell r="AB397">
            <v>7.4525500943589007</v>
          </cell>
          <cell r="AC397">
            <v>1.2775800161758115</v>
          </cell>
          <cell r="AD397">
            <v>5.1236281898717442</v>
          </cell>
          <cell r="AE397">
            <v>2.3289219044871565</v>
          </cell>
        </row>
        <row r="398">
          <cell r="A398">
            <v>9090</v>
          </cell>
          <cell r="C398" t="str">
            <v>Desbrozadora STIHL FS 250 2,2CV 6,2Kg</v>
          </cell>
          <cell r="E398" t="str">
            <v>90 JARDINES</v>
          </cell>
          <cell r="F398">
            <v>5</v>
          </cell>
          <cell r="G398">
            <v>366.4</v>
          </cell>
          <cell r="H398">
            <v>2</v>
          </cell>
          <cell r="I398">
            <v>183</v>
          </cell>
          <cell r="J398">
            <v>0.05</v>
          </cell>
          <cell r="K398">
            <v>3.7804999999999998E-2</v>
          </cell>
          <cell r="L398">
            <v>13.851751999999999</v>
          </cell>
          <cell r="O398">
            <v>196.851752</v>
          </cell>
          <cell r="P398">
            <v>0</v>
          </cell>
          <cell r="Q398">
            <v>1</v>
          </cell>
          <cell r="R398">
            <v>0.93156876179486259</v>
          </cell>
          <cell r="S398">
            <v>0.1</v>
          </cell>
          <cell r="T398">
            <v>0</v>
          </cell>
          <cell r="U398">
            <v>0.5</v>
          </cell>
          <cell r="W398">
            <v>4.657843808974313</v>
          </cell>
          <cell r="X398">
            <v>0.46578438089743135</v>
          </cell>
          <cell r="Y398">
            <v>0</v>
          </cell>
          <cell r="Z398">
            <v>2.3289219044871565</v>
          </cell>
          <cell r="AA398">
            <v>0</v>
          </cell>
          <cell r="AB398">
            <v>7.4525500943589007</v>
          </cell>
          <cell r="AC398">
            <v>1.2775800161758115</v>
          </cell>
          <cell r="AD398">
            <v>5.1236281898717442</v>
          </cell>
          <cell r="AE398">
            <v>2.3289219044871565</v>
          </cell>
        </row>
        <row r="399">
          <cell r="A399">
            <v>9095</v>
          </cell>
          <cell r="C399" t="str">
            <v>Desbrozadora STHIL FS 350 2,2CV 7kg</v>
          </cell>
          <cell r="E399" t="str">
            <v>90 JARDINES</v>
          </cell>
          <cell r="F399">
            <v>5</v>
          </cell>
          <cell r="H399">
            <v>2</v>
          </cell>
          <cell r="I399">
            <v>0</v>
          </cell>
          <cell r="J399">
            <v>0.05</v>
          </cell>
          <cell r="K399">
            <v>3.7804999999999998E-2</v>
          </cell>
          <cell r="L399">
            <v>0</v>
          </cell>
          <cell r="O399">
            <v>0</v>
          </cell>
          <cell r="P399">
            <v>0</v>
          </cell>
          <cell r="Q399">
            <v>1</v>
          </cell>
          <cell r="R399">
            <v>0.93156876179486259</v>
          </cell>
          <cell r="S399">
            <v>0.1</v>
          </cell>
          <cell r="T399">
            <v>0</v>
          </cell>
          <cell r="U399">
            <v>0.5</v>
          </cell>
          <cell r="W399">
            <v>4.657843808974313</v>
          </cell>
          <cell r="X399">
            <v>0.46578438089743135</v>
          </cell>
          <cell r="Y399">
            <v>0</v>
          </cell>
          <cell r="Z399">
            <v>2.3289219044871565</v>
          </cell>
          <cell r="AA399">
            <v>0</v>
          </cell>
          <cell r="AB399">
            <v>7.4525500943589007</v>
          </cell>
          <cell r="AC399">
            <v>1.2775800161758115</v>
          </cell>
          <cell r="AD399">
            <v>5.1236281898717442</v>
          </cell>
          <cell r="AE399">
            <v>2.3289219044871565</v>
          </cell>
        </row>
        <row r="400">
          <cell r="A400">
            <v>9100</v>
          </cell>
          <cell r="C400" t="str">
            <v>Desbrozadora STHIL FS 450 2,9CV 8kg</v>
          </cell>
          <cell r="E400" t="str">
            <v>90 JARDINES</v>
          </cell>
          <cell r="F400">
            <v>5</v>
          </cell>
          <cell r="H400">
            <v>2</v>
          </cell>
          <cell r="I400">
            <v>0</v>
          </cell>
          <cell r="J400">
            <v>0.05</v>
          </cell>
          <cell r="K400">
            <v>3.7804999999999998E-2</v>
          </cell>
          <cell r="L400">
            <v>0</v>
          </cell>
          <cell r="O400">
            <v>0</v>
          </cell>
          <cell r="P400">
            <v>0</v>
          </cell>
          <cell r="Q400">
            <v>1</v>
          </cell>
          <cell r="R400">
            <v>0.93156876179486259</v>
          </cell>
          <cell r="S400">
            <v>0.1</v>
          </cell>
          <cell r="T400">
            <v>0</v>
          </cell>
          <cell r="U400">
            <v>0.5</v>
          </cell>
          <cell r="W400">
            <v>4.657843808974313</v>
          </cell>
          <cell r="X400">
            <v>0.46578438089743135</v>
          </cell>
          <cell r="Y400">
            <v>0</v>
          </cell>
          <cell r="Z400">
            <v>2.3289219044871565</v>
          </cell>
          <cell r="AA400">
            <v>0</v>
          </cell>
          <cell r="AB400">
            <v>7.4525500943589007</v>
          </cell>
          <cell r="AC400">
            <v>1.2775800161758115</v>
          </cell>
          <cell r="AD400">
            <v>5.1236281898717442</v>
          </cell>
          <cell r="AE400">
            <v>2.3289219044871565</v>
          </cell>
        </row>
        <row r="401">
          <cell r="A401">
            <v>9105</v>
          </cell>
          <cell r="C401" t="str">
            <v>Motoserra</v>
          </cell>
          <cell r="E401" t="str">
            <v>90 JARDINES</v>
          </cell>
          <cell r="F401">
            <v>6</v>
          </cell>
          <cell r="H401">
            <v>3</v>
          </cell>
          <cell r="I401">
            <v>0</v>
          </cell>
          <cell r="J401">
            <v>0.05</v>
          </cell>
          <cell r="K401">
            <v>3.3875000000000002E-2</v>
          </cell>
          <cell r="L401">
            <v>0</v>
          </cell>
          <cell r="O401">
            <v>0</v>
          </cell>
          <cell r="P401">
            <v>0</v>
          </cell>
          <cell r="Q401">
            <v>1</v>
          </cell>
          <cell r="R401">
            <v>0.93156876179486259</v>
          </cell>
          <cell r="S401">
            <v>0.1</v>
          </cell>
          <cell r="T401">
            <v>0</v>
          </cell>
          <cell r="U401">
            <v>0.5</v>
          </cell>
          <cell r="W401">
            <v>5.5894125707691753</v>
          </cell>
          <cell r="X401">
            <v>0.55894125707691755</v>
          </cell>
          <cell r="Y401">
            <v>0</v>
          </cell>
          <cell r="Z401">
            <v>2.7947062853845877</v>
          </cell>
          <cell r="AA401">
            <v>0</v>
          </cell>
          <cell r="AB401">
            <v>8.9430601132306808</v>
          </cell>
          <cell r="AC401">
            <v>1.533096019410974</v>
          </cell>
          <cell r="AD401">
            <v>6.1483538278460932</v>
          </cell>
          <cell r="AE401">
            <v>2.7947062853845877</v>
          </cell>
        </row>
        <row r="402">
          <cell r="A402">
            <v>9110</v>
          </cell>
          <cell r="C402" t="str">
            <v>Recortabordes HUSQVARNA 325 EX 1,2CV 5,1Kg</v>
          </cell>
          <cell r="E402" t="str">
            <v>90 JARDINES</v>
          </cell>
          <cell r="F402">
            <v>2</v>
          </cell>
          <cell r="H402">
            <v>2</v>
          </cell>
          <cell r="I402">
            <v>0</v>
          </cell>
          <cell r="J402">
            <v>0.05</v>
          </cell>
          <cell r="K402">
            <v>3.7804999999999998E-2</v>
          </cell>
          <cell r="L402">
            <v>0</v>
          </cell>
          <cell r="O402">
            <v>0</v>
          </cell>
          <cell r="P402">
            <v>0</v>
          </cell>
          <cell r="Q402">
            <v>1</v>
          </cell>
          <cell r="R402">
            <v>0.93156876179486259</v>
          </cell>
          <cell r="S402">
            <v>0.1</v>
          </cell>
          <cell r="T402">
            <v>0</v>
          </cell>
          <cell r="U402">
            <v>0.5</v>
          </cell>
          <cell r="W402">
            <v>1.8631375235897252</v>
          </cell>
          <cell r="X402">
            <v>0.18631375235897252</v>
          </cell>
          <cell r="Y402">
            <v>0</v>
          </cell>
          <cell r="Z402">
            <v>0.93156876179486259</v>
          </cell>
          <cell r="AA402">
            <v>0</v>
          </cell>
          <cell r="AB402">
            <v>2.9810200377435603</v>
          </cell>
          <cell r="AC402">
            <v>0.51103200647032465</v>
          </cell>
          <cell r="AD402">
            <v>2.0494512759486976</v>
          </cell>
          <cell r="AE402">
            <v>0.93156876179486259</v>
          </cell>
        </row>
        <row r="403">
          <cell r="A403">
            <v>9115</v>
          </cell>
          <cell r="C403" t="str">
            <v>Recortabordes STIHL FC55 1CV 20cm</v>
          </cell>
          <cell r="E403" t="str">
            <v>90 JARDINES</v>
          </cell>
          <cell r="F403">
            <v>2</v>
          </cell>
          <cell r="H403">
            <v>2</v>
          </cell>
          <cell r="I403">
            <v>0</v>
          </cell>
          <cell r="J403">
            <v>0.05</v>
          </cell>
          <cell r="K403">
            <v>3.7804999999999998E-2</v>
          </cell>
          <cell r="L403">
            <v>0</v>
          </cell>
          <cell r="O403">
            <v>0</v>
          </cell>
          <cell r="P403">
            <v>0</v>
          </cell>
          <cell r="Q403">
            <v>1</v>
          </cell>
          <cell r="R403">
            <v>0.93156876179486259</v>
          </cell>
          <cell r="S403">
            <v>0.1</v>
          </cell>
          <cell r="T403">
            <v>0</v>
          </cell>
          <cell r="U403">
            <v>0.5</v>
          </cell>
          <cell r="W403">
            <v>1.8631375235897252</v>
          </cell>
          <cell r="X403">
            <v>0.18631375235897252</v>
          </cell>
          <cell r="Y403">
            <v>0</v>
          </cell>
          <cell r="Z403">
            <v>0.93156876179486259</v>
          </cell>
          <cell r="AA403">
            <v>0</v>
          </cell>
          <cell r="AB403">
            <v>2.9810200377435603</v>
          </cell>
          <cell r="AC403">
            <v>0.51103200647032465</v>
          </cell>
          <cell r="AD403">
            <v>2.0494512759486976</v>
          </cell>
          <cell r="AE403">
            <v>0.93156876179486259</v>
          </cell>
        </row>
        <row r="404">
          <cell r="A404">
            <v>9120</v>
          </cell>
          <cell r="C404" t="str">
            <v>Motosierra podar HUSQVARNA 338XPT 2,3cv 3,5kg</v>
          </cell>
          <cell r="E404" t="str">
            <v>90 JARDINES</v>
          </cell>
          <cell r="F404">
            <v>5</v>
          </cell>
          <cell r="H404">
            <v>2</v>
          </cell>
          <cell r="I404">
            <v>0</v>
          </cell>
          <cell r="J404">
            <v>0.05</v>
          </cell>
          <cell r="K404">
            <v>3.7804999999999998E-2</v>
          </cell>
          <cell r="L404">
            <v>0</v>
          </cell>
          <cell r="O404">
            <v>0</v>
          </cell>
          <cell r="P404">
            <v>0</v>
          </cell>
          <cell r="Q404">
            <v>1</v>
          </cell>
          <cell r="R404">
            <v>0.93156876179486259</v>
          </cell>
          <cell r="S404">
            <v>0.1</v>
          </cell>
          <cell r="T404">
            <v>0</v>
          </cell>
          <cell r="U404">
            <v>0.5</v>
          </cell>
          <cell r="W404">
            <v>4.657843808974313</v>
          </cell>
          <cell r="X404">
            <v>0.46578438089743135</v>
          </cell>
          <cell r="Y404">
            <v>0</v>
          </cell>
          <cell r="Z404">
            <v>2.3289219044871565</v>
          </cell>
          <cell r="AA404">
            <v>0</v>
          </cell>
          <cell r="AB404">
            <v>7.4525500943589007</v>
          </cell>
          <cell r="AC404">
            <v>1.2775800161758115</v>
          </cell>
          <cell r="AD404">
            <v>5.1236281898717442</v>
          </cell>
          <cell r="AE404">
            <v>2.3289219044871565</v>
          </cell>
        </row>
        <row r="405">
          <cell r="A405">
            <v>9125</v>
          </cell>
          <cell r="C405" t="str">
            <v>Motosierra podar ECHO CS3400 1,8CV 3,3kg</v>
          </cell>
          <cell r="E405" t="str">
            <v>90 JARDINES</v>
          </cell>
          <cell r="F405">
            <v>5</v>
          </cell>
          <cell r="H405">
            <v>2</v>
          </cell>
          <cell r="I405">
            <v>0</v>
          </cell>
          <cell r="J405">
            <v>0.05</v>
          </cell>
          <cell r="K405">
            <v>3.7804999999999998E-2</v>
          </cell>
          <cell r="L405">
            <v>0</v>
          </cell>
          <cell r="O405">
            <v>0</v>
          </cell>
          <cell r="P405">
            <v>0</v>
          </cell>
          <cell r="Q405">
            <v>1</v>
          </cell>
          <cell r="R405">
            <v>0.93156876179486259</v>
          </cell>
          <cell r="S405">
            <v>0.1</v>
          </cell>
          <cell r="T405">
            <v>0</v>
          </cell>
          <cell r="U405">
            <v>0.5</v>
          </cell>
          <cell r="W405">
            <v>4.657843808974313</v>
          </cell>
          <cell r="X405">
            <v>0.46578438089743135</v>
          </cell>
          <cell r="Y405">
            <v>0</v>
          </cell>
          <cell r="Z405">
            <v>2.3289219044871565</v>
          </cell>
          <cell r="AA405">
            <v>0</v>
          </cell>
          <cell r="AB405">
            <v>7.4525500943589007</v>
          </cell>
          <cell r="AC405">
            <v>1.2775800161758115</v>
          </cell>
          <cell r="AD405">
            <v>5.1236281898717442</v>
          </cell>
          <cell r="AE405">
            <v>2.3289219044871565</v>
          </cell>
        </row>
        <row r="406">
          <cell r="A406">
            <v>9130</v>
          </cell>
          <cell r="C406" t="str">
            <v>Motosierra podar con tubo STHIL 1,3CV</v>
          </cell>
          <cell r="E406" t="str">
            <v>90 JARDINES</v>
          </cell>
          <cell r="F406">
            <v>5</v>
          </cell>
          <cell r="H406">
            <v>2</v>
          </cell>
          <cell r="I406">
            <v>0</v>
          </cell>
          <cell r="J406">
            <v>0.05</v>
          </cell>
          <cell r="K406">
            <v>3.7804999999999998E-2</v>
          </cell>
          <cell r="L406">
            <v>0</v>
          </cell>
          <cell r="O406">
            <v>0</v>
          </cell>
          <cell r="P406">
            <v>0</v>
          </cell>
          <cell r="Q406">
            <v>1</v>
          </cell>
          <cell r="R406">
            <v>1.0743801652892562</v>
          </cell>
          <cell r="S406">
            <v>0.1</v>
          </cell>
          <cell r="T406">
            <v>0</v>
          </cell>
          <cell r="U406">
            <v>0.5</v>
          </cell>
          <cell r="W406">
            <v>5.3719008264462804</v>
          </cell>
          <cell r="X406">
            <v>0.53719008264462809</v>
          </cell>
          <cell r="Y406">
            <v>0</v>
          </cell>
          <cell r="Z406">
            <v>2.6859504132231402</v>
          </cell>
          <cell r="AA406">
            <v>0</v>
          </cell>
          <cell r="AB406">
            <v>8.5950413223140494</v>
          </cell>
          <cell r="AC406">
            <v>1.473435655253837</v>
          </cell>
          <cell r="AD406">
            <v>5.9090909090909083</v>
          </cell>
          <cell r="AE406">
            <v>2.6859504132231402</v>
          </cell>
        </row>
        <row r="407">
          <cell r="A407">
            <v>9135</v>
          </cell>
          <cell r="C407" t="str">
            <v>Motosierra podar con tubo ECHO PPF-2100 0,8CV 5,9Kg</v>
          </cell>
          <cell r="E407" t="str">
            <v>90 JARDINES</v>
          </cell>
          <cell r="F407">
            <v>5</v>
          </cell>
          <cell r="H407">
            <v>2</v>
          </cell>
          <cell r="I407">
            <v>0</v>
          </cell>
          <cell r="J407">
            <v>0.05</v>
          </cell>
          <cell r="K407">
            <v>3.7804999999999998E-2</v>
          </cell>
          <cell r="L407">
            <v>0</v>
          </cell>
          <cell r="O407">
            <v>0</v>
          </cell>
          <cell r="P407">
            <v>0</v>
          </cell>
          <cell r="Q407">
            <v>1</v>
          </cell>
          <cell r="R407">
            <v>0.93156876179486259</v>
          </cell>
          <cell r="S407">
            <v>0.1</v>
          </cell>
          <cell r="T407">
            <v>0</v>
          </cell>
          <cell r="U407">
            <v>0.5</v>
          </cell>
          <cell r="W407">
            <v>4.657843808974313</v>
          </cell>
          <cell r="X407">
            <v>0.46578438089743135</v>
          </cell>
          <cell r="Y407">
            <v>0</v>
          </cell>
          <cell r="Z407">
            <v>2.3289219044871565</v>
          </cell>
          <cell r="AA407">
            <v>0</v>
          </cell>
          <cell r="AB407">
            <v>7.4525500943589007</v>
          </cell>
          <cell r="AC407">
            <v>1.2775800161758115</v>
          </cell>
          <cell r="AD407">
            <v>5.1236281898717442</v>
          </cell>
          <cell r="AE407">
            <v>2.3289219044871565</v>
          </cell>
        </row>
        <row r="408">
          <cell r="A408">
            <v>9140</v>
          </cell>
          <cell r="C408" t="str">
            <v>Compresor de poda MAKATO</v>
          </cell>
          <cell r="E408" t="str">
            <v>90 JARDINES</v>
          </cell>
          <cell r="F408">
            <v>5</v>
          </cell>
          <cell r="G408">
            <v>2042.42</v>
          </cell>
          <cell r="H408">
            <v>2</v>
          </cell>
          <cell r="I408">
            <v>1021</v>
          </cell>
          <cell r="J408">
            <v>0.05</v>
          </cell>
          <cell r="K408">
            <v>3.7804999999999998E-2</v>
          </cell>
          <cell r="L408">
            <v>77.213688099999999</v>
          </cell>
          <cell r="O408">
            <v>1098.2136880999999</v>
          </cell>
          <cell r="P408">
            <v>0</v>
          </cell>
          <cell r="Q408">
            <v>1.5</v>
          </cell>
          <cell r="R408">
            <v>1.0743801652892562</v>
          </cell>
          <cell r="S408">
            <v>0.1</v>
          </cell>
          <cell r="T408">
            <v>0</v>
          </cell>
          <cell r="U408">
            <v>0.5</v>
          </cell>
          <cell r="W408">
            <v>8.0578512396694215</v>
          </cell>
          <cell r="X408">
            <v>0.80578512396694224</v>
          </cell>
          <cell r="Y408">
            <v>0</v>
          </cell>
          <cell r="Z408">
            <v>4.0289256198347108</v>
          </cell>
          <cell r="AA408">
            <v>0</v>
          </cell>
          <cell r="AB408">
            <v>12.892561983471074</v>
          </cell>
          <cell r="AC408">
            <v>2.2101534828807559</v>
          </cell>
          <cell r="AD408">
            <v>8.8636363636363633</v>
          </cell>
          <cell r="AE408">
            <v>4.0289256198347108</v>
          </cell>
        </row>
        <row r="409">
          <cell r="A409">
            <v>9145</v>
          </cell>
          <cell r="C409" t="str">
            <v>Andamio de poda móvil 4,60m</v>
          </cell>
          <cell r="E409" t="str">
            <v>90 JARDINES</v>
          </cell>
          <cell r="G409">
            <v>2146.36</v>
          </cell>
          <cell r="H409">
            <v>2</v>
          </cell>
          <cell r="I409">
            <v>1073</v>
          </cell>
          <cell r="J409">
            <v>0.05</v>
          </cell>
          <cell r="K409">
            <v>3.7804999999999998E-2</v>
          </cell>
          <cell r="L409">
            <v>81.1431398</v>
          </cell>
          <cell r="O409">
            <v>1154.1431398</v>
          </cell>
          <cell r="P409">
            <v>0</v>
          </cell>
          <cell r="S409">
            <v>0</v>
          </cell>
          <cell r="T409">
            <v>0</v>
          </cell>
          <cell r="U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0</v>
          </cell>
          <cell r="AA409">
            <v>0</v>
          </cell>
          <cell r="AB409">
            <v>0</v>
          </cell>
          <cell r="AC409">
            <v>0</v>
          </cell>
          <cell r="AD409">
            <v>0</v>
          </cell>
          <cell r="AE409">
            <v>0</v>
          </cell>
        </row>
        <row r="410">
          <cell r="A410">
            <v>9150</v>
          </cell>
          <cell r="C410" t="str">
            <v>Andamio de poda móvil 6,40m</v>
          </cell>
          <cell r="E410" t="str">
            <v>90 JARDINES</v>
          </cell>
          <cell r="G410">
            <v>2476.56</v>
          </cell>
          <cell r="H410">
            <v>2</v>
          </cell>
          <cell r="I410">
            <v>1238</v>
          </cell>
          <cell r="J410">
            <v>0.05</v>
          </cell>
          <cell r="K410">
            <v>3.7804999999999998E-2</v>
          </cell>
          <cell r="L410">
            <v>93.626350799999997</v>
          </cell>
          <cell r="O410">
            <v>1331.6263508</v>
          </cell>
          <cell r="P410">
            <v>0</v>
          </cell>
          <cell r="S410">
            <v>0</v>
          </cell>
          <cell r="T410">
            <v>0</v>
          </cell>
          <cell r="U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  <cell r="AA410">
            <v>0</v>
          </cell>
          <cell r="AB410">
            <v>0</v>
          </cell>
          <cell r="AC410">
            <v>0</v>
          </cell>
          <cell r="AD410">
            <v>0</v>
          </cell>
          <cell r="AE410">
            <v>0</v>
          </cell>
        </row>
        <row r="411">
          <cell r="A411">
            <v>9155</v>
          </cell>
          <cell r="C411" t="str">
            <v>Triturador de poda ECHO 30CV 1500rpm</v>
          </cell>
          <cell r="E411" t="str">
            <v>90 JARDINES</v>
          </cell>
          <cell r="F411">
            <v>5</v>
          </cell>
          <cell r="H411">
            <v>2</v>
          </cell>
          <cell r="I411">
            <v>0</v>
          </cell>
          <cell r="J411">
            <v>0.05</v>
          </cell>
          <cell r="K411">
            <v>3.7804999999999998E-2</v>
          </cell>
          <cell r="L411">
            <v>0</v>
          </cell>
          <cell r="O411">
            <v>0</v>
          </cell>
          <cell r="P411">
            <v>0</v>
          </cell>
          <cell r="Q411">
            <v>3.5</v>
          </cell>
          <cell r="R411">
            <v>1.0743801652892562</v>
          </cell>
          <cell r="S411">
            <v>0.1</v>
          </cell>
          <cell r="T411">
            <v>0</v>
          </cell>
          <cell r="U411">
            <v>0.5</v>
          </cell>
          <cell r="W411">
            <v>18.801652892561982</v>
          </cell>
          <cell r="X411">
            <v>1.8801652892561984</v>
          </cell>
          <cell r="Y411">
            <v>0</v>
          </cell>
          <cell r="Z411">
            <v>9.4008264462809912</v>
          </cell>
          <cell r="AA411">
            <v>0</v>
          </cell>
          <cell r="AB411">
            <v>30.082644628099171</v>
          </cell>
          <cell r="AC411">
            <v>5.1570247933884295</v>
          </cell>
          <cell r="AD411">
            <v>20.68181818181818</v>
          </cell>
          <cell r="AE411">
            <v>9.4008264462809912</v>
          </cell>
        </row>
        <row r="412">
          <cell r="A412">
            <v>9160</v>
          </cell>
          <cell r="C412" t="str">
            <v>Triturador de ramas VERMEER 2000rpm</v>
          </cell>
          <cell r="E412" t="str">
            <v>90 JARDINES</v>
          </cell>
          <cell r="F412">
            <v>5</v>
          </cell>
          <cell r="H412">
            <v>2</v>
          </cell>
          <cell r="I412">
            <v>0</v>
          </cell>
          <cell r="J412">
            <v>0.05</v>
          </cell>
          <cell r="K412">
            <v>3.7804999999999998E-2</v>
          </cell>
          <cell r="L412">
            <v>0</v>
          </cell>
          <cell r="O412">
            <v>0</v>
          </cell>
          <cell r="P412">
            <v>0</v>
          </cell>
          <cell r="Q412">
            <v>4</v>
          </cell>
          <cell r="R412">
            <v>1.0743801652892562</v>
          </cell>
          <cell r="S412">
            <v>0.1</v>
          </cell>
          <cell r="T412">
            <v>0</v>
          </cell>
          <cell r="U412">
            <v>0.5</v>
          </cell>
          <cell r="W412">
            <v>21.487603305785122</v>
          </cell>
          <cell r="X412">
            <v>2.1487603305785123</v>
          </cell>
          <cell r="Y412">
            <v>0</v>
          </cell>
          <cell r="Z412">
            <v>10.743801652892561</v>
          </cell>
          <cell r="AA412">
            <v>0</v>
          </cell>
          <cell r="AB412">
            <v>34.380165289256198</v>
          </cell>
          <cell r="AC412">
            <v>5.8937426210153481</v>
          </cell>
          <cell r="AD412">
            <v>23.636363636363633</v>
          </cell>
          <cell r="AE412">
            <v>10.743801652892561</v>
          </cell>
        </row>
        <row r="413">
          <cell r="A413">
            <v>9165</v>
          </cell>
          <cell r="C413" t="str">
            <v>Motosierra STIHL HS200 2,3CV 30cm</v>
          </cell>
          <cell r="E413" t="str">
            <v>90 JARDINES</v>
          </cell>
          <cell r="F413">
            <v>5</v>
          </cell>
          <cell r="G413">
            <v>386.72</v>
          </cell>
          <cell r="H413">
            <v>2</v>
          </cell>
          <cell r="I413">
            <v>193</v>
          </cell>
          <cell r="J413">
            <v>0.05</v>
          </cell>
          <cell r="K413">
            <v>3.7804999999999998E-2</v>
          </cell>
          <cell r="L413">
            <v>14.6199496</v>
          </cell>
          <cell r="O413">
            <v>207.61994960000001</v>
          </cell>
          <cell r="P413">
            <v>0</v>
          </cell>
          <cell r="Q413">
            <v>1.2</v>
          </cell>
          <cell r="R413">
            <v>0.93156876179486259</v>
          </cell>
          <cell r="S413">
            <v>0.1</v>
          </cell>
          <cell r="T413">
            <v>0</v>
          </cell>
          <cell r="U413">
            <v>0.5</v>
          </cell>
          <cell r="W413">
            <v>5.5894125707691753</v>
          </cell>
          <cell r="X413">
            <v>0.55894125707691755</v>
          </cell>
          <cell r="Y413">
            <v>0</v>
          </cell>
          <cell r="Z413">
            <v>2.7947062853845877</v>
          </cell>
          <cell r="AA413">
            <v>0</v>
          </cell>
          <cell r="AB413">
            <v>8.9430601132306808</v>
          </cell>
          <cell r="AC413">
            <v>1.533096019410974</v>
          </cell>
          <cell r="AD413">
            <v>6.1483538278460932</v>
          </cell>
          <cell r="AE413">
            <v>2.7947062853845877</v>
          </cell>
        </row>
        <row r="414">
          <cell r="A414">
            <v>9170</v>
          </cell>
          <cell r="C414" t="str">
            <v>Motosierra  STIHL HS260 3,5CV 37cm</v>
          </cell>
          <cell r="E414" t="str">
            <v>90 JARDINES</v>
          </cell>
          <cell r="F414">
            <v>5</v>
          </cell>
          <cell r="H414">
            <v>2</v>
          </cell>
          <cell r="I414">
            <v>0</v>
          </cell>
          <cell r="J414">
            <v>0.05</v>
          </cell>
          <cell r="K414">
            <v>3.7804999999999998E-2</v>
          </cell>
          <cell r="L414">
            <v>0</v>
          </cell>
          <cell r="O414">
            <v>0</v>
          </cell>
          <cell r="P414">
            <v>0</v>
          </cell>
          <cell r="Q414">
            <v>1.2</v>
          </cell>
          <cell r="R414">
            <v>0.93156876179486259</v>
          </cell>
          <cell r="S414">
            <v>0.1</v>
          </cell>
          <cell r="T414">
            <v>0</v>
          </cell>
          <cell r="U414">
            <v>0.5</v>
          </cell>
          <cell r="W414">
            <v>5.5894125707691753</v>
          </cell>
          <cell r="X414">
            <v>0.55894125707691755</v>
          </cell>
          <cell r="Y414">
            <v>0</v>
          </cell>
          <cell r="Z414">
            <v>2.7947062853845877</v>
          </cell>
          <cell r="AA414">
            <v>0</v>
          </cell>
          <cell r="AB414">
            <v>8.9430601132306808</v>
          </cell>
          <cell r="AC414">
            <v>1.533096019410974</v>
          </cell>
          <cell r="AD414">
            <v>6.1483538278460932</v>
          </cell>
          <cell r="AE414">
            <v>2.7947062853845877</v>
          </cell>
        </row>
        <row r="415">
          <cell r="A415">
            <v>9175</v>
          </cell>
          <cell r="C415" t="str">
            <v>Motosierra HUSQVARNA 350 3,1CV 40cm</v>
          </cell>
          <cell r="E415" t="str">
            <v>90 JARDINES</v>
          </cell>
          <cell r="F415">
            <v>5</v>
          </cell>
          <cell r="H415">
            <v>2</v>
          </cell>
          <cell r="I415">
            <v>0</v>
          </cell>
          <cell r="J415">
            <v>0.05</v>
          </cell>
          <cell r="K415">
            <v>3.7804999999999998E-2</v>
          </cell>
          <cell r="L415">
            <v>0</v>
          </cell>
          <cell r="O415">
            <v>0</v>
          </cell>
          <cell r="P415">
            <v>0</v>
          </cell>
          <cell r="Q415">
            <v>1.2</v>
          </cell>
          <cell r="R415">
            <v>0.93156876179486259</v>
          </cell>
          <cell r="S415">
            <v>0.1</v>
          </cell>
          <cell r="T415">
            <v>0</v>
          </cell>
          <cell r="U415">
            <v>0.5</v>
          </cell>
          <cell r="W415">
            <v>5.5894125707691753</v>
          </cell>
          <cell r="X415">
            <v>0.55894125707691755</v>
          </cell>
          <cell r="Y415">
            <v>0</v>
          </cell>
          <cell r="Z415">
            <v>2.7947062853845877</v>
          </cell>
          <cell r="AA415">
            <v>0</v>
          </cell>
          <cell r="AB415">
            <v>8.9430601132306808</v>
          </cell>
          <cell r="AC415">
            <v>1.533096019410974</v>
          </cell>
          <cell r="AD415">
            <v>6.1483538278460932</v>
          </cell>
          <cell r="AE415">
            <v>2.7947062853845877</v>
          </cell>
        </row>
        <row r="416">
          <cell r="A416">
            <v>9180</v>
          </cell>
          <cell r="C416" t="str">
            <v>Motosierra ECHO CS5100 3,55CV 45cm</v>
          </cell>
          <cell r="E416" t="str">
            <v>90 JARDINES</v>
          </cell>
          <cell r="F416">
            <v>5</v>
          </cell>
          <cell r="H416">
            <v>2</v>
          </cell>
          <cell r="I416">
            <v>0</v>
          </cell>
          <cell r="J416">
            <v>0.05</v>
          </cell>
          <cell r="K416">
            <v>3.7804999999999998E-2</v>
          </cell>
          <cell r="L416">
            <v>0</v>
          </cell>
          <cell r="O416">
            <v>0</v>
          </cell>
          <cell r="P416">
            <v>0</v>
          </cell>
          <cell r="Q416">
            <v>1.2</v>
          </cell>
          <cell r="R416">
            <v>0.93156876179486259</v>
          </cell>
          <cell r="S416">
            <v>0.1</v>
          </cell>
          <cell r="T416">
            <v>0</v>
          </cell>
          <cell r="U416">
            <v>0.5</v>
          </cell>
          <cell r="W416">
            <v>5.5894125707691753</v>
          </cell>
          <cell r="X416">
            <v>0.55894125707691755</v>
          </cell>
          <cell r="Y416">
            <v>0</v>
          </cell>
          <cell r="Z416">
            <v>2.7947062853845877</v>
          </cell>
          <cell r="AA416">
            <v>0</v>
          </cell>
          <cell r="AB416">
            <v>8.9430601132306808</v>
          </cell>
          <cell r="AC416">
            <v>1.533096019410974</v>
          </cell>
          <cell r="AD416">
            <v>6.1483538278460932</v>
          </cell>
          <cell r="AE416">
            <v>2.7947062853845877</v>
          </cell>
        </row>
        <row r="417">
          <cell r="A417">
            <v>9185</v>
          </cell>
          <cell r="C417" t="str">
            <v>Cortasetos OUTIS -WOLF 50cm</v>
          </cell>
          <cell r="E417" t="str">
            <v>90 JARDINES</v>
          </cell>
          <cell r="F417">
            <v>5</v>
          </cell>
          <cell r="H417">
            <v>2</v>
          </cell>
          <cell r="I417">
            <v>0</v>
          </cell>
          <cell r="J417">
            <v>0.05</v>
          </cell>
          <cell r="K417">
            <v>3.7804999999999998E-2</v>
          </cell>
          <cell r="L417">
            <v>0</v>
          </cell>
          <cell r="O417">
            <v>0</v>
          </cell>
          <cell r="P417">
            <v>0</v>
          </cell>
          <cell r="Q417">
            <v>1.2</v>
          </cell>
          <cell r="R417">
            <v>0.93156876179486259</v>
          </cell>
          <cell r="S417">
            <v>0.1</v>
          </cell>
          <cell r="T417">
            <v>0</v>
          </cell>
          <cell r="U417">
            <v>0.5</v>
          </cell>
          <cell r="W417">
            <v>5.5894125707691753</v>
          </cell>
          <cell r="X417">
            <v>0.55894125707691755</v>
          </cell>
          <cell r="Y417">
            <v>0</v>
          </cell>
          <cell r="Z417">
            <v>2.7947062853845877</v>
          </cell>
          <cell r="AA417">
            <v>0</v>
          </cell>
          <cell r="AB417">
            <v>8.9430601132306808</v>
          </cell>
          <cell r="AC417">
            <v>1.533096019410974</v>
          </cell>
          <cell r="AD417">
            <v>6.1483538278460932</v>
          </cell>
          <cell r="AE417">
            <v>2.7947062853845877</v>
          </cell>
        </row>
        <row r="418">
          <cell r="A418">
            <v>9190</v>
          </cell>
          <cell r="C418" t="str">
            <v>Cortasetos OUTIS -WOLF 70cm</v>
          </cell>
          <cell r="E418" t="str">
            <v>90 JARDINES</v>
          </cell>
          <cell r="F418">
            <v>5</v>
          </cell>
          <cell r="H418">
            <v>2</v>
          </cell>
          <cell r="I418">
            <v>0</v>
          </cell>
          <cell r="J418">
            <v>0.05</v>
          </cell>
          <cell r="K418">
            <v>3.7804999999999998E-2</v>
          </cell>
          <cell r="L418">
            <v>0</v>
          </cell>
          <cell r="O418">
            <v>0</v>
          </cell>
          <cell r="P418">
            <v>0</v>
          </cell>
          <cell r="Q418">
            <v>1.2</v>
          </cell>
          <cell r="R418">
            <v>0.93156876179486259</v>
          </cell>
          <cell r="S418">
            <v>0.1</v>
          </cell>
          <cell r="T418">
            <v>0</v>
          </cell>
          <cell r="U418">
            <v>0.5</v>
          </cell>
          <cell r="W418">
            <v>5.5894125707691753</v>
          </cell>
          <cell r="X418">
            <v>0.55894125707691755</v>
          </cell>
          <cell r="Y418">
            <v>0</v>
          </cell>
          <cell r="Z418">
            <v>2.7947062853845877</v>
          </cell>
          <cell r="AA418">
            <v>0</v>
          </cell>
          <cell r="AB418">
            <v>8.9430601132306808</v>
          </cell>
          <cell r="AC418">
            <v>1.533096019410974</v>
          </cell>
          <cell r="AD418">
            <v>6.1483538278460932</v>
          </cell>
          <cell r="AE418">
            <v>2.7947062853845877</v>
          </cell>
        </row>
        <row r="419">
          <cell r="A419">
            <v>9195</v>
          </cell>
          <cell r="C419" t="str">
            <v>Cortasetos HUSQVARNA 325HDA55X 55cm</v>
          </cell>
          <cell r="E419" t="str">
            <v>90 JARDINES</v>
          </cell>
          <cell r="F419">
            <v>5</v>
          </cell>
          <cell r="H419">
            <v>2</v>
          </cell>
          <cell r="I419">
            <v>0</v>
          </cell>
          <cell r="J419">
            <v>0.05</v>
          </cell>
          <cell r="K419">
            <v>3.7804999999999998E-2</v>
          </cell>
          <cell r="L419">
            <v>0</v>
          </cell>
          <cell r="O419">
            <v>0</v>
          </cell>
          <cell r="P419">
            <v>0</v>
          </cell>
          <cell r="Q419">
            <v>1.2</v>
          </cell>
          <cell r="R419">
            <v>0.93156876179486259</v>
          </cell>
          <cell r="S419">
            <v>0.1</v>
          </cell>
          <cell r="T419">
            <v>0</v>
          </cell>
          <cell r="U419">
            <v>0.5</v>
          </cell>
          <cell r="W419">
            <v>5.5894125707691753</v>
          </cell>
          <cell r="X419">
            <v>0.55894125707691755</v>
          </cell>
          <cell r="Y419">
            <v>0</v>
          </cell>
          <cell r="Z419">
            <v>2.7947062853845877</v>
          </cell>
          <cell r="AA419">
            <v>0</v>
          </cell>
          <cell r="AB419">
            <v>8.9430601132306808</v>
          </cell>
          <cell r="AC419">
            <v>1.533096019410974</v>
          </cell>
          <cell r="AD419">
            <v>6.1483538278460932</v>
          </cell>
          <cell r="AE419">
            <v>2.7947062853845877</v>
          </cell>
        </row>
        <row r="420">
          <cell r="A420">
            <v>9200</v>
          </cell>
          <cell r="C420" t="str">
            <v>Cortasetos HUSQVARNA 325HDA75X 75cm</v>
          </cell>
          <cell r="E420" t="str">
            <v>90 JARDINES</v>
          </cell>
          <cell r="F420">
            <v>5</v>
          </cell>
          <cell r="H420">
            <v>2</v>
          </cell>
          <cell r="I420">
            <v>0</v>
          </cell>
          <cell r="J420">
            <v>0.05</v>
          </cell>
          <cell r="K420">
            <v>3.7804999999999998E-2</v>
          </cell>
          <cell r="L420">
            <v>0</v>
          </cell>
          <cell r="O420">
            <v>0</v>
          </cell>
          <cell r="P420">
            <v>0</v>
          </cell>
          <cell r="Q420">
            <v>1.2</v>
          </cell>
          <cell r="R420">
            <v>0.93156876179486259</v>
          </cell>
          <cell r="S420">
            <v>0.1</v>
          </cell>
          <cell r="T420">
            <v>0</v>
          </cell>
          <cell r="U420">
            <v>0.5</v>
          </cell>
          <cell r="W420">
            <v>5.5894125707691753</v>
          </cell>
          <cell r="X420">
            <v>0.55894125707691755</v>
          </cell>
          <cell r="Y420">
            <v>0</v>
          </cell>
          <cell r="Z420">
            <v>2.7947062853845877</v>
          </cell>
          <cell r="AA420">
            <v>0</v>
          </cell>
          <cell r="AB420">
            <v>8.9430601132306808</v>
          </cell>
          <cell r="AC420">
            <v>1.533096019410974</v>
          </cell>
          <cell r="AD420">
            <v>6.1483538278460932</v>
          </cell>
          <cell r="AE420">
            <v>2.7947062853845877</v>
          </cell>
        </row>
        <row r="421">
          <cell r="A421">
            <v>9205</v>
          </cell>
          <cell r="C421" t="str">
            <v xml:space="preserve">Cortasetos de tubo HUSQVARNA 325HE 4X  55cm </v>
          </cell>
          <cell r="E421" t="str">
            <v>90 JARDINES</v>
          </cell>
          <cell r="F421">
            <v>5</v>
          </cell>
          <cell r="H421">
            <v>2</v>
          </cell>
          <cell r="I421">
            <v>0</v>
          </cell>
          <cell r="J421">
            <v>0.05</v>
          </cell>
          <cell r="K421">
            <v>3.7804999999999998E-2</v>
          </cell>
          <cell r="L421">
            <v>0</v>
          </cell>
          <cell r="O421">
            <v>0</v>
          </cell>
          <cell r="P421">
            <v>0</v>
          </cell>
          <cell r="Q421">
            <v>1.2</v>
          </cell>
          <cell r="R421">
            <v>0.93156876179486259</v>
          </cell>
          <cell r="S421">
            <v>0.1</v>
          </cell>
          <cell r="T421">
            <v>0</v>
          </cell>
          <cell r="U421">
            <v>0.5</v>
          </cell>
          <cell r="W421">
            <v>5.5894125707691753</v>
          </cell>
          <cell r="X421">
            <v>0.55894125707691755</v>
          </cell>
          <cell r="Y421">
            <v>0</v>
          </cell>
          <cell r="Z421">
            <v>2.7947062853845877</v>
          </cell>
          <cell r="AA421">
            <v>0</v>
          </cell>
          <cell r="AB421">
            <v>8.9430601132306808</v>
          </cell>
          <cell r="AC421">
            <v>1.533096019410974</v>
          </cell>
          <cell r="AD421">
            <v>6.1483538278460932</v>
          </cell>
          <cell r="AE421">
            <v>2.7947062853845877</v>
          </cell>
        </row>
        <row r="422">
          <cell r="A422">
            <v>9210</v>
          </cell>
          <cell r="C422" t="str">
            <v>Cortasetos ECHO HC-2300W 0,95CV 75cm</v>
          </cell>
          <cell r="E422" t="str">
            <v>90 JARDINES</v>
          </cell>
          <cell r="F422">
            <v>5</v>
          </cell>
          <cell r="H422">
            <v>2</v>
          </cell>
          <cell r="I422">
            <v>0</v>
          </cell>
          <cell r="J422">
            <v>0.05</v>
          </cell>
          <cell r="K422">
            <v>3.7804999999999998E-2</v>
          </cell>
          <cell r="L422">
            <v>0</v>
          </cell>
          <cell r="O422">
            <v>0</v>
          </cell>
          <cell r="P422">
            <v>0</v>
          </cell>
          <cell r="Q422">
            <v>1.2</v>
          </cell>
          <cell r="R422">
            <v>0.93156876179486259</v>
          </cell>
          <cell r="S422">
            <v>0.1</v>
          </cell>
          <cell r="T422">
            <v>0</v>
          </cell>
          <cell r="U422">
            <v>0.5</v>
          </cell>
          <cell r="W422">
            <v>5.5894125707691753</v>
          </cell>
          <cell r="X422">
            <v>0.55894125707691755</v>
          </cell>
          <cell r="Y422">
            <v>0</v>
          </cell>
          <cell r="Z422">
            <v>2.7947062853845877</v>
          </cell>
          <cell r="AA422">
            <v>0</v>
          </cell>
          <cell r="AB422">
            <v>8.9430601132306808</v>
          </cell>
          <cell r="AC422">
            <v>1.533096019410974</v>
          </cell>
          <cell r="AD422">
            <v>6.1483538278460932</v>
          </cell>
          <cell r="AE422">
            <v>2.7947062853845877</v>
          </cell>
        </row>
        <row r="423">
          <cell r="A423">
            <v>9215</v>
          </cell>
          <cell r="C423" t="str">
            <v>Cortasetos ECHO HCR-1500 55cm</v>
          </cell>
          <cell r="E423" t="str">
            <v>90 JARDINES</v>
          </cell>
          <cell r="F423">
            <v>5</v>
          </cell>
          <cell r="G423">
            <v>365.8</v>
          </cell>
          <cell r="H423">
            <v>2</v>
          </cell>
          <cell r="I423">
            <v>183</v>
          </cell>
          <cell r="J423">
            <v>0.05</v>
          </cell>
          <cell r="K423">
            <v>3.7804999999999998E-2</v>
          </cell>
          <cell r="L423">
            <v>13.829069</v>
          </cell>
          <cell r="O423">
            <v>196.829069</v>
          </cell>
          <cell r="P423">
            <v>0</v>
          </cell>
          <cell r="Q423">
            <v>1.2</v>
          </cell>
          <cell r="R423">
            <v>0.93156876179486259</v>
          </cell>
          <cell r="S423">
            <v>0.1</v>
          </cell>
          <cell r="T423">
            <v>0</v>
          </cell>
          <cell r="U423">
            <v>0.5</v>
          </cell>
          <cell r="W423">
            <v>5.5894125707691753</v>
          </cell>
          <cell r="X423">
            <v>0.55894125707691755</v>
          </cell>
          <cell r="Y423">
            <v>0</v>
          </cell>
          <cell r="Z423">
            <v>2.7947062853845877</v>
          </cell>
          <cell r="AA423">
            <v>0</v>
          </cell>
          <cell r="AB423">
            <v>8.9430601132306808</v>
          </cell>
          <cell r="AC423">
            <v>1.533096019410974</v>
          </cell>
          <cell r="AD423">
            <v>6.1483538278460932</v>
          </cell>
          <cell r="AE423">
            <v>2.7947062853845877</v>
          </cell>
        </row>
        <row r="424">
          <cell r="A424">
            <v>9220</v>
          </cell>
          <cell r="C424" t="str">
            <v>Cortasetos STHIL HS75 60cm</v>
          </cell>
          <cell r="E424" t="str">
            <v>90 JARDINES</v>
          </cell>
          <cell r="F424">
            <v>5</v>
          </cell>
          <cell r="H424">
            <v>2</v>
          </cell>
          <cell r="I424">
            <v>0</v>
          </cell>
          <cell r="J424">
            <v>0.05</v>
          </cell>
          <cell r="K424">
            <v>3.7804999999999998E-2</v>
          </cell>
          <cell r="L424">
            <v>0</v>
          </cell>
          <cell r="O424">
            <v>0</v>
          </cell>
          <cell r="P424">
            <v>0</v>
          </cell>
          <cell r="Q424">
            <v>1.2</v>
          </cell>
          <cell r="R424">
            <v>0.93156876179486259</v>
          </cell>
          <cell r="S424">
            <v>0.1</v>
          </cell>
          <cell r="T424">
            <v>0</v>
          </cell>
          <cell r="U424">
            <v>0.5</v>
          </cell>
          <cell r="W424">
            <v>5.5894125707691753</v>
          </cell>
          <cell r="X424">
            <v>0.55894125707691755</v>
          </cell>
          <cell r="Y424">
            <v>0</v>
          </cell>
          <cell r="Z424">
            <v>2.7947062853845877</v>
          </cell>
          <cell r="AA424">
            <v>0</v>
          </cell>
          <cell r="AB424">
            <v>8.9430601132306808</v>
          </cell>
          <cell r="AC424">
            <v>1.533096019410974</v>
          </cell>
          <cell r="AD424">
            <v>6.1483538278460932</v>
          </cell>
          <cell r="AE424">
            <v>2.7947062853845877</v>
          </cell>
        </row>
        <row r="425">
          <cell r="A425">
            <v>9225</v>
          </cell>
          <cell r="C425" t="str">
            <v>Tallarbusts</v>
          </cell>
          <cell r="E425" t="str">
            <v>90 JARDINES</v>
          </cell>
          <cell r="F425">
            <v>5</v>
          </cell>
          <cell r="H425">
            <v>2</v>
          </cell>
          <cell r="I425">
            <v>0</v>
          </cell>
          <cell r="J425">
            <v>0.05</v>
          </cell>
          <cell r="K425">
            <v>3.7804999999999998E-2</v>
          </cell>
          <cell r="L425">
            <v>0</v>
          </cell>
          <cell r="O425">
            <v>0</v>
          </cell>
          <cell r="P425">
            <v>0</v>
          </cell>
          <cell r="Q425">
            <v>1.2</v>
          </cell>
          <cell r="R425">
            <v>0.93156876179486259</v>
          </cell>
          <cell r="S425">
            <v>0.1</v>
          </cell>
          <cell r="T425">
            <v>0</v>
          </cell>
          <cell r="U425">
            <v>0.5</v>
          </cell>
          <cell r="W425">
            <v>5.5894125707691753</v>
          </cell>
          <cell r="X425">
            <v>0.55894125707691755</v>
          </cell>
          <cell r="Y425">
            <v>0</v>
          </cell>
          <cell r="Z425">
            <v>2.7947062853845877</v>
          </cell>
          <cell r="AA425">
            <v>0</v>
          </cell>
          <cell r="AB425">
            <v>8.9430601132306808</v>
          </cell>
          <cell r="AC425">
            <v>1.533096019410974</v>
          </cell>
          <cell r="AD425">
            <v>6.1483538278460932</v>
          </cell>
          <cell r="AE425">
            <v>2.7947062853845877</v>
          </cell>
        </row>
        <row r="426">
          <cell r="A426">
            <v>9230</v>
          </cell>
          <cell r="C426" t="str">
            <v>Cortasetos altura STHIL HL75 30º 50cm</v>
          </cell>
          <cell r="E426" t="str">
            <v>90 JARDINES</v>
          </cell>
          <cell r="F426">
            <v>5</v>
          </cell>
          <cell r="H426">
            <v>2</v>
          </cell>
          <cell r="I426">
            <v>0</v>
          </cell>
          <cell r="J426">
            <v>0.05</v>
          </cell>
          <cell r="K426">
            <v>3.7804999999999998E-2</v>
          </cell>
          <cell r="L426">
            <v>0</v>
          </cell>
          <cell r="O426">
            <v>0</v>
          </cell>
          <cell r="P426">
            <v>0</v>
          </cell>
          <cell r="Q426">
            <v>1.2</v>
          </cell>
          <cell r="R426">
            <v>0.93156876179486259</v>
          </cell>
          <cell r="S426">
            <v>0.1</v>
          </cell>
          <cell r="T426">
            <v>0</v>
          </cell>
          <cell r="U426">
            <v>0.5</v>
          </cell>
          <cell r="W426">
            <v>5.5894125707691753</v>
          </cell>
          <cell r="X426">
            <v>0.55894125707691755</v>
          </cell>
          <cell r="Y426">
            <v>0</v>
          </cell>
          <cell r="Z426">
            <v>2.7947062853845877</v>
          </cell>
          <cell r="AA426">
            <v>0</v>
          </cell>
          <cell r="AB426">
            <v>8.9430601132306808</v>
          </cell>
          <cell r="AC426">
            <v>1.533096019410974</v>
          </cell>
          <cell r="AD426">
            <v>6.1483538278460932</v>
          </cell>
          <cell r="AE426">
            <v>2.7947062853845877</v>
          </cell>
        </row>
        <row r="427">
          <cell r="A427">
            <v>9235</v>
          </cell>
          <cell r="C427" t="str">
            <v>Sopladora HUSQVARNA 155B 70m/s</v>
          </cell>
          <cell r="E427" t="str">
            <v>90 JARDINES</v>
          </cell>
          <cell r="F427">
            <v>3</v>
          </cell>
          <cell r="H427">
            <v>2</v>
          </cell>
          <cell r="I427">
            <v>0</v>
          </cell>
          <cell r="J427">
            <v>0.05</v>
          </cell>
          <cell r="K427">
            <v>3.7804999999999998E-2</v>
          </cell>
          <cell r="L427">
            <v>0</v>
          </cell>
          <cell r="O427">
            <v>0</v>
          </cell>
          <cell r="P427">
            <v>0</v>
          </cell>
          <cell r="Q427">
            <v>1.2</v>
          </cell>
          <cell r="R427">
            <v>0.93156876179486259</v>
          </cell>
          <cell r="S427">
            <v>0.1</v>
          </cell>
          <cell r="T427">
            <v>0</v>
          </cell>
          <cell r="U427">
            <v>0.5</v>
          </cell>
          <cell r="W427">
            <v>3.3536475424615051</v>
          </cell>
          <cell r="X427">
            <v>0.33536475424615053</v>
          </cell>
          <cell r="Y427">
            <v>0</v>
          </cell>
          <cell r="Z427">
            <v>1.6768237712307525</v>
          </cell>
          <cell r="AA427">
            <v>0</v>
          </cell>
          <cell r="AB427">
            <v>5.3658360679384085</v>
          </cell>
          <cell r="AC427">
            <v>0.91985761164658442</v>
          </cell>
          <cell r="AD427">
            <v>3.6890122967076557</v>
          </cell>
          <cell r="AE427">
            <v>1.6768237712307525</v>
          </cell>
        </row>
        <row r="428">
          <cell r="A428">
            <v>9240</v>
          </cell>
          <cell r="C428" t="str">
            <v>Sopladora HUSQVARNA 141B 63m/s</v>
          </cell>
          <cell r="E428" t="str">
            <v>90 JARDINES</v>
          </cell>
          <cell r="F428">
            <v>3</v>
          </cell>
          <cell r="H428">
            <v>2</v>
          </cell>
          <cell r="I428">
            <v>0</v>
          </cell>
          <cell r="J428">
            <v>0.05</v>
          </cell>
          <cell r="K428">
            <v>3.7804999999999998E-2</v>
          </cell>
          <cell r="L428">
            <v>0</v>
          </cell>
          <cell r="O428">
            <v>0</v>
          </cell>
          <cell r="P428">
            <v>0</v>
          </cell>
          <cell r="Q428">
            <v>1.2</v>
          </cell>
          <cell r="R428">
            <v>0.93156876179486259</v>
          </cell>
          <cell r="S428">
            <v>0.1</v>
          </cell>
          <cell r="T428">
            <v>0</v>
          </cell>
          <cell r="U428">
            <v>0.5</v>
          </cell>
          <cell r="W428">
            <v>3.3536475424615051</v>
          </cell>
          <cell r="X428">
            <v>0.33536475424615053</v>
          </cell>
          <cell r="Y428">
            <v>0</v>
          </cell>
          <cell r="Z428">
            <v>1.6768237712307525</v>
          </cell>
          <cell r="AA428">
            <v>0</v>
          </cell>
          <cell r="AB428">
            <v>5.3658360679384085</v>
          </cell>
          <cell r="AC428">
            <v>0.91985761164658442</v>
          </cell>
          <cell r="AD428">
            <v>3.6890122967076557</v>
          </cell>
          <cell r="AE428">
            <v>1.6768237712307525</v>
          </cell>
        </row>
        <row r="429">
          <cell r="A429">
            <v>9245</v>
          </cell>
          <cell r="C429" t="str">
            <v>Sopladora ECHO PB 46LN 79m/s  930m3/hsilenciosa+KIT aspir</v>
          </cell>
          <cell r="E429" t="str">
            <v>90 JARDINES</v>
          </cell>
          <cell r="F429">
            <v>3</v>
          </cell>
          <cell r="H429">
            <v>2</v>
          </cell>
          <cell r="I429">
            <v>0</v>
          </cell>
          <cell r="J429">
            <v>0.05</v>
          </cell>
          <cell r="K429">
            <v>3.7804999999999998E-2</v>
          </cell>
          <cell r="L429">
            <v>0</v>
          </cell>
          <cell r="O429">
            <v>0</v>
          </cell>
          <cell r="P429">
            <v>0</v>
          </cell>
          <cell r="Q429">
            <v>1.2</v>
          </cell>
          <cell r="R429">
            <v>0.93156876179486259</v>
          </cell>
          <cell r="S429">
            <v>0.1</v>
          </cell>
          <cell r="T429">
            <v>0</v>
          </cell>
          <cell r="U429">
            <v>0.5</v>
          </cell>
          <cell r="W429">
            <v>3.3536475424615051</v>
          </cell>
          <cell r="X429">
            <v>0.33536475424615053</v>
          </cell>
          <cell r="Y429">
            <v>0</v>
          </cell>
          <cell r="Z429">
            <v>1.6768237712307525</v>
          </cell>
          <cell r="AA429">
            <v>0</v>
          </cell>
          <cell r="AB429">
            <v>5.3658360679384085</v>
          </cell>
          <cell r="AC429">
            <v>0.91985761164658442</v>
          </cell>
          <cell r="AD429">
            <v>3.6890122967076557</v>
          </cell>
          <cell r="AE429">
            <v>1.6768237712307525</v>
          </cell>
        </row>
        <row r="430">
          <cell r="A430">
            <v>9250</v>
          </cell>
          <cell r="C430" t="str">
            <v>Sopladora ECHO PB 2455 60m/sg 600m3/h</v>
          </cell>
          <cell r="E430" t="str">
            <v>90 JARDINES</v>
          </cell>
          <cell r="F430">
            <v>3</v>
          </cell>
          <cell r="H430">
            <v>2</v>
          </cell>
          <cell r="I430">
            <v>0</v>
          </cell>
          <cell r="J430">
            <v>0.05</v>
          </cell>
          <cell r="K430">
            <v>3.7804999999999998E-2</v>
          </cell>
          <cell r="L430">
            <v>0</v>
          </cell>
          <cell r="O430">
            <v>0</v>
          </cell>
          <cell r="P430">
            <v>0</v>
          </cell>
          <cell r="Q430">
            <v>1.2</v>
          </cell>
          <cell r="R430">
            <v>0.93156876179486259</v>
          </cell>
          <cell r="S430">
            <v>0.1</v>
          </cell>
          <cell r="T430">
            <v>0</v>
          </cell>
          <cell r="U430">
            <v>0.5</v>
          </cell>
          <cell r="W430">
            <v>3.3536475424615051</v>
          </cell>
          <cell r="X430">
            <v>0.33536475424615053</v>
          </cell>
          <cell r="Y430">
            <v>0</v>
          </cell>
          <cell r="Z430">
            <v>1.6768237712307525</v>
          </cell>
          <cell r="AA430">
            <v>0</v>
          </cell>
          <cell r="AB430">
            <v>5.3658360679384085</v>
          </cell>
          <cell r="AC430">
            <v>0.91985761164658442</v>
          </cell>
          <cell r="AD430">
            <v>3.6890122967076557</v>
          </cell>
          <cell r="AE430">
            <v>1.6768237712307525</v>
          </cell>
        </row>
        <row r="431">
          <cell r="A431">
            <v>9255</v>
          </cell>
          <cell r="C431" t="str">
            <v>Sopladora OZAKI SP261S</v>
          </cell>
          <cell r="E431" t="str">
            <v>90 JARDINES</v>
          </cell>
          <cell r="F431">
            <v>3</v>
          </cell>
          <cell r="H431">
            <v>2</v>
          </cell>
          <cell r="I431">
            <v>0</v>
          </cell>
          <cell r="J431">
            <v>0.05</v>
          </cell>
          <cell r="K431">
            <v>3.7804999999999998E-2</v>
          </cell>
          <cell r="L431">
            <v>0</v>
          </cell>
          <cell r="O431">
            <v>0</v>
          </cell>
          <cell r="P431">
            <v>0</v>
          </cell>
          <cell r="Q431">
            <v>1.2</v>
          </cell>
          <cell r="R431">
            <v>0.93156876179486259</v>
          </cell>
          <cell r="S431">
            <v>0.1</v>
          </cell>
          <cell r="T431">
            <v>0</v>
          </cell>
          <cell r="U431">
            <v>0.5</v>
          </cell>
          <cell r="W431">
            <v>3.3536475424615051</v>
          </cell>
          <cell r="X431">
            <v>0.33536475424615053</v>
          </cell>
          <cell r="Y431">
            <v>0</v>
          </cell>
          <cell r="Z431">
            <v>1.6768237712307525</v>
          </cell>
          <cell r="AA431">
            <v>0</v>
          </cell>
          <cell r="AB431">
            <v>5.3658360679384085</v>
          </cell>
          <cell r="AC431">
            <v>0.91985761164658442</v>
          </cell>
          <cell r="AD431">
            <v>3.6890122967076557</v>
          </cell>
          <cell r="AE431">
            <v>1.6768237712307525</v>
          </cell>
        </row>
        <row r="432">
          <cell r="A432">
            <v>9260</v>
          </cell>
          <cell r="C432" t="str">
            <v>Sopladora STHIL BG85 760m3/h</v>
          </cell>
          <cell r="E432" t="str">
            <v>90 JARDINES</v>
          </cell>
          <cell r="F432">
            <v>3</v>
          </cell>
          <cell r="G432">
            <v>174.13</v>
          </cell>
          <cell r="H432">
            <v>2</v>
          </cell>
          <cell r="I432">
            <v>87</v>
          </cell>
          <cell r="J432">
            <v>0.05</v>
          </cell>
          <cell r="K432">
            <v>3.7804999999999998E-2</v>
          </cell>
          <cell r="L432">
            <v>6.5829846499999993</v>
          </cell>
          <cell r="O432">
            <v>93.58298465</v>
          </cell>
          <cell r="P432">
            <v>0</v>
          </cell>
          <cell r="Q432">
            <v>1.2</v>
          </cell>
          <cell r="R432">
            <v>0.93156876179486259</v>
          </cell>
          <cell r="S432">
            <v>0.1</v>
          </cell>
          <cell r="T432">
            <v>0</v>
          </cell>
          <cell r="U432">
            <v>0.5</v>
          </cell>
          <cell r="W432">
            <v>3.3536475424615051</v>
          </cell>
          <cell r="X432">
            <v>0.33536475424615053</v>
          </cell>
          <cell r="Y432">
            <v>0</v>
          </cell>
          <cell r="Z432">
            <v>1.6768237712307525</v>
          </cell>
          <cell r="AA432">
            <v>0</v>
          </cell>
          <cell r="AB432">
            <v>5.3658360679384085</v>
          </cell>
          <cell r="AC432">
            <v>0.91985761164658442</v>
          </cell>
          <cell r="AD432">
            <v>3.6890122967076557</v>
          </cell>
          <cell r="AE432">
            <v>1.6768237712307525</v>
          </cell>
        </row>
        <row r="433">
          <cell r="A433">
            <v>9265</v>
          </cell>
          <cell r="C433" t="str">
            <v>Bufador</v>
          </cell>
          <cell r="E433" t="str">
            <v>90 JARDINES</v>
          </cell>
          <cell r="F433">
            <v>3</v>
          </cell>
          <cell r="H433">
            <v>2</v>
          </cell>
          <cell r="I433">
            <v>0</v>
          </cell>
          <cell r="J433">
            <v>0.05</v>
          </cell>
          <cell r="K433">
            <v>3.7804999999999998E-2</v>
          </cell>
          <cell r="L433">
            <v>0</v>
          </cell>
          <cell r="O433">
            <v>0</v>
          </cell>
          <cell r="P433">
            <v>0</v>
          </cell>
          <cell r="Q433">
            <v>1.2</v>
          </cell>
          <cell r="R433">
            <v>0.93156876179486259</v>
          </cell>
          <cell r="S433">
            <v>0.1</v>
          </cell>
          <cell r="T433">
            <v>0</v>
          </cell>
          <cell r="U433">
            <v>0.5</v>
          </cell>
          <cell r="W433">
            <v>3.3536475424615051</v>
          </cell>
          <cell r="X433">
            <v>0.33536475424615053</v>
          </cell>
          <cell r="Y433">
            <v>0</v>
          </cell>
          <cell r="Z433">
            <v>1.6768237712307525</v>
          </cell>
          <cell r="AA433">
            <v>0</v>
          </cell>
          <cell r="AB433">
            <v>5.3658360679384085</v>
          </cell>
          <cell r="AC433">
            <v>0.91985761164658442</v>
          </cell>
          <cell r="AD433">
            <v>3.6890122967076557</v>
          </cell>
          <cell r="AE433">
            <v>1.6768237712307525</v>
          </cell>
        </row>
        <row r="434">
          <cell r="A434">
            <v>9270</v>
          </cell>
          <cell r="C434" t="str">
            <v>Aspirador ATICA LS5000 5CV manual</v>
          </cell>
          <cell r="E434" t="str">
            <v>90 JARDINES</v>
          </cell>
          <cell r="F434">
            <v>3</v>
          </cell>
          <cell r="H434">
            <v>2</v>
          </cell>
          <cell r="I434">
            <v>0</v>
          </cell>
          <cell r="J434">
            <v>0.05</v>
          </cell>
          <cell r="K434">
            <v>3.7804999999999998E-2</v>
          </cell>
          <cell r="L434">
            <v>0</v>
          </cell>
          <cell r="O434">
            <v>0</v>
          </cell>
          <cell r="P434">
            <v>0</v>
          </cell>
          <cell r="Q434">
            <v>1.2</v>
          </cell>
          <cell r="R434">
            <v>0.93156876179486259</v>
          </cell>
          <cell r="S434">
            <v>0.1</v>
          </cell>
          <cell r="T434">
            <v>0</v>
          </cell>
          <cell r="U434">
            <v>0.5</v>
          </cell>
          <cell r="W434">
            <v>3.3536475424615051</v>
          </cell>
          <cell r="X434">
            <v>0.33536475424615053</v>
          </cell>
          <cell r="Y434">
            <v>0</v>
          </cell>
          <cell r="Z434">
            <v>1.6768237712307525</v>
          </cell>
          <cell r="AA434">
            <v>0</v>
          </cell>
          <cell r="AB434">
            <v>5.3658360679384085</v>
          </cell>
          <cell r="AC434">
            <v>0.91985761164658442</v>
          </cell>
          <cell r="AD434">
            <v>3.6890122967076557</v>
          </cell>
          <cell r="AE434">
            <v>1.6768237712307525</v>
          </cell>
        </row>
        <row r="435">
          <cell r="A435">
            <v>9275</v>
          </cell>
          <cell r="C435" t="str">
            <v>Aspirador ATICA TR40B 11CV remolcada</v>
          </cell>
          <cell r="E435" t="str">
            <v>90 JARDINES</v>
          </cell>
          <cell r="F435">
            <v>3</v>
          </cell>
          <cell r="H435">
            <v>2</v>
          </cell>
          <cell r="I435">
            <v>0</v>
          </cell>
          <cell r="J435">
            <v>0.05</v>
          </cell>
          <cell r="K435">
            <v>3.7804999999999998E-2</v>
          </cell>
          <cell r="L435">
            <v>0</v>
          </cell>
          <cell r="O435">
            <v>0</v>
          </cell>
          <cell r="P435">
            <v>0</v>
          </cell>
          <cell r="Q435">
            <v>1.3</v>
          </cell>
          <cell r="R435">
            <v>1.0743801652892562</v>
          </cell>
          <cell r="S435">
            <v>0.1</v>
          </cell>
          <cell r="T435">
            <v>0</v>
          </cell>
          <cell r="U435">
            <v>0.5</v>
          </cell>
          <cell r="W435">
            <v>4.1900826446280997</v>
          </cell>
          <cell r="X435">
            <v>0.41900826446280998</v>
          </cell>
          <cell r="Y435">
            <v>0</v>
          </cell>
          <cell r="Z435">
            <v>2.0950413223140498</v>
          </cell>
          <cell r="AA435">
            <v>0</v>
          </cell>
          <cell r="AB435">
            <v>6.7041322314049587</v>
          </cell>
          <cell r="AC435">
            <v>1.1492798110979929</v>
          </cell>
          <cell r="AD435">
            <v>4.6090909090909093</v>
          </cell>
          <cell r="AE435">
            <v>2.0950413223140498</v>
          </cell>
        </row>
        <row r="436">
          <cell r="A436">
            <v>9280</v>
          </cell>
          <cell r="C436" t="str">
            <v xml:space="preserve">Motoazada HONDA F510 94cm </v>
          </cell>
          <cell r="E436" t="str">
            <v>90 JARDINES</v>
          </cell>
          <cell r="F436">
            <v>2</v>
          </cell>
          <cell r="H436">
            <v>2</v>
          </cell>
          <cell r="I436">
            <v>0</v>
          </cell>
          <cell r="J436">
            <v>0.05</v>
          </cell>
          <cell r="K436">
            <v>3.7804999999999998E-2</v>
          </cell>
          <cell r="L436">
            <v>0</v>
          </cell>
          <cell r="O436">
            <v>0</v>
          </cell>
          <cell r="P436">
            <v>0</v>
          </cell>
          <cell r="Q436">
            <v>1</v>
          </cell>
          <cell r="R436">
            <v>0.93156876179486259</v>
          </cell>
          <cell r="S436">
            <v>0.1</v>
          </cell>
          <cell r="T436">
            <v>0</v>
          </cell>
          <cell r="U436">
            <v>0.5</v>
          </cell>
          <cell r="W436">
            <v>1.8631375235897252</v>
          </cell>
          <cell r="X436">
            <v>0.18631375235897252</v>
          </cell>
          <cell r="Y436">
            <v>0</v>
          </cell>
          <cell r="Z436">
            <v>0.93156876179486259</v>
          </cell>
          <cell r="AA436">
            <v>0</v>
          </cell>
          <cell r="AB436">
            <v>2.9810200377435603</v>
          </cell>
          <cell r="AC436">
            <v>0.51103200647032465</v>
          </cell>
          <cell r="AD436">
            <v>2.0494512759486976</v>
          </cell>
          <cell r="AE436">
            <v>0.93156876179486259</v>
          </cell>
        </row>
        <row r="437">
          <cell r="A437">
            <v>9285</v>
          </cell>
          <cell r="C437" t="str">
            <v>Motocultor HONDA F560M 52cm</v>
          </cell>
          <cell r="E437" t="str">
            <v>90 JARDINES</v>
          </cell>
          <cell r="F437">
            <v>2</v>
          </cell>
          <cell r="H437">
            <v>2</v>
          </cell>
          <cell r="I437">
            <v>0</v>
          </cell>
          <cell r="J437">
            <v>0.05</v>
          </cell>
          <cell r="K437">
            <v>3.7804999999999998E-2</v>
          </cell>
          <cell r="L437">
            <v>0</v>
          </cell>
          <cell r="O437">
            <v>0</v>
          </cell>
          <cell r="P437">
            <v>0</v>
          </cell>
          <cell r="Q437">
            <v>1</v>
          </cell>
          <cell r="R437">
            <v>0.93156876179486259</v>
          </cell>
          <cell r="S437">
            <v>0.1</v>
          </cell>
          <cell r="T437">
            <v>0</v>
          </cell>
          <cell r="U437">
            <v>0.5</v>
          </cell>
          <cell r="W437">
            <v>1.8631375235897252</v>
          </cell>
          <cell r="X437">
            <v>0.18631375235897252</v>
          </cell>
          <cell r="Y437">
            <v>0</v>
          </cell>
          <cell r="Z437">
            <v>0.93156876179486259</v>
          </cell>
          <cell r="AA437">
            <v>0</v>
          </cell>
          <cell r="AB437">
            <v>2.9810200377435603</v>
          </cell>
          <cell r="AC437">
            <v>0.51103200647032465</v>
          </cell>
          <cell r="AD437">
            <v>2.0494512759486976</v>
          </cell>
          <cell r="AE437">
            <v>0.93156876179486259</v>
          </cell>
        </row>
        <row r="438">
          <cell r="A438">
            <v>9290</v>
          </cell>
          <cell r="C438" t="str">
            <v>Motoazada AGRIA 3001</v>
          </cell>
          <cell r="E438" t="str">
            <v>90 JARDINES</v>
          </cell>
          <cell r="F438">
            <v>2</v>
          </cell>
          <cell r="H438">
            <v>2</v>
          </cell>
          <cell r="I438">
            <v>0</v>
          </cell>
          <cell r="J438">
            <v>0.05</v>
          </cell>
          <cell r="K438">
            <v>3.7804999999999998E-2</v>
          </cell>
          <cell r="L438">
            <v>0</v>
          </cell>
          <cell r="O438">
            <v>0</v>
          </cell>
          <cell r="P438">
            <v>0</v>
          </cell>
          <cell r="Q438">
            <v>1</v>
          </cell>
          <cell r="R438">
            <v>0.93156876179486259</v>
          </cell>
          <cell r="S438">
            <v>0.1</v>
          </cell>
          <cell r="T438">
            <v>0</v>
          </cell>
          <cell r="U438">
            <v>0.5</v>
          </cell>
          <cell r="W438">
            <v>1.8631375235897252</v>
          </cell>
          <cell r="X438">
            <v>0.18631375235897252</v>
          </cell>
          <cell r="Y438">
            <v>0</v>
          </cell>
          <cell r="Z438">
            <v>0.93156876179486259</v>
          </cell>
          <cell r="AA438">
            <v>0</v>
          </cell>
          <cell r="AB438">
            <v>2.9810200377435603</v>
          </cell>
          <cell r="AC438">
            <v>0.51103200647032465</v>
          </cell>
          <cell r="AD438">
            <v>2.0494512759486976</v>
          </cell>
          <cell r="AE438">
            <v>0.93156876179486259</v>
          </cell>
        </row>
        <row r="439">
          <cell r="A439">
            <v>9295</v>
          </cell>
          <cell r="C439" t="str">
            <v>Motoazada HUSQVARNA T500RH Pneumatic 5CV 52Kg 83cm</v>
          </cell>
          <cell r="E439" t="str">
            <v>90 JARDINES</v>
          </cell>
          <cell r="F439">
            <v>2</v>
          </cell>
          <cell r="H439">
            <v>2</v>
          </cell>
          <cell r="I439">
            <v>0</v>
          </cell>
          <cell r="J439">
            <v>0.05</v>
          </cell>
          <cell r="K439">
            <v>3.7804999999999998E-2</v>
          </cell>
          <cell r="L439">
            <v>0</v>
          </cell>
          <cell r="O439">
            <v>0</v>
          </cell>
          <cell r="P439">
            <v>0</v>
          </cell>
          <cell r="Q439">
            <v>1.2</v>
          </cell>
          <cell r="R439">
            <v>0.93156876179486259</v>
          </cell>
          <cell r="S439">
            <v>0.1</v>
          </cell>
          <cell r="T439">
            <v>0</v>
          </cell>
          <cell r="U439">
            <v>0.5</v>
          </cell>
          <cell r="W439">
            <v>2.2357650283076702</v>
          </cell>
          <cell r="X439">
            <v>0.22357650283076702</v>
          </cell>
          <cell r="Y439">
            <v>0</v>
          </cell>
          <cell r="Z439">
            <v>1.1178825141538351</v>
          </cell>
          <cell r="AA439">
            <v>0</v>
          </cell>
          <cell r="AB439">
            <v>3.5772240452922723</v>
          </cell>
          <cell r="AC439">
            <v>0.61323840776438954</v>
          </cell>
          <cell r="AD439">
            <v>2.4593415311384375</v>
          </cell>
          <cell r="AE439">
            <v>1.1178825141538351</v>
          </cell>
        </row>
        <row r="440">
          <cell r="A440">
            <v>9300</v>
          </cell>
          <cell r="C440" t="str">
            <v>Motocultor HUSQVARNA CRT51 5CV 90Kg 43 cm</v>
          </cell>
          <cell r="E440" t="str">
            <v>90 JARDINES</v>
          </cell>
          <cell r="F440">
            <v>2</v>
          </cell>
          <cell r="H440">
            <v>2</v>
          </cell>
          <cell r="I440">
            <v>0</v>
          </cell>
          <cell r="J440">
            <v>0.05</v>
          </cell>
          <cell r="K440">
            <v>3.7804999999999998E-2</v>
          </cell>
          <cell r="L440">
            <v>0</v>
          </cell>
          <cell r="O440">
            <v>0</v>
          </cell>
          <cell r="P440">
            <v>0</v>
          </cell>
          <cell r="Q440">
            <v>1.2</v>
          </cell>
          <cell r="R440">
            <v>0.93156876179486259</v>
          </cell>
          <cell r="S440">
            <v>0.1</v>
          </cell>
          <cell r="T440">
            <v>0</v>
          </cell>
          <cell r="U440">
            <v>0.5</v>
          </cell>
          <cell r="W440">
            <v>2.2357650283076702</v>
          </cell>
          <cell r="X440">
            <v>0.22357650283076702</v>
          </cell>
          <cell r="Y440">
            <v>0</v>
          </cell>
          <cell r="Z440">
            <v>1.1178825141538351</v>
          </cell>
          <cell r="AA440">
            <v>0</v>
          </cell>
          <cell r="AB440">
            <v>3.5772240452922723</v>
          </cell>
          <cell r="AC440">
            <v>0.61323840776438954</v>
          </cell>
          <cell r="AD440">
            <v>2.4593415311384375</v>
          </cell>
          <cell r="AE440">
            <v>1.1178825141538351</v>
          </cell>
        </row>
        <row r="441">
          <cell r="A441">
            <v>9305</v>
          </cell>
          <cell r="C441" t="str">
            <v xml:space="preserve">Escarificador OUTIS-WOLF 1,6CV </v>
          </cell>
          <cell r="E441" t="str">
            <v>90 JARDINES</v>
          </cell>
          <cell r="F441">
            <v>2</v>
          </cell>
          <cell r="H441">
            <v>2</v>
          </cell>
          <cell r="I441">
            <v>0</v>
          </cell>
          <cell r="J441">
            <v>0.05</v>
          </cell>
          <cell r="K441">
            <v>3.7804999999999998E-2</v>
          </cell>
          <cell r="L441">
            <v>0</v>
          </cell>
          <cell r="O441">
            <v>0</v>
          </cell>
          <cell r="P441">
            <v>0</v>
          </cell>
          <cell r="Q441">
            <v>1</v>
          </cell>
          <cell r="R441">
            <v>0.93156876179486259</v>
          </cell>
          <cell r="S441">
            <v>0.1</v>
          </cell>
          <cell r="T441">
            <v>0</v>
          </cell>
          <cell r="U441">
            <v>0.5</v>
          </cell>
          <cell r="W441">
            <v>1.8631375235897252</v>
          </cell>
          <cell r="X441">
            <v>0.18631375235897252</v>
          </cell>
          <cell r="Y441">
            <v>0</v>
          </cell>
          <cell r="Z441">
            <v>0.93156876179486259</v>
          </cell>
          <cell r="AA441">
            <v>0</v>
          </cell>
          <cell r="AB441">
            <v>2.9810200377435603</v>
          </cell>
          <cell r="AC441">
            <v>0.51103200647032465</v>
          </cell>
          <cell r="AD441">
            <v>2.0494512759486976</v>
          </cell>
          <cell r="AE441">
            <v>0.93156876179486259</v>
          </cell>
        </row>
        <row r="442">
          <cell r="A442">
            <v>9310</v>
          </cell>
          <cell r="C442" t="str">
            <v>Escarificador AMAZONE KMLV 150 27CV 1,5m</v>
          </cell>
          <cell r="E442" t="str">
            <v>90 JARDINES</v>
          </cell>
          <cell r="F442">
            <v>2</v>
          </cell>
          <cell r="H442">
            <v>2</v>
          </cell>
          <cell r="I442">
            <v>0</v>
          </cell>
          <cell r="J442">
            <v>0.05</v>
          </cell>
          <cell r="K442">
            <v>3.7804999999999998E-2</v>
          </cell>
          <cell r="L442">
            <v>0</v>
          </cell>
          <cell r="O442">
            <v>0</v>
          </cell>
          <cell r="P442">
            <v>0</v>
          </cell>
          <cell r="Q442">
            <v>2</v>
          </cell>
          <cell r="R442">
            <v>0.93156876179486259</v>
          </cell>
          <cell r="S442">
            <v>0.1</v>
          </cell>
          <cell r="T442">
            <v>0</v>
          </cell>
          <cell r="U442">
            <v>0.5</v>
          </cell>
          <cell r="W442">
            <v>3.7262750471794504</v>
          </cell>
          <cell r="X442">
            <v>0.37262750471794504</v>
          </cell>
          <cell r="Y442">
            <v>0</v>
          </cell>
          <cell r="Z442">
            <v>1.8631375235897252</v>
          </cell>
          <cell r="AA442">
            <v>0</v>
          </cell>
          <cell r="AB442">
            <v>5.9620400754871206</v>
          </cell>
          <cell r="AC442">
            <v>1.0220640129406493</v>
          </cell>
          <cell r="AD442">
            <v>4.0989025518973952</v>
          </cell>
          <cell r="AE442">
            <v>1.8631375235897252</v>
          </cell>
        </row>
        <row r="443">
          <cell r="A443">
            <v>9315</v>
          </cell>
          <cell r="C443" t="str">
            <v>Aireador HUSQVARNA AR19 4CV 48cm</v>
          </cell>
          <cell r="E443" t="str">
            <v>90 JARDINES</v>
          </cell>
          <cell r="F443">
            <v>2</v>
          </cell>
          <cell r="H443">
            <v>2</v>
          </cell>
          <cell r="I443">
            <v>0</v>
          </cell>
          <cell r="J443">
            <v>0.05</v>
          </cell>
          <cell r="K443">
            <v>3.7804999999999998E-2</v>
          </cell>
          <cell r="L443">
            <v>0</v>
          </cell>
          <cell r="O443">
            <v>0</v>
          </cell>
          <cell r="P443">
            <v>0</v>
          </cell>
          <cell r="Q443">
            <v>1.2</v>
          </cell>
          <cell r="R443">
            <v>0.93156876179486259</v>
          </cell>
          <cell r="S443">
            <v>0.1</v>
          </cell>
          <cell r="T443">
            <v>0</v>
          </cell>
          <cell r="U443">
            <v>0.5</v>
          </cell>
          <cell r="W443">
            <v>2.2357650283076702</v>
          </cell>
          <cell r="X443">
            <v>0.22357650283076702</v>
          </cell>
          <cell r="Y443">
            <v>0</v>
          </cell>
          <cell r="Z443">
            <v>1.1178825141538351</v>
          </cell>
          <cell r="AA443">
            <v>0</v>
          </cell>
          <cell r="AB443">
            <v>3.5772240452922723</v>
          </cell>
          <cell r="AC443">
            <v>0.61323840776438954</v>
          </cell>
          <cell r="AD443">
            <v>2.4593415311384375</v>
          </cell>
          <cell r="AE443">
            <v>1.1178825141538351</v>
          </cell>
        </row>
        <row r="444">
          <cell r="A444">
            <v>9320</v>
          </cell>
          <cell r="C444" t="str">
            <v>Aireador sacabocados JOHN DEERE 18CV</v>
          </cell>
          <cell r="E444" t="str">
            <v>90 JARDINES</v>
          </cell>
          <cell r="F444">
            <v>2</v>
          </cell>
          <cell r="H444">
            <v>2</v>
          </cell>
          <cell r="I444">
            <v>0</v>
          </cell>
          <cell r="J444">
            <v>0.05</v>
          </cell>
          <cell r="K444">
            <v>3.7804999999999998E-2</v>
          </cell>
          <cell r="L444">
            <v>0</v>
          </cell>
          <cell r="O444">
            <v>0</v>
          </cell>
          <cell r="P444">
            <v>0</v>
          </cell>
          <cell r="Q444">
            <v>1.8</v>
          </cell>
          <cell r="R444">
            <v>1.0743801652892562</v>
          </cell>
          <cell r="S444">
            <v>0.1</v>
          </cell>
          <cell r="T444">
            <v>0</v>
          </cell>
          <cell r="U444">
            <v>0.5</v>
          </cell>
          <cell r="W444">
            <v>3.8677685950413223</v>
          </cell>
          <cell r="X444">
            <v>0.38677685950413226</v>
          </cell>
          <cell r="Y444">
            <v>0</v>
          </cell>
          <cell r="Z444">
            <v>1.9338842975206612</v>
          </cell>
          <cell r="AA444">
            <v>0</v>
          </cell>
          <cell r="AB444">
            <v>6.1884297520661162</v>
          </cell>
          <cell r="AC444">
            <v>1.0608736717827629</v>
          </cell>
          <cell r="AD444">
            <v>4.2545454545454549</v>
          </cell>
          <cell r="AE444">
            <v>1.9338842975206612</v>
          </cell>
        </row>
        <row r="445">
          <cell r="A445">
            <v>9325</v>
          </cell>
          <cell r="C445" t="str">
            <v>Destoconador LASKI F450 18CV autoprop 20cm prof</v>
          </cell>
          <cell r="E445" t="str">
            <v>90 JARDINES</v>
          </cell>
          <cell r="F445">
            <v>2</v>
          </cell>
          <cell r="H445">
            <v>2</v>
          </cell>
          <cell r="I445">
            <v>0</v>
          </cell>
          <cell r="J445">
            <v>0.05</v>
          </cell>
          <cell r="K445">
            <v>3.7804999999999998E-2</v>
          </cell>
          <cell r="L445">
            <v>0</v>
          </cell>
          <cell r="O445">
            <v>0</v>
          </cell>
          <cell r="P445">
            <v>0</v>
          </cell>
          <cell r="Q445">
            <v>1.5</v>
          </cell>
          <cell r="R445">
            <v>1.0743801652892562</v>
          </cell>
          <cell r="S445">
            <v>0.1</v>
          </cell>
          <cell r="T445">
            <v>0</v>
          </cell>
          <cell r="U445">
            <v>0.5</v>
          </cell>
          <cell r="V445">
            <v>0</v>
          </cell>
          <cell r="W445">
            <v>3.2231404958677685</v>
          </cell>
          <cell r="X445">
            <v>0.3223140495867769</v>
          </cell>
          <cell r="Y445">
            <v>0</v>
          </cell>
          <cell r="Z445">
            <v>1.6115702479338843</v>
          </cell>
          <cell r="AA445">
            <v>0</v>
          </cell>
          <cell r="AB445">
            <v>5.1570247933884295</v>
          </cell>
          <cell r="AC445">
            <v>0.88406139315230226</v>
          </cell>
          <cell r="AD445">
            <v>3.5454545454545454</v>
          </cell>
          <cell r="AE445">
            <v>1.6115702479338843</v>
          </cell>
        </row>
        <row r="446">
          <cell r="A446">
            <v>9330</v>
          </cell>
          <cell r="C446" t="str">
            <v xml:space="preserve">Sembradora automática </v>
          </cell>
          <cell r="E446" t="str">
            <v>90 JARDINES</v>
          </cell>
          <cell r="F446">
            <v>2</v>
          </cell>
          <cell r="H446">
            <v>2</v>
          </cell>
          <cell r="I446">
            <v>0</v>
          </cell>
          <cell r="J446">
            <v>0.05</v>
          </cell>
          <cell r="K446">
            <v>3.7804999999999998E-2</v>
          </cell>
          <cell r="L446">
            <v>0</v>
          </cell>
          <cell r="O446">
            <v>0</v>
          </cell>
          <cell r="P446">
            <v>0</v>
          </cell>
          <cell r="Q446">
            <v>1</v>
          </cell>
          <cell r="R446">
            <v>1.0743801652892562</v>
          </cell>
          <cell r="S446">
            <v>0.1</v>
          </cell>
          <cell r="T446">
            <v>0</v>
          </cell>
          <cell r="U446">
            <v>0.5</v>
          </cell>
          <cell r="V446">
            <v>0</v>
          </cell>
          <cell r="W446">
            <v>2.1487603305785123</v>
          </cell>
          <cell r="X446">
            <v>0.21487603305785125</v>
          </cell>
          <cell r="Y446">
            <v>0</v>
          </cell>
          <cell r="Z446">
            <v>1.0743801652892562</v>
          </cell>
          <cell r="AA446">
            <v>0</v>
          </cell>
          <cell r="AB446">
            <v>3.4380165289256199</v>
          </cell>
          <cell r="AC446">
            <v>0.58937426210153487</v>
          </cell>
          <cell r="AD446">
            <v>2.3636363636363638</v>
          </cell>
          <cell r="AE446">
            <v>1.0743801652892562</v>
          </cell>
        </row>
        <row r="447">
          <cell r="A447">
            <v>9335</v>
          </cell>
          <cell r="C447" t="str">
            <v>Sembradora manual</v>
          </cell>
          <cell r="E447" t="str">
            <v>90 JARDINES</v>
          </cell>
          <cell r="F447">
            <v>2</v>
          </cell>
          <cell r="H447">
            <v>2</v>
          </cell>
          <cell r="I447">
            <v>0</v>
          </cell>
          <cell r="J447">
            <v>0.05</v>
          </cell>
          <cell r="K447">
            <v>3.7804999999999998E-2</v>
          </cell>
          <cell r="L447">
            <v>0</v>
          </cell>
          <cell r="O447">
            <v>0</v>
          </cell>
          <cell r="P447">
            <v>0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  <cell r="AA447">
            <v>0</v>
          </cell>
          <cell r="AB447">
            <v>0</v>
          </cell>
          <cell r="AC447">
            <v>0</v>
          </cell>
          <cell r="AD447">
            <v>0</v>
          </cell>
          <cell r="AE447">
            <v>0</v>
          </cell>
        </row>
        <row r="448">
          <cell r="A448">
            <v>9340</v>
          </cell>
          <cell r="C448" t="str">
            <v>Equipo Tratamientos HONDA CPM 135 5CV 50Kg</v>
          </cell>
          <cell r="E448" t="str">
            <v>90 JARDINES</v>
          </cell>
          <cell r="F448">
            <v>2</v>
          </cell>
          <cell r="H448">
            <v>2</v>
          </cell>
          <cell r="I448">
            <v>0</v>
          </cell>
          <cell r="J448">
            <v>0.05</v>
          </cell>
          <cell r="K448">
            <v>3.7804999999999998E-2</v>
          </cell>
          <cell r="L448">
            <v>0</v>
          </cell>
          <cell r="O448">
            <v>0</v>
          </cell>
          <cell r="P448">
            <v>0</v>
          </cell>
          <cell r="Q448">
            <v>1.2</v>
          </cell>
          <cell r="R448">
            <v>0.93156876179486259</v>
          </cell>
          <cell r="S448">
            <v>0.1</v>
          </cell>
          <cell r="T448">
            <v>0</v>
          </cell>
          <cell r="U448">
            <v>0.5</v>
          </cell>
          <cell r="V448">
            <v>0</v>
          </cell>
          <cell r="W448">
            <v>2.2357650283076702</v>
          </cell>
          <cell r="X448">
            <v>0.22357650283076702</v>
          </cell>
          <cell r="Y448">
            <v>0</v>
          </cell>
          <cell r="Z448">
            <v>1.1178825141538351</v>
          </cell>
          <cell r="AA448">
            <v>0</v>
          </cell>
          <cell r="AB448">
            <v>3.5772240452922723</v>
          </cell>
          <cell r="AC448">
            <v>0.61323840776438954</v>
          </cell>
          <cell r="AD448">
            <v>2.4593415311384375</v>
          </cell>
          <cell r="AE448">
            <v>1.1178825141538351</v>
          </cell>
        </row>
        <row r="449">
          <cell r="A449">
            <v>9345</v>
          </cell>
          <cell r="C449" t="str">
            <v>Cañon Tratamientos TIFONE sobre remolque 490Kg</v>
          </cell>
          <cell r="E449" t="str">
            <v>90 JARDINES</v>
          </cell>
          <cell r="F449">
            <v>2</v>
          </cell>
          <cell r="H449">
            <v>2</v>
          </cell>
          <cell r="I449">
            <v>0</v>
          </cell>
          <cell r="J449">
            <v>0.05</v>
          </cell>
          <cell r="K449">
            <v>3.7804999999999998E-2</v>
          </cell>
          <cell r="L449">
            <v>0</v>
          </cell>
          <cell r="O449">
            <v>0</v>
          </cell>
          <cell r="P449">
            <v>0</v>
          </cell>
          <cell r="Q449">
            <v>2</v>
          </cell>
          <cell r="R449">
            <v>1.0743801652892562</v>
          </cell>
          <cell r="S449">
            <v>0.1</v>
          </cell>
          <cell r="T449">
            <v>0</v>
          </cell>
          <cell r="U449">
            <v>0.5</v>
          </cell>
          <cell r="V449">
            <v>0</v>
          </cell>
          <cell r="W449">
            <v>4.2975206611570247</v>
          </cell>
          <cell r="X449">
            <v>0.42975206611570249</v>
          </cell>
          <cell r="Y449">
            <v>0</v>
          </cell>
          <cell r="Z449">
            <v>2.1487603305785123</v>
          </cell>
          <cell r="AA449">
            <v>0</v>
          </cell>
          <cell r="AB449">
            <v>6.8760330578512399</v>
          </cell>
          <cell r="AC449">
            <v>1.1787485242030697</v>
          </cell>
          <cell r="AD449">
            <v>4.7272727272727275</v>
          </cell>
          <cell r="AE449">
            <v>2.1487603305785123</v>
          </cell>
        </row>
        <row r="450">
          <cell r="A450">
            <v>9350</v>
          </cell>
          <cell r="C450" t="str">
            <v>Motxil·la tractaments</v>
          </cell>
          <cell r="E450" t="str">
            <v>90 JARDINES</v>
          </cell>
          <cell r="F450">
            <v>2</v>
          </cell>
          <cell r="G450">
            <v>561.6</v>
          </cell>
          <cell r="H450">
            <v>2</v>
          </cell>
          <cell r="I450">
            <v>281</v>
          </cell>
          <cell r="J450">
            <v>0.05</v>
          </cell>
          <cell r="K450">
            <v>3.7804999999999998E-2</v>
          </cell>
          <cell r="L450">
            <v>21.231287999999999</v>
          </cell>
          <cell r="O450">
            <v>302.23128800000001</v>
          </cell>
          <cell r="P450">
            <v>0</v>
          </cell>
          <cell r="Q450">
            <v>0.5</v>
          </cell>
          <cell r="R450">
            <v>0.93156876179486259</v>
          </cell>
          <cell r="S450">
            <v>0.1</v>
          </cell>
          <cell r="T450">
            <v>0</v>
          </cell>
          <cell r="U450">
            <v>0.5</v>
          </cell>
          <cell r="V450">
            <v>0</v>
          </cell>
          <cell r="W450">
            <v>0.93156876179486259</v>
          </cell>
          <cell r="X450">
            <v>9.3156876179486259E-2</v>
          </cell>
          <cell r="Y450">
            <v>0</v>
          </cell>
          <cell r="Z450">
            <v>0.46578438089743129</v>
          </cell>
          <cell r="AA450">
            <v>0</v>
          </cell>
          <cell r="AB450">
            <v>1.4905100188717801</v>
          </cell>
          <cell r="AC450">
            <v>0.25551600323516233</v>
          </cell>
          <cell r="AD450">
            <v>1.0247256379743488</v>
          </cell>
          <cell r="AE450">
            <v>0.46578438089743129</v>
          </cell>
        </row>
        <row r="451">
          <cell r="A451">
            <v>9355</v>
          </cell>
          <cell r="C451" t="str">
            <v>Equipo Tratamientos MATABI</v>
          </cell>
          <cell r="E451" t="str">
            <v>90 JARDINES</v>
          </cell>
          <cell r="F451">
            <v>2</v>
          </cell>
          <cell r="H451">
            <v>2</v>
          </cell>
          <cell r="I451">
            <v>0</v>
          </cell>
          <cell r="J451">
            <v>0.05</v>
          </cell>
          <cell r="K451">
            <v>3.7804999999999998E-2</v>
          </cell>
          <cell r="L451">
            <v>0</v>
          </cell>
          <cell r="O451">
            <v>0</v>
          </cell>
          <cell r="P451">
            <v>0</v>
          </cell>
          <cell r="Q451">
            <v>0.5</v>
          </cell>
          <cell r="R451">
            <v>0.93156876179486259</v>
          </cell>
          <cell r="S451">
            <v>0.1</v>
          </cell>
          <cell r="T451">
            <v>0</v>
          </cell>
          <cell r="U451">
            <v>0.5</v>
          </cell>
          <cell r="V451">
            <v>0</v>
          </cell>
          <cell r="W451">
            <v>0.93156876179486259</v>
          </cell>
          <cell r="X451">
            <v>9.3156876179486259E-2</v>
          </cell>
          <cell r="Y451">
            <v>0</v>
          </cell>
          <cell r="Z451">
            <v>0.46578438089743129</v>
          </cell>
          <cell r="AA451">
            <v>0</v>
          </cell>
          <cell r="AB451">
            <v>1.4905100188717801</v>
          </cell>
          <cell r="AC451">
            <v>0.25551600323516233</v>
          </cell>
          <cell r="AD451">
            <v>1.0247256379743488</v>
          </cell>
          <cell r="AE451">
            <v>0.46578438089743129</v>
          </cell>
        </row>
        <row r="452">
          <cell r="A452">
            <v>9360</v>
          </cell>
          <cell r="C452" t="str">
            <v>Minitractor de siega JD Serie LT 16CV (97 y 107cm)</v>
          </cell>
          <cell r="E452" t="str">
            <v>90 JARDINES</v>
          </cell>
          <cell r="F452">
            <v>2</v>
          </cell>
          <cell r="H452">
            <v>4</v>
          </cell>
          <cell r="I452">
            <v>0</v>
          </cell>
          <cell r="J452">
            <v>0.05</v>
          </cell>
          <cell r="K452">
            <v>3.2011999999999999E-2</v>
          </cell>
          <cell r="L452">
            <v>0</v>
          </cell>
          <cell r="M452">
            <v>502</v>
          </cell>
          <cell r="O452">
            <v>502</v>
          </cell>
          <cell r="P452">
            <v>502</v>
          </cell>
          <cell r="Q452">
            <v>2</v>
          </cell>
          <cell r="R452">
            <v>1.0743801652892562</v>
          </cell>
          <cell r="S452">
            <v>0.15</v>
          </cell>
          <cell r="T452">
            <v>0.2</v>
          </cell>
          <cell r="U452">
            <v>0.5</v>
          </cell>
          <cell r="V452">
            <v>1</v>
          </cell>
          <cell r="W452">
            <v>4.2975206611570247</v>
          </cell>
          <cell r="X452">
            <v>0.64462809917355368</v>
          </cell>
          <cell r="Y452">
            <v>0.85950413223140498</v>
          </cell>
          <cell r="Z452">
            <v>2.1487603305785123</v>
          </cell>
          <cell r="AA452">
            <v>1</v>
          </cell>
          <cell r="AB452">
            <v>8.9504132231404956</v>
          </cell>
          <cell r="AC452">
            <v>1.5343565525383707</v>
          </cell>
          <cell r="AD452">
            <v>4.9421487603305785</v>
          </cell>
          <cell r="AE452">
            <v>4.0082644628099171</v>
          </cell>
        </row>
        <row r="453">
          <cell r="A453">
            <v>9365</v>
          </cell>
          <cell r="C453" t="str">
            <v>Minitractor de siega J.D. Serie X 24CV (122-158cm)</v>
          </cell>
          <cell r="E453" t="str">
            <v>90 JARDINES</v>
          </cell>
          <cell r="F453">
            <v>5</v>
          </cell>
          <cell r="G453">
            <v>16146</v>
          </cell>
          <cell r="H453">
            <v>8</v>
          </cell>
          <cell r="I453">
            <v>2018</v>
          </cell>
          <cell r="J453">
            <v>0.05</v>
          </cell>
          <cell r="K453">
            <v>2.9721999999999998E-2</v>
          </cell>
          <cell r="L453">
            <v>479.891412</v>
          </cell>
          <cell r="M453">
            <v>502</v>
          </cell>
          <cell r="O453">
            <v>2999.8914119999999</v>
          </cell>
          <cell r="P453">
            <v>502</v>
          </cell>
          <cell r="Q453">
            <v>2</v>
          </cell>
          <cell r="R453">
            <v>1.0743801652892562</v>
          </cell>
          <cell r="S453">
            <v>0.15</v>
          </cell>
          <cell r="T453">
            <v>0.2</v>
          </cell>
          <cell r="U453">
            <v>0.5</v>
          </cell>
          <cell r="V453">
            <v>0</v>
          </cell>
          <cell r="W453">
            <v>10.743801652892561</v>
          </cell>
          <cell r="X453">
            <v>1.611570247933884</v>
          </cell>
          <cell r="Y453">
            <v>2.1487603305785123</v>
          </cell>
          <cell r="Z453">
            <v>5.3719008264462804</v>
          </cell>
          <cell r="AA453">
            <v>0</v>
          </cell>
          <cell r="AB453">
            <v>19.876033057851238</v>
          </cell>
          <cell r="AC453">
            <v>3.4073199527744982</v>
          </cell>
          <cell r="AD453">
            <v>12.355371900826444</v>
          </cell>
          <cell r="AE453">
            <v>7.5206611570247928</v>
          </cell>
        </row>
        <row r="454">
          <cell r="A454">
            <v>9370</v>
          </cell>
          <cell r="C454" t="str">
            <v>Minitractor de siega J.D. 1445 31CV 183cm</v>
          </cell>
          <cell r="E454" t="str">
            <v>90 JARDINES</v>
          </cell>
          <cell r="F454">
            <v>5</v>
          </cell>
          <cell r="H454">
            <v>8</v>
          </cell>
          <cell r="I454">
            <v>0</v>
          </cell>
          <cell r="J454">
            <v>0.05</v>
          </cell>
          <cell r="K454">
            <v>2.9721999999999998E-2</v>
          </cell>
          <cell r="L454">
            <v>0</v>
          </cell>
          <cell r="M454">
            <v>502</v>
          </cell>
          <cell r="O454">
            <v>502</v>
          </cell>
          <cell r="P454">
            <v>502</v>
          </cell>
          <cell r="Q454">
            <v>2</v>
          </cell>
          <cell r="R454">
            <v>1.0743801652892562</v>
          </cell>
          <cell r="S454">
            <v>0.15</v>
          </cell>
          <cell r="T454">
            <v>0.2</v>
          </cell>
          <cell r="U454">
            <v>0.5</v>
          </cell>
          <cell r="V454">
            <v>0</v>
          </cell>
          <cell r="W454">
            <v>10.743801652892561</v>
          </cell>
          <cell r="X454">
            <v>1.611570247933884</v>
          </cell>
          <cell r="Y454">
            <v>2.1487603305785123</v>
          </cell>
          <cell r="Z454">
            <v>5.3719008264462804</v>
          </cell>
          <cell r="AA454">
            <v>0</v>
          </cell>
          <cell r="AB454">
            <v>19.876033057851238</v>
          </cell>
          <cell r="AC454">
            <v>3.4073199527744982</v>
          </cell>
          <cell r="AD454">
            <v>12.355371900826444</v>
          </cell>
          <cell r="AE454">
            <v>7.5206611570247928</v>
          </cell>
        </row>
        <row r="455">
          <cell r="A455">
            <v>9375</v>
          </cell>
          <cell r="C455" t="str">
            <v>Minitractor de siega HIDRO 100cm</v>
          </cell>
          <cell r="E455" t="str">
            <v>90 JARDINES</v>
          </cell>
          <cell r="F455">
            <v>5</v>
          </cell>
          <cell r="G455">
            <v>7350</v>
          </cell>
          <cell r="H455">
            <v>8</v>
          </cell>
          <cell r="I455">
            <v>919</v>
          </cell>
          <cell r="J455">
            <v>0.05</v>
          </cell>
          <cell r="K455">
            <v>2.9721999999999998E-2</v>
          </cell>
          <cell r="L455">
            <v>218.45669999999998</v>
          </cell>
          <cell r="M455">
            <v>502</v>
          </cell>
          <cell r="O455">
            <v>1639.4567</v>
          </cell>
          <cell r="P455">
            <v>502</v>
          </cell>
          <cell r="Q455">
            <v>2</v>
          </cell>
          <cell r="R455">
            <v>1.0743801652892562</v>
          </cell>
          <cell r="S455">
            <v>0.15</v>
          </cell>
          <cell r="T455">
            <v>0.2</v>
          </cell>
          <cell r="U455">
            <v>0.5</v>
          </cell>
          <cell r="V455">
            <v>0</v>
          </cell>
          <cell r="W455">
            <v>10.743801652892561</v>
          </cell>
          <cell r="X455">
            <v>1.611570247933884</v>
          </cell>
          <cell r="Y455">
            <v>2.1487603305785123</v>
          </cell>
          <cell r="Z455">
            <v>5.3719008264462804</v>
          </cell>
          <cell r="AA455">
            <v>0</v>
          </cell>
          <cell r="AB455">
            <v>19.876033057851238</v>
          </cell>
          <cell r="AC455">
            <v>3.4073199527744982</v>
          </cell>
          <cell r="AD455">
            <v>12.355371900826444</v>
          </cell>
          <cell r="AE455">
            <v>7.5206611570247928</v>
          </cell>
        </row>
        <row r="456">
          <cell r="A456">
            <v>9380</v>
          </cell>
          <cell r="C456" t="str">
            <v>Minitractor de siega ATTILA 95cm</v>
          </cell>
          <cell r="E456" t="str">
            <v>90 JARDINES</v>
          </cell>
          <cell r="F456">
            <v>5</v>
          </cell>
          <cell r="H456">
            <v>8</v>
          </cell>
          <cell r="I456">
            <v>0</v>
          </cell>
          <cell r="J456">
            <v>0.05</v>
          </cell>
          <cell r="K456">
            <v>2.9721999999999998E-2</v>
          </cell>
          <cell r="L456">
            <v>0</v>
          </cell>
          <cell r="M456">
            <v>502</v>
          </cell>
          <cell r="O456">
            <v>502</v>
          </cell>
          <cell r="P456">
            <v>502</v>
          </cell>
          <cell r="Q456">
            <v>2</v>
          </cell>
          <cell r="R456">
            <v>1.0743801652892562</v>
          </cell>
          <cell r="S456">
            <v>0.15</v>
          </cell>
          <cell r="T456">
            <v>0.2</v>
          </cell>
          <cell r="U456">
            <v>0.5</v>
          </cell>
          <cell r="V456">
            <v>0</v>
          </cell>
          <cell r="W456">
            <v>10.743801652892561</v>
          </cell>
          <cell r="X456">
            <v>1.611570247933884</v>
          </cell>
          <cell r="Y456">
            <v>2.1487603305785123</v>
          </cell>
          <cell r="Z456">
            <v>5.3719008264462804</v>
          </cell>
          <cell r="AA456">
            <v>0</v>
          </cell>
          <cell r="AB456">
            <v>19.876033057851238</v>
          </cell>
          <cell r="AC456">
            <v>3.4073199527744982</v>
          </cell>
          <cell r="AD456">
            <v>12.355371900826444</v>
          </cell>
          <cell r="AE456">
            <v>7.5206611570247928</v>
          </cell>
        </row>
        <row r="457">
          <cell r="A457">
            <v>9385</v>
          </cell>
          <cell r="C457" t="str">
            <v>Minitractor de siega TORO 228D 157cm</v>
          </cell>
          <cell r="E457" t="str">
            <v>90 JARDINES</v>
          </cell>
          <cell r="F457">
            <v>5</v>
          </cell>
          <cell r="H457">
            <v>8</v>
          </cell>
          <cell r="I457">
            <v>0</v>
          </cell>
          <cell r="J457">
            <v>0.05</v>
          </cell>
          <cell r="K457">
            <v>2.9721999999999998E-2</v>
          </cell>
          <cell r="L457">
            <v>0</v>
          </cell>
          <cell r="M457">
            <v>502</v>
          </cell>
          <cell r="O457">
            <v>502</v>
          </cell>
          <cell r="P457">
            <v>502</v>
          </cell>
          <cell r="Q457">
            <v>2</v>
          </cell>
          <cell r="R457">
            <v>1.0743801652892562</v>
          </cell>
          <cell r="S457">
            <v>0.15</v>
          </cell>
          <cell r="T457">
            <v>0.2</v>
          </cell>
          <cell r="U457">
            <v>0.5</v>
          </cell>
          <cell r="V457">
            <v>0</v>
          </cell>
          <cell r="W457">
            <v>10.743801652892561</v>
          </cell>
          <cell r="X457">
            <v>1.611570247933884</v>
          </cell>
          <cell r="Y457">
            <v>2.1487603305785123</v>
          </cell>
          <cell r="Z457">
            <v>5.3719008264462804</v>
          </cell>
          <cell r="AA457">
            <v>0</v>
          </cell>
          <cell r="AB457">
            <v>19.876033057851238</v>
          </cell>
          <cell r="AC457">
            <v>3.4073199527744982</v>
          </cell>
          <cell r="AD457">
            <v>12.355371900826444</v>
          </cell>
          <cell r="AE457">
            <v>7.5206611570247928</v>
          </cell>
        </row>
        <row r="458">
          <cell r="A458">
            <v>9390</v>
          </cell>
          <cell r="C458" t="str">
            <v>Minitractor de siega TORO 523DXI 122cm</v>
          </cell>
          <cell r="E458" t="str">
            <v>90 JARDINES</v>
          </cell>
          <cell r="F458">
            <v>5</v>
          </cell>
          <cell r="H458">
            <v>8</v>
          </cell>
          <cell r="I458">
            <v>0</v>
          </cell>
          <cell r="J458">
            <v>0.05</v>
          </cell>
          <cell r="K458">
            <v>2.9721999999999998E-2</v>
          </cell>
          <cell r="L458">
            <v>0</v>
          </cell>
          <cell r="M458">
            <v>502</v>
          </cell>
          <cell r="O458">
            <v>502</v>
          </cell>
          <cell r="P458">
            <v>502</v>
          </cell>
          <cell r="Q458">
            <v>2</v>
          </cell>
          <cell r="R458">
            <v>1.0743801652892562</v>
          </cell>
          <cell r="S458">
            <v>0.15</v>
          </cell>
          <cell r="T458">
            <v>0.2</v>
          </cell>
          <cell r="U458">
            <v>0.5</v>
          </cell>
          <cell r="V458">
            <v>0</v>
          </cell>
          <cell r="W458">
            <v>10.743801652892561</v>
          </cell>
          <cell r="X458">
            <v>1.611570247933884</v>
          </cell>
          <cell r="Y458">
            <v>2.1487603305785123</v>
          </cell>
          <cell r="Z458">
            <v>5.3719008264462804</v>
          </cell>
          <cell r="AA458">
            <v>0</v>
          </cell>
          <cell r="AB458">
            <v>19.876033057851238</v>
          </cell>
          <cell r="AC458">
            <v>3.4073199527744982</v>
          </cell>
          <cell r="AD458">
            <v>12.355371900826444</v>
          </cell>
          <cell r="AE458">
            <v>7.5206611570247928</v>
          </cell>
        </row>
        <row r="459">
          <cell r="A459">
            <v>9395</v>
          </cell>
          <cell r="C459" t="str">
            <v>Plataforma de siega HUSTLER 22,8CV</v>
          </cell>
          <cell r="E459" t="str">
            <v>90 JARDINES</v>
          </cell>
          <cell r="F459">
            <v>5</v>
          </cell>
          <cell r="H459">
            <v>8</v>
          </cell>
          <cell r="I459">
            <v>0</v>
          </cell>
          <cell r="J459">
            <v>0.05</v>
          </cell>
          <cell r="K459">
            <v>2.9721999999999998E-2</v>
          </cell>
          <cell r="L459">
            <v>0</v>
          </cell>
          <cell r="M459">
            <v>502</v>
          </cell>
          <cell r="O459">
            <v>502</v>
          </cell>
          <cell r="P459">
            <v>502</v>
          </cell>
          <cell r="Q459">
            <v>2</v>
          </cell>
          <cell r="R459">
            <v>1.0743801652892562</v>
          </cell>
          <cell r="S459">
            <v>0.15</v>
          </cell>
          <cell r="T459">
            <v>0.2</v>
          </cell>
          <cell r="U459">
            <v>0.5</v>
          </cell>
          <cell r="V459">
            <v>1</v>
          </cell>
          <cell r="W459">
            <v>10.743801652892561</v>
          </cell>
          <cell r="X459">
            <v>1.611570247933884</v>
          </cell>
          <cell r="Y459">
            <v>2.1487603305785123</v>
          </cell>
          <cell r="Z459">
            <v>5.3719008264462804</v>
          </cell>
          <cell r="AA459">
            <v>1</v>
          </cell>
          <cell r="AB459">
            <v>20.876033057851238</v>
          </cell>
          <cell r="AC459">
            <v>3.5787485242030694</v>
          </cell>
          <cell r="AD459">
            <v>12.355371900826444</v>
          </cell>
          <cell r="AE459">
            <v>8.5206611570247937</v>
          </cell>
        </row>
        <row r="460">
          <cell r="A460">
            <v>9400</v>
          </cell>
          <cell r="C460" t="str">
            <v xml:space="preserve">Tractor desbrozador ATTILA </v>
          </cell>
          <cell r="E460" t="str">
            <v>90 JARDINES</v>
          </cell>
          <cell r="F460">
            <v>5</v>
          </cell>
          <cell r="H460">
            <v>8</v>
          </cell>
          <cell r="I460">
            <v>0</v>
          </cell>
          <cell r="J460">
            <v>0.05</v>
          </cell>
          <cell r="K460">
            <v>2.9721999999999998E-2</v>
          </cell>
          <cell r="L460">
            <v>0</v>
          </cell>
          <cell r="M460">
            <v>502</v>
          </cell>
          <cell r="O460">
            <v>502</v>
          </cell>
          <cell r="P460">
            <v>502</v>
          </cell>
          <cell r="Q460">
            <v>4</v>
          </cell>
          <cell r="R460">
            <v>1.0743801652892562</v>
          </cell>
          <cell r="S460">
            <v>0.15</v>
          </cell>
          <cell r="T460">
            <v>0.2</v>
          </cell>
          <cell r="U460">
            <v>0.5</v>
          </cell>
          <cell r="V460">
            <v>0</v>
          </cell>
          <cell r="W460">
            <v>21.487603305785122</v>
          </cell>
          <cell r="X460">
            <v>3.2231404958677681</v>
          </cell>
          <cell r="Y460">
            <v>4.2975206611570247</v>
          </cell>
          <cell r="Z460">
            <v>10.743801652892561</v>
          </cell>
          <cell r="AA460">
            <v>0</v>
          </cell>
          <cell r="AB460">
            <v>39.752066115702476</v>
          </cell>
          <cell r="AC460">
            <v>6.8146399055489963</v>
          </cell>
          <cell r="AD460">
            <v>24.710743801652889</v>
          </cell>
          <cell r="AE460">
            <v>15.041322314049586</v>
          </cell>
        </row>
        <row r="461">
          <cell r="A461">
            <v>9405</v>
          </cell>
          <cell r="C461" t="str">
            <v>Tractor New Holland</v>
          </cell>
          <cell r="E461" t="str">
            <v>90 JARDINES</v>
          </cell>
          <cell r="F461">
            <v>5</v>
          </cell>
          <cell r="G461">
            <v>58800</v>
          </cell>
          <cell r="H461">
            <v>8</v>
          </cell>
          <cell r="I461">
            <v>7350</v>
          </cell>
          <cell r="J461">
            <v>0.05</v>
          </cell>
          <cell r="K461">
            <v>2.9721999999999998E-2</v>
          </cell>
          <cell r="L461">
            <v>1747.6535999999999</v>
          </cell>
          <cell r="M461">
            <v>1405</v>
          </cell>
          <cell r="O461">
            <v>10502.6536</v>
          </cell>
          <cell r="P461">
            <v>1405</v>
          </cell>
          <cell r="Q461">
            <v>8</v>
          </cell>
          <cell r="R461">
            <v>1.0743801652892562</v>
          </cell>
          <cell r="S461">
            <v>0.15</v>
          </cell>
          <cell r="T461">
            <v>0.2</v>
          </cell>
          <cell r="U461">
            <v>0.5</v>
          </cell>
          <cell r="V461">
            <v>0</v>
          </cell>
          <cell r="W461">
            <v>42.975206611570243</v>
          </cell>
          <cell r="X461">
            <v>6.4462809917355361</v>
          </cell>
          <cell r="Y461">
            <v>8.5950413223140494</v>
          </cell>
          <cell r="Z461">
            <v>21.487603305785122</v>
          </cell>
          <cell r="AA461">
            <v>0</v>
          </cell>
          <cell r="AB461">
            <v>79.504132231404952</v>
          </cell>
          <cell r="AC461">
            <v>13.629279811097993</v>
          </cell>
          <cell r="AD461">
            <v>49.421487603305778</v>
          </cell>
          <cell r="AE461">
            <v>30.082644628099171</v>
          </cell>
        </row>
        <row r="462">
          <cell r="A462">
            <v>9410</v>
          </cell>
          <cell r="C462" t="str">
            <v>Miniretro más accesorios BOBCAT 753</v>
          </cell>
          <cell r="E462" t="str">
            <v>90 JARDINES</v>
          </cell>
          <cell r="F462">
            <v>15</v>
          </cell>
          <cell r="H462">
            <v>8</v>
          </cell>
          <cell r="I462">
            <v>0</v>
          </cell>
          <cell r="J462">
            <v>0.05</v>
          </cell>
          <cell r="K462">
            <v>2.9721999999999998E-2</v>
          </cell>
          <cell r="L462">
            <v>0</v>
          </cell>
          <cell r="M462">
            <v>626</v>
          </cell>
          <cell r="O462">
            <v>626</v>
          </cell>
          <cell r="P462">
            <v>626</v>
          </cell>
          <cell r="Q462">
            <v>0.15</v>
          </cell>
          <cell r="R462">
            <v>1.0743801652892562</v>
          </cell>
          <cell r="S462">
            <v>0.15</v>
          </cell>
          <cell r="T462">
            <v>0.2</v>
          </cell>
          <cell r="U462">
            <v>0.5</v>
          </cell>
          <cell r="V462">
            <v>0</v>
          </cell>
          <cell r="W462">
            <v>2.4173553719008263</v>
          </cell>
          <cell r="X462">
            <v>0.36260330578512395</v>
          </cell>
          <cell r="Y462">
            <v>0.48347107438016529</v>
          </cell>
          <cell r="Z462">
            <v>1.2086776859504131</v>
          </cell>
          <cell r="AA462">
            <v>0</v>
          </cell>
          <cell r="AB462">
            <v>4.4721074380165291</v>
          </cell>
          <cell r="AC462">
            <v>0.76664698937426212</v>
          </cell>
          <cell r="AD462">
            <v>2.7799586776859502</v>
          </cell>
          <cell r="AE462">
            <v>1.6921487603305785</v>
          </cell>
        </row>
        <row r="463">
          <cell r="A463">
            <v>9415</v>
          </cell>
          <cell r="C463" t="str">
            <v>Remolc</v>
          </cell>
          <cell r="E463" t="str">
            <v>90 JARDINES</v>
          </cell>
          <cell r="G463">
            <v>15000</v>
          </cell>
          <cell r="H463">
            <v>8</v>
          </cell>
          <cell r="I463">
            <v>1875</v>
          </cell>
          <cell r="J463">
            <v>0.05</v>
          </cell>
          <cell r="K463">
            <v>2.9721999999999998E-2</v>
          </cell>
          <cell r="L463">
            <v>445.83</v>
          </cell>
          <cell r="O463">
            <v>2320.83</v>
          </cell>
          <cell r="P463">
            <v>0</v>
          </cell>
          <cell r="S463">
            <v>0</v>
          </cell>
          <cell r="T463">
            <v>0</v>
          </cell>
          <cell r="U463">
            <v>0</v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>
            <v>0</v>
          </cell>
          <cell r="AA463">
            <v>0</v>
          </cell>
          <cell r="AB463">
            <v>0</v>
          </cell>
          <cell r="AC463">
            <v>0</v>
          </cell>
          <cell r="AD463">
            <v>0</v>
          </cell>
          <cell r="AE463">
            <v>0</v>
          </cell>
        </row>
        <row r="464">
          <cell r="A464">
            <v>9416</v>
          </cell>
          <cell r="C464" t="str">
            <v>Màquina neteja platges CANICAS P-160</v>
          </cell>
          <cell r="E464" t="str">
            <v>90 JARDINES</v>
          </cell>
          <cell r="G464">
            <v>72000</v>
          </cell>
          <cell r="H464">
            <v>8</v>
          </cell>
          <cell r="I464">
            <v>9000</v>
          </cell>
          <cell r="J464">
            <v>0.05</v>
          </cell>
          <cell r="K464">
            <v>2.9721999999999998E-2</v>
          </cell>
          <cell r="L464">
            <v>2139.9839999999999</v>
          </cell>
          <cell r="O464">
            <v>11139.984</v>
          </cell>
          <cell r="P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1.9726027397260273</v>
          </cell>
          <cell r="W464">
            <v>0</v>
          </cell>
          <cell r="X464">
            <v>0</v>
          </cell>
          <cell r="Y464">
            <v>0</v>
          </cell>
          <cell r="Z464">
            <v>0</v>
          </cell>
          <cell r="AA464">
            <v>1.9726027397260273</v>
          </cell>
          <cell r="AB464">
            <v>1.9726027397260273</v>
          </cell>
          <cell r="AC464">
            <v>0.338160469667319</v>
          </cell>
          <cell r="AD464">
            <v>0</v>
          </cell>
          <cell r="AE464">
            <v>1.9726027397260273</v>
          </cell>
        </row>
        <row r="465">
          <cell r="A465">
            <v>9417</v>
          </cell>
          <cell r="C465" t="str">
            <v>Màquina neteja platges CANICAS T-170</v>
          </cell>
          <cell r="E465" t="str">
            <v>90 JARDINES</v>
          </cell>
          <cell r="G465">
            <v>72000</v>
          </cell>
          <cell r="H465">
            <v>8</v>
          </cell>
          <cell r="I465">
            <v>9000</v>
          </cell>
          <cell r="J465">
            <v>0.05</v>
          </cell>
          <cell r="K465">
            <v>2.9721999999999998E-2</v>
          </cell>
          <cell r="L465">
            <v>2139.9839999999999</v>
          </cell>
          <cell r="O465">
            <v>11139.984</v>
          </cell>
          <cell r="P465">
            <v>0</v>
          </cell>
          <cell r="S465">
            <v>0</v>
          </cell>
          <cell r="T465">
            <v>0</v>
          </cell>
          <cell r="U465">
            <v>0</v>
          </cell>
          <cell r="V465">
            <v>1.9726027397260273</v>
          </cell>
          <cell r="W465">
            <v>0</v>
          </cell>
          <cell r="X465">
            <v>0</v>
          </cell>
          <cell r="Y465">
            <v>0</v>
          </cell>
          <cell r="Z465">
            <v>0</v>
          </cell>
          <cell r="AA465">
            <v>1.9726027397260273</v>
          </cell>
          <cell r="AB465">
            <v>1.9726027397260273</v>
          </cell>
          <cell r="AC465">
            <v>0.338160469667319</v>
          </cell>
          <cell r="AD465">
            <v>0</v>
          </cell>
          <cell r="AE465">
            <v>1.9726027397260273</v>
          </cell>
        </row>
        <row r="466">
          <cell r="A466">
            <v>9418</v>
          </cell>
          <cell r="C466" t="str">
            <v>Màquina neteja platges Beach Tech 2800</v>
          </cell>
          <cell r="E466" t="str">
            <v>90 JARDINES</v>
          </cell>
          <cell r="G466">
            <v>72000</v>
          </cell>
          <cell r="H466">
            <v>8</v>
          </cell>
          <cell r="I466">
            <v>9000</v>
          </cell>
          <cell r="J466">
            <v>0.05</v>
          </cell>
          <cell r="K466">
            <v>2.9721999999999998E-2</v>
          </cell>
          <cell r="L466">
            <v>2139.9839999999999</v>
          </cell>
          <cell r="O466">
            <v>11139.984</v>
          </cell>
          <cell r="P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1.9726027397260273</v>
          </cell>
          <cell r="W466">
            <v>0</v>
          </cell>
          <cell r="X466">
            <v>0</v>
          </cell>
          <cell r="Y466">
            <v>0</v>
          </cell>
          <cell r="Z466">
            <v>0</v>
          </cell>
          <cell r="AA466">
            <v>1.9726027397260273</v>
          </cell>
          <cell r="AB466">
            <v>1.9726027397260273</v>
          </cell>
          <cell r="AC466">
            <v>0.338160469667319</v>
          </cell>
          <cell r="AD466">
            <v>0</v>
          </cell>
          <cell r="AE466">
            <v>1.9726027397260273</v>
          </cell>
        </row>
        <row r="467">
          <cell r="A467">
            <v>9419</v>
          </cell>
          <cell r="C467" t="str">
            <v>Màquina neteja platges Beach Tech 3000</v>
          </cell>
          <cell r="E467" t="str">
            <v>90 JARDINES</v>
          </cell>
          <cell r="G467">
            <v>72000</v>
          </cell>
          <cell r="H467">
            <v>8</v>
          </cell>
          <cell r="I467">
            <v>9000</v>
          </cell>
          <cell r="J467">
            <v>0.05</v>
          </cell>
          <cell r="K467">
            <v>2.9721999999999998E-2</v>
          </cell>
          <cell r="L467">
            <v>2139.9839999999999</v>
          </cell>
          <cell r="O467">
            <v>11139.984</v>
          </cell>
          <cell r="P467">
            <v>0</v>
          </cell>
          <cell r="S467">
            <v>0</v>
          </cell>
          <cell r="T467">
            <v>0</v>
          </cell>
          <cell r="U467">
            <v>0</v>
          </cell>
          <cell r="V467">
            <v>1.9726027397260273</v>
          </cell>
          <cell r="W467">
            <v>0</v>
          </cell>
          <cell r="X467">
            <v>0</v>
          </cell>
          <cell r="Y467">
            <v>0</v>
          </cell>
          <cell r="Z467">
            <v>0</v>
          </cell>
          <cell r="AA467">
            <v>1.9726027397260273</v>
          </cell>
          <cell r="AB467">
            <v>1.9726027397260273</v>
          </cell>
          <cell r="AC467">
            <v>0.338160469667319</v>
          </cell>
          <cell r="AD467">
            <v>0</v>
          </cell>
          <cell r="AE467">
            <v>1.9726027397260273</v>
          </cell>
        </row>
        <row r="468">
          <cell r="A468">
            <v>9420</v>
          </cell>
          <cell r="C468" t="str">
            <v>Remolque arrastrado TOGO 1000Kg</v>
          </cell>
          <cell r="E468" t="str">
            <v>90 JARDINES</v>
          </cell>
          <cell r="H468">
            <v>8</v>
          </cell>
          <cell r="I468">
            <v>0</v>
          </cell>
          <cell r="J468">
            <v>0.05</v>
          </cell>
          <cell r="K468">
            <v>2.9721999999999998E-2</v>
          </cell>
          <cell r="L468">
            <v>0</v>
          </cell>
          <cell r="O468">
            <v>0</v>
          </cell>
          <cell r="P468">
            <v>0</v>
          </cell>
          <cell r="S468">
            <v>0</v>
          </cell>
          <cell r="T468">
            <v>0</v>
          </cell>
          <cell r="U468">
            <v>0</v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>
            <v>0</v>
          </cell>
          <cell r="AA468">
            <v>0</v>
          </cell>
          <cell r="AB468">
            <v>0</v>
          </cell>
          <cell r="AC468">
            <v>0</v>
          </cell>
          <cell r="AD468">
            <v>0</v>
          </cell>
          <cell r="AE468">
            <v>0</v>
          </cell>
        </row>
        <row r="469">
          <cell r="A469">
            <v>9425</v>
          </cell>
          <cell r="C469" t="str">
            <v>Herramienta duradera</v>
          </cell>
          <cell r="E469" t="str">
            <v>90 JARDINES</v>
          </cell>
          <cell r="H469">
            <v>8</v>
          </cell>
          <cell r="I469">
            <v>0</v>
          </cell>
          <cell r="J469">
            <v>0.05</v>
          </cell>
          <cell r="K469">
            <v>2.9721999999999998E-2</v>
          </cell>
          <cell r="L469">
            <v>0</v>
          </cell>
          <cell r="O469">
            <v>0</v>
          </cell>
          <cell r="P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>
            <v>0</v>
          </cell>
          <cell r="AA469">
            <v>0</v>
          </cell>
          <cell r="AB469">
            <v>0</v>
          </cell>
          <cell r="AC469">
            <v>0</v>
          </cell>
          <cell r="AD469">
            <v>0</v>
          </cell>
          <cell r="AE469">
            <v>0</v>
          </cell>
        </row>
        <row r="470">
          <cell r="A470">
            <v>9430</v>
          </cell>
          <cell r="C470" t="str">
            <v>Productes abonat</v>
          </cell>
          <cell r="E470" t="str">
            <v>90 JARDINES</v>
          </cell>
          <cell r="H470">
            <v>1</v>
          </cell>
          <cell r="I470">
            <v>0</v>
          </cell>
          <cell r="J470">
            <v>0.05</v>
          </cell>
          <cell r="K470">
            <v>0.05</v>
          </cell>
          <cell r="L470">
            <v>0</v>
          </cell>
          <cell r="O470">
            <v>0</v>
          </cell>
          <cell r="P470">
            <v>0</v>
          </cell>
          <cell r="S470">
            <v>0</v>
          </cell>
          <cell r="T470">
            <v>0</v>
          </cell>
          <cell r="U470">
            <v>0</v>
          </cell>
          <cell r="V470">
            <v>50</v>
          </cell>
          <cell r="W470">
            <v>0</v>
          </cell>
          <cell r="X470">
            <v>0</v>
          </cell>
          <cell r="Y470">
            <v>0</v>
          </cell>
          <cell r="Z470">
            <v>0</v>
          </cell>
          <cell r="AA470">
            <v>50</v>
          </cell>
          <cell r="AB470">
            <v>50</v>
          </cell>
          <cell r="AC470">
            <v>8.5714285714285712</v>
          </cell>
          <cell r="AD470">
            <v>0</v>
          </cell>
          <cell r="AE470">
            <v>50</v>
          </cell>
        </row>
        <row r="471">
          <cell r="A471">
            <v>9435</v>
          </cell>
          <cell r="C471" t="str">
            <v>Productes herbicides</v>
          </cell>
          <cell r="E471" t="str">
            <v>90 JARDINES</v>
          </cell>
          <cell r="H471">
            <v>1</v>
          </cell>
          <cell r="I471">
            <v>0</v>
          </cell>
          <cell r="J471">
            <v>0.05</v>
          </cell>
          <cell r="K471">
            <v>0.05</v>
          </cell>
          <cell r="L471">
            <v>0</v>
          </cell>
          <cell r="O471">
            <v>0</v>
          </cell>
          <cell r="P471">
            <v>0</v>
          </cell>
          <cell r="S471">
            <v>0</v>
          </cell>
          <cell r="T471">
            <v>0</v>
          </cell>
          <cell r="U471">
            <v>0</v>
          </cell>
          <cell r="V471">
            <v>50</v>
          </cell>
          <cell r="W471">
            <v>0</v>
          </cell>
          <cell r="X471">
            <v>0</v>
          </cell>
          <cell r="Y471">
            <v>0</v>
          </cell>
          <cell r="Z471">
            <v>0</v>
          </cell>
          <cell r="AA471">
            <v>50</v>
          </cell>
          <cell r="AB471">
            <v>50</v>
          </cell>
          <cell r="AC471">
            <v>8.5714285714285712</v>
          </cell>
          <cell r="AD471">
            <v>0</v>
          </cell>
          <cell r="AE471">
            <v>50</v>
          </cell>
        </row>
        <row r="472">
          <cell r="A472">
            <v>9440</v>
          </cell>
          <cell r="C472" t="str">
            <v>Productes fitosanitaris</v>
          </cell>
          <cell r="E472" t="str">
            <v>90 JARDINES</v>
          </cell>
          <cell r="H472">
            <v>1</v>
          </cell>
          <cell r="I472">
            <v>0</v>
          </cell>
          <cell r="J472">
            <v>0.05</v>
          </cell>
          <cell r="K472">
            <v>0.05</v>
          </cell>
          <cell r="L472">
            <v>0</v>
          </cell>
          <cell r="O472">
            <v>0</v>
          </cell>
          <cell r="P472">
            <v>0</v>
          </cell>
          <cell r="S472">
            <v>0</v>
          </cell>
          <cell r="T472">
            <v>0</v>
          </cell>
          <cell r="U472">
            <v>0</v>
          </cell>
          <cell r="V472">
            <v>50</v>
          </cell>
          <cell r="W472">
            <v>0</v>
          </cell>
          <cell r="X472">
            <v>0</v>
          </cell>
          <cell r="Y472">
            <v>0</v>
          </cell>
          <cell r="Z472">
            <v>0</v>
          </cell>
          <cell r="AA472">
            <v>50</v>
          </cell>
          <cell r="AB472">
            <v>50</v>
          </cell>
          <cell r="AC472">
            <v>8.5714285714285712</v>
          </cell>
          <cell r="AD472">
            <v>0</v>
          </cell>
          <cell r="AE472">
            <v>50</v>
          </cell>
        </row>
        <row r="473">
          <cell r="A473">
            <v>9445</v>
          </cell>
          <cell r="C473" t="str">
            <v>Llavors</v>
          </cell>
          <cell r="E473" t="str">
            <v>90 JARDINES</v>
          </cell>
          <cell r="H473">
            <v>1</v>
          </cell>
          <cell r="I473">
            <v>0</v>
          </cell>
          <cell r="J473">
            <v>0.05</v>
          </cell>
          <cell r="K473">
            <v>0.05</v>
          </cell>
          <cell r="L473">
            <v>0</v>
          </cell>
          <cell r="O473">
            <v>0</v>
          </cell>
          <cell r="P473">
            <v>0</v>
          </cell>
          <cell r="S473">
            <v>0</v>
          </cell>
          <cell r="T473">
            <v>0</v>
          </cell>
          <cell r="U473">
            <v>0</v>
          </cell>
          <cell r="V473">
            <v>50</v>
          </cell>
          <cell r="W473">
            <v>0</v>
          </cell>
          <cell r="X473">
            <v>0</v>
          </cell>
          <cell r="Y473">
            <v>0</v>
          </cell>
          <cell r="Z473">
            <v>0</v>
          </cell>
          <cell r="AA473">
            <v>50</v>
          </cell>
          <cell r="AB473">
            <v>50</v>
          </cell>
          <cell r="AC473">
            <v>8.5714285714285712</v>
          </cell>
          <cell r="AD473">
            <v>0</v>
          </cell>
          <cell r="AE473">
            <v>50</v>
          </cell>
        </row>
        <row r="474">
          <cell r="A474">
            <v>9450</v>
          </cell>
          <cell r="C474" t="str">
            <v xml:space="preserve">Flor </v>
          </cell>
          <cell r="E474" t="str">
            <v>90 JARDINES</v>
          </cell>
          <cell r="H474">
            <v>1</v>
          </cell>
          <cell r="I474">
            <v>0</v>
          </cell>
          <cell r="J474">
            <v>0.05</v>
          </cell>
          <cell r="K474">
            <v>0.05</v>
          </cell>
          <cell r="L474">
            <v>0</v>
          </cell>
          <cell r="O474">
            <v>0</v>
          </cell>
          <cell r="P474">
            <v>0</v>
          </cell>
          <cell r="S474">
            <v>0</v>
          </cell>
          <cell r="T474">
            <v>0</v>
          </cell>
          <cell r="U474">
            <v>0</v>
          </cell>
          <cell r="V474">
            <v>50</v>
          </cell>
          <cell r="W474">
            <v>0</v>
          </cell>
          <cell r="X474">
            <v>0</v>
          </cell>
          <cell r="Y474">
            <v>0</v>
          </cell>
          <cell r="Z474">
            <v>0</v>
          </cell>
          <cell r="AA474">
            <v>50</v>
          </cell>
          <cell r="AB474">
            <v>50</v>
          </cell>
          <cell r="AC474">
            <v>8.5714285714285712</v>
          </cell>
          <cell r="AD474">
            <v>0</v>
          </cell>
          <cell r="AE474">
            <v>50</v>
          </cell>
        </row>
        <row r="475">
          <cell r="A475">
            <v>9455</v>
          </cell>
          <cell r="C475" t="str">
            <v>Planta</v>
          </cell>
          <cell r="E475" t="str">
            <v>90 JARDINES</v>
          </cell>
          <cell r="H475">
            <v>1</v>
          </cell>
          <cell r="I475">
            <v>0</v>
          </cell>
          <cell r="J475">
            <v>0.05</v>
          </cell>
          <cell r="K475">
            <v>0.05</v>
          </cell>
          <cell r="L475">
            <v>0</v>
          </cell>
          <cell r="O475">
            <v>0</v>
          </cell>
          <cell r="P475">
            <v>0</v>
          </cell>
          <cell r="S475">
            <v>0</v>
          </cell>
          <cell r="T475">
            <v>0</v>
          </cell>
          <cell r="U475">
            <v>0</v>
          </cell>
          <cell r="V475">
            <v>50</v>
          </cell>
          <cell r="W475">
            <v>0</v>
          </cell>
          <cell r="X475">
            <v>0</v>
          </cell>
          <cell r="Y475">
            <v>0</v>
          </cell>
          <cell r="Z475">
            <v>0</v>
          </cell>
          <cell r="AA475">
            <v>50</v>
          </cell>
          <cell r="AB475">
            <v>50</v>
          </cell>
          <cell r="AC475">
            <v>8.5714285714285712</v>
          </cell>
          <cell r="AD475">
            <v>0</v>
          </cell>
          <cell r="AE475">
            <v>50</v>
          </cell>
        </row>
        <row r="476">
          <cell r="A476">
            <v>9460</v>
          </cell>
          <cell r="C476" t="str">
            <v>Material de riego</v>
          </cell>
          <cell r="E476" t="str">
            <v>90 JARDINES</v>
          </cell>
          <cell r="H476">
            <v>8</v>
          </cell>
          <cell r="I476">
            <v>0</v>
          </cell>
          <cell r="J476">
            <v>0.05</v>
          </cell>
          <cell r="K476">
            <v>2.9721999999999998E-2</v>
          </cell>
          <cell r="L476">
            <v>0</v>
          </cell>
          <cell r="O476">
            <v>0</v>
          </cell>
          <cell r="P476">
            <v>0</v>
          </cell>
          <cell r="S476">
            <v>0</v>
          </cell>
          <cell r="T476">
            <v>0</v>
          </cell>
          <cell r="U476">
            <v>0</v>
          </cell>
          <cell r="V476">
            <v>0</v>
          </cell>
          <cell r="W476">
            <v>0</v>
          </cell>
          <cell r="X476">
            <v>0</v>
          </cell>
          <cell r="Y476">
            <v>0</v>
          </cell>
          <cell r="Z476">
            <v>0</v>
          </cell>
          <cell r="AA476">
            <v>0</v>
          </cell>
          <cell r="AB476">
            <v>0</v>
          </cell>
          <cell r="AC476">
            <v>0</v>
          </cell>
          <cell r="AD476">
            <v>0</v>
          </cell>
          <cell r="AE476">
            <v>0</v>
          </cell>
        </row>
        <row r="477">
          <cell r="A477">
            <v>9465</v>
          </cell>
          <cell r="C477" t="str">
            <v>Bombas de riego</v>
          </cell>
          <cell r="E477" t="str">
            <v>90 JARDINES</v>
          </cell>
          <cell r="H477">
            <v>8</v>
          </cell>
          <cell r="I477">
            <v>0</v>
          </cell>
          <cell r="J477">
            <v>0.05</v>
          </cell>
          <cell r="K477">
            <v>2.9721999999999998E-2</v>
          </cell>
          <cell r="L477">
            <v>0</v>
          </cell>
          <cell r="O477">
            <v>0</v>
          </cell>
          <cell r="P477">
            <v>0</v>
          </cell>
          <cell r="S477">
            <v>0</v>
          </cell>
          <cell r="T477">
            <v>0</v>
          </cell>
          <cell r="U477">
            <v>0</v>
          </cell>
          <cell r="V477">
            <v>0</v>
          </cell>
          <cell r="W477">
            <v>0</v>
          </cell>
          <cell r="X477">
            <v>0</v>
          </cell>
          <cell r="Y477">
            <v>0</v>
          </cell>
          <cell r="Z477">
            <v>0</v>
          </cell>
          <cell r="AA477">
            <v>0</v>
          </cell>
          <cell r="AB477">
            <v>0</v>
          </cell>
          <cell r="AC477">
            <v>0</v>
          </cell>
          <cell r="AD477">
            <v>0</v>
          </cell>
          <cell r="AE477">
            <v>0</v>
          </cell>
        </row>
        <row r="478">
          <cell r="A478">
            <v>9470</v>
          </cell>
          <cell r="C478" t="str">
            <v>Tierra vegetal</v>
          </cell>
          <cell r="E478" t="str">
            <v>90 JARDINES</v>
          </cell>
          <cell r="H478">
            <v>1</v>
          </cell>
          <cell r="I478">
            <v>0</v>
          </cell>
          <cell r="J478">
            <v>0.05</v>
          </cell>
          <cell r="K478">
            <v>0.05</v>
          </cell>
          <cell r="L478">
            <v>0</v>
          </cell>
          <cell r="O478">
            <v>0</v>
          </cell>
          <cell r="P478">
            <v>0</v>
          </cell>
          <cell r="S478">
            <v>0</v>
          </cell>
          <cell r="T478">
            <v>0</v>
          </cell>
          <cell r="U478">
            <v>0</v>
          </cell>
          <cell r="V478">
            <v>50</v>
          </cell>
          <cell r="W478">
            <v>0</v>
          </cell>
          <cell r="X478">
            <v>0</v>
          </cell>
          <cell r="Y478">
            <v>0</v>
          </cell>
          <cell r="Z478">
            <v>0</v>
          </cell>
          <cell r="AA478">
            <v>50</v>
          </cell>
          <cell r="AB478">
            <v>50</v>
          </cell>
          <cell r="AC478">
            <v>8.5714285714285712</v>
          </cell>
          <cell r="AD478">
            <v>0</v>
          </cell>
          <cell r="AE478">
            <v>50</v>
          </cell>
        </row>
        <row r="479">
          <cell r="A479">
            <v>9475</v>
          </cell>
          <cell r="C479" t="str">
            <v>Otros áridos</v>
          </cell>
          <cell r="E479" t="str">
            <v>90 JARDINES</v>
          </cell>
          <cell r="H479">
            <v>1</v>
          </cell>
          <cell r="I479">
            <v>0</v>
          </cell>
          <cell r="J479">
            <v>0.05</v>
          </cell>
          <cell r="K479">
            <v>0.05</v>
          </cell>
          <cell r="L479">
            <v>0</v>
          </cell>
          <cell r="O479">
            <v>0</v>
          </cell>
          <cell r="P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0</v>
          </cell>
          <cell r="AA479">
            <v>0</v>
          </cell>
          <cell r="AB479">
            <v>0</v>
          </cell>
          <cell r="AC479">
            <v>0</v>
          </cell>
          <cell r="AD479">
            <v>0</v>
          </cell>
          <cell r="AE479">
            <v>0</v>
          </cell>
        </row>
        <row r="480">
          <cell r="A480">
            <v>9480</v>
          </cell>
          <cell r="C480" t="str">
            <v>Vestuario jardinería completo</v>
          </cell>
          <cell r="E480" t="str">
            <v>90 JARDINES</v>
          </cell>
          <cell r="H480">
            <v>1</v>
          </cell>
          <cell r="I480">
            <v>0</v>
          </cell>
          <cell r="J480">
            <v>0.05</v>
          </cell>
          <cell r="K480">
            <v>0.05</v>
          </cell>
          <cell r="L480">
            <v>0</v>
          </cell>
          <cell r="O480">
            <v>0</v>
          </cell>
          <cell r="P480">
            <v>0</v>
          </cell>
          <cell r="S480">
            <v>0</v>
          </cell>
          <cell r="T480">
            <v>0</v>
          </cell>
          <cell r="U480">
            <v>0</v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>
            <v>0</v>
          </cell>
          <cell r="AA480">
            <v>0</v>
          </cell>
          <cell r="AB480">
            <v>0</v>
          </cell>
          <cell r="AC480">
            <v>0</v>
          </cell>
          <cell r="AD480">
            <v>0</v>
          </cell>
          <cell r="AE480">
            <v>0</v>
          </cell>
        </row>
        <row r="481">
          <cell r="A481">
            <v>9485</v>
          </cell>
          <cell r="C481" t="str">
            <v>Pantalón para desbroce STHIL</v>
          </cell>
          <cell r="E481" t="str">
            <v>90 JARDINES</v>
          </cell>
          <cell r="H481">
            <v>1</v>
          </cell>
          <cell r="I481">
            <v>0</v>
          </cell>
          <cell r="J481">
            <v>0.05</v>
          </cell>
          <cell r="K481">
            <v>0.05</v>
          </cell>
          <cell r="L481">
            <v>0</v>
          </cell>
          <cell r="O481">
            <v>0</v>
          </cell>
          <cell r="P481">
            <v>0</v>
          </cell>
          <cell r="S481">
            <v>0</v>
          </cell>
          <cell r="T481">
            <v>0</v>
          </cell>
          <cell r="U481">
            <v>0</v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>
            <v>0</v>
          </cell>
          <cell r="AA481">
            <v>0</v>
          </cell>
          <cell r="AB481">
            <v>0</v>
          </cell>
          <cell r="AC481">
            <v>0</v>
          </cell>
          <cell r="AD481">
            <v>0</v>
          </cell>
          <cell r="AE481">
            <v>0</v>
          </cell>
        </row>
        <row r="482">
          <cell r="A482">
            <v>9490</v>
          </cell>
          <cell r="C482" t="str">
            <v>Chaqueta de desbroce STHIL</v>
          </cell>
          <cell r="E482" t="str">
            <v>90 JARDINES</v>
          </cell>
          <cell r="H482">
            <v>1</v>
          </cell>
          <cell r="I482">
            <v>0</v>
          </cell>
          <cell r="J482">
            <v>0.05</v>
          </cell>
          <cell r="K482">
            <v>0.05</v>
          </cell>
          <cell r="L482">
            <v>0</v>
          </cell>
          <cell r="O482">
            <v>0</v>
          </cell>
          <cell r="P482">
            <v>0</v>
          </cell>
          <cell r="S482">
            <v>0</v>
          </cell>
          <cell r="T482">
            <v>0</v>
          </cell>
          <cell r="U482">
            <v>0</v>
          </cell>
          <cell r="V482">
            <v>0</v>
          </cell>
          <cell r="W482">
            <v>0</v>
          </cell>
          <cell r="X482">
            <v>0</v>
          </cell>
          <cell r="Y482">
            <v>0</v>
          </cell>
          <cell r="Z482">
            <v>0</v>
          </cell>
          <cell r="AA482">
            <v>0</v>
          </cell>
          <cell r="AB482">
            <v>0</v>
          </cell>
          <cell r="AC482">
            <v>0</v>
          </cell>
          <cell r="AD482">
            <v>0</v>
          </cell>
          <cell r="AE482">
            <v>0</v>
          </cell>
        </row>
        <row r="483">
          <cell r="A483">
            <v>9495</v>
          </cell>
          <cell r="C483" t="str">
            <v>Casco completo STHIL</v>
          </cell>
          <cell r="E483" t="str">
            <v>90 JARDINES</v>
          </cell>
          <cell r="H483">
            <v>1</v>
          </cell>
          <cell r="I483">
            <v>0</v>
          </cell>
          <cell r="J483">
            <v>0.05</v>
          </cell>
          <cell r="K483">
            <v>0.05</v>
          </cell>
          <cell r="L483">
            <v>0</v>
          </cell>
          <cell r="O483">
            <v>0</v>
          </cell>
          <cell r="P483">
            <v>0</v>
          </cell>
          <cell r="S483">
            <v>0</v>
          </cell>
          <cell r="T483">
            <v>0</v>
          </cell>
          <cell r="U483">
            <v>0</v>
          </cell>
          <cell r="V483">
            <v>0</v>
          </cell>
          <cell r="W483">
            <v>0</v>
          </cell>
          <cell r="X483">
            <v>0</v>
          </cell>
          <cell r="Y483">
            <v>0</v>
          </cell>
          <cell r="Z483">
            <v>0</v>
          </cell>
          <cell r="AA483">
            <v>0</v>
          </cell>
          <cell r="AB483">
            <v>0</v>
          </cell>
          <cell r="AC483">
            <v>0</v>
          </cell>
          <cell r="AD483">
            <v>0</v>
          </cell>
          <cell r="AE483">
            <v>0</v>
          </cell>
        </row>
        <row r="484">
          <cell r="A484">
            <v>9500</v>
          </cell>
          <cell r="C484" t="str">
            <v>Pantalla de rejilla con auriculares STHIL</v>
          </cell>
          <cell r="E484" t="str">
            <v>90 JARDINES</v>
          </cell>
          <cell r="H484">
            <v>1</v>
          </cell>
          <cell r="I484">
            <v>0</v>
          </cell>
          <cell r="J484">
            <v>0.05</v>
          </cell>
          <cell r="K484">
            <v>0.05</v>
          </cell>
          <cell r="L484">
            <v>0</v>
          </cell>
          <cell r="O484">
            <v>0</v>
          </cell>
          <cell r="P484">
            <v>0</v>
          </cell>
          <cell r="S484">
            <v>0</v>
          </cell>
          <cell r="T484">
            <v>0</v>
          </cell>
          <cell r="U484">
            <v>0</v>
          </cell>
          <cell r="V484">
            <v>0</v>
          </cell>
          <cell r="W484">
            <v>0</v>
          </cell>
          <cell r="X484">
            <v>0</v>
          </cell>
          <cell r="Y484">
            <v>0</v>
          </cell>
          <cell r="Z484">
            <v>0</v>
          </cell>
          <cell r="AA484">
            <v>0</v>
          </cell>
          <cell r="AB484">
            <v>0</v>
          </cell>
          <cell r="AC484">
            <v>0</v>
          </cell>
          <cell r="AD484">
            <v>0</v>
          </cell>
          <cell r="AE484">
            <v>0</v>
          </cell>
        </row>
        <row r="485">
          <cell r="A485">
            <v>9505</v>
          </cell>
          <cell r="C485" t="str">
            <v>Arnes de poda</v>
          </cell>
          <cell r="E485" t="str">
            <v>90 JARDINES</v>
          </cell>
          <cell r="H485">
            <v>1</v>
          </cell>
          <cell r="I485">
            <v>0</v>
          </cell>
          <cell r="J485">
            <v>0.05</v>
          </cell>
          <cell r="K485">
            <v>0.05</v>
          </cell>
          <cell r="L485">
            <v>0</v>
          </cell>
          <cell r="O485">
            <v>0</v>
          </cell>
          <cell r="P485">
            <v>0</v>
          </cell>
          <cell r="S485">
            <v>0</v>
          </cell>
          <cell r="T485">
            <v>0</v>
          </cell>
          <cell r="U485">
            <v>0</v>
          </cell>
          <cell r="V485">
            <v>0</v>
          </cell>
          <cell r="W485">
            <v>0</v>
          </cell>
          <cell r="X485">
            <v>0</v>
          </cell>
          <cell r="Y485">
            <v>0</v>
          </cell>
          <cell r="Z485">
            <v>0</v>
          </cell>
          <cell r="AA485">
            <v>0</v>
          </cell>
          <cell r="AB485">
            <v>0</v>
          </cell>
          <cell r="AC485">
            <v>0</v>
          </cell>
          <cell r="AD485">
            <v>0</v>
          </cell>
          <cell r="AE485">
            <v>0</v>
          </cell>
        </row>
        <row r="486">
          <cell r="A486">
            <v>9510</v>
          </cell>
          <cell r="C486" t="str">
            <v>Vehículo multiusos JD GATOR (4 y 6 ruedas)</v>
          </cell>
          <cell r="E486" t="str">
            <v>90 JARDINES</v>
          </cell>
          <cell r="F486">
            <v>5</v>
          </cell>
          <cell r="H486">
            <v>4</v>
          </cell>
          <cell r="I486">
            <v>0</v>
          </cell>
          <cell r="J486">
            <v>0.05</v>
          </cell>
          <cell r="K486">
            <v>3.2011999999999999E-2</v>
          </cell>
          <cell r="L486">
            <v>0</v>
          </cell>
          <cell r="M486">
            <v>502</v>
          </cell>
          <cell r="O486">
            <v>502</v>
          </cell>
          <cell r="P486">
            <v>502</v>
          </cell>
          <cell r="Q486">
            <v>3</v>
          </cell>
          <cell r="R486">
            <v>1.0743801652892562</v>
          </cell>
          <cell r="S486">
            <v>0.15</v>
          </cell>
          <cell r="T486">
            <v>0.2</v>
          </cell>
          <cell r="U486">
            <v>0.5</v>
          </cell>
          <cell r="W486">
            <v>16.115702479338843</v>
          </cell>
          <cell r="X486">
            <v>2.4173553719008263</v>
          </cell>
          <cell r="Y486">
            <v>3.223140495867769</v>
          </cell>
          <cell r="Z486">
            <v>8.0578512396694215</v>
          </cell>
          <cell r="AA486">
            <v>0</v>
          </cell>
          <cell r="AB486">
            <v>29.814049586776857</v>
          </cell>
          <cell r="AC486">
            <v>5.110979929161747</v>
          </cell>
          <cell r="AD486">
            <v>18.533057851239668</v>
          </cell>
          <cell r="AE486">
            <v>11.28099173553719</v>
          </cell>
        </row>
        <row r="487">
          <cell r="H487">
            <v>8</v>
          </cell>
          <cell r="I487">
            <v>0</v>
          </cell>
          <cell r="J487">
            <v>0.05</v>
          </cell>
          <cell r="K487">
            <v>2.9721999999999998E-2</v>
          </cell>
          <cell r="L487">
            <v>0</v>
          </cell>
          <cell r="O487">
            <v>0</v>
          </cell>
          <cell r="P487">
            <v>0</v>
          </cell>
          <cell r="V487">
            <v>0</v>
          </cell>
          <cell r="W487">
            <v>0</v>
          </cell>
          <cell r="X487">
            <v>0</v>
          </cell>
          <cell r="Y487">
            <v>0</v>
          </cell>
          <cell r="Z487">
            <v>0</v>
          </cell>
          <cell r="AA487">
            <v>0</v>
          </cell>
          <cell r="AB487">
            <v>0</v>
          </cell>
          <cell r="AC487">
            <v>0</v>
          </cell>
          <cell r="AD487">
            <v>0</v>
          </cell>
          <cell r="AE487">
            <v>0</v>
          </cell>
        </row>
        <row r="488">
          <cell r="H488">
            <v>8</v>
          </cell>
          <cell r="I488">
            <v>0</v>
          </cell>
          <cell r="J488">
            <v>0.05</v>
          </cell>
          <cell r="K488">
            <v>2.9721999999999998E-2</v>
          </cell>
          <cell r="L488">
            <v>0</v>
          </cell>
          <cell r="O488">
            <v>0</v>
          </cell>
          <cell r="P488">
            <v>0</v>
          </cell>
          <cell r="V488">
            <v>0</v>
          </cell>
          <cell r="W488">
            <v>0</v>
          </cell>
          <cell r="X488">
            <v>0</v>
          </cell>
          <cell r="Y488">
            <v>0</v>
          </cell>
          <cell r="Z488">
            <v>0</v>
          </cell>
          <cell r="AA488">
            <v>0</v>
          </cell>
          <cell r="AB488">
            <v>0</v>
          </cell>
          <cell r="AC488">
            <v>0</v>
          </cell>
          <cell r="AD488">
            <v>0</v>
          </cell>
          <cell r="AE488">
            <v>0</v>
          </cell>
        </row>
        <row r="489">
          <cell r="H489">
            <v>8</v>
          </cell>
          <cell r="I489">
            <v>0</v>
          </cell>
          <cell r="J489">
            <v>0.05</v>
          </cell>
          <cell r="K489">
            <v>2.9721999999999998E-2</v>
          </cell>
          <cell r="L489">
            <v>0</v>
          </cell>
          <cell r="O489">
            <v>0</v>
          </cell>
          <cell r="P489">
            <v>0</v>
          </cell>
          <cell r="V489">
            <v>0</v>
          </cell>
          <cell r="W489">
            <v>0</v>
          </cell>
          <cell r="X489">
            <v>0</v>
          </cell>
          <cell r="Y489">
            <v>0</v>
          </cell>
          <cell r="Z489">
            <v>0</v>
          </cell>
          <cell r="AA489">
            <v>0</v>
          </cell>
          <cell r="AB489">
            <v>0</v>
          </cell>
          <cell r="AC489">
            <v>0</v>
          </cell>
          <cell r="AD489">
            <v>0</v>
          </cell>
          <cell r="AE489">
            <v>0</v>
          </cell>
        </row>
        <row r="490">
          <cell r="H490">
            <v>8</v>
          </cell>
          <cell r="I490">
            <v>0</v>
          </cell>
          <cell r="J490">
            <v>0.05</v>
          </cell>
          <cell r="K490">
            <v>2.9721999999999998E-2</v>
          </cell>
          <cell r="L490">
            <v>0</v>
          </cell>
          <cell r="O490">
            <v>0</v>
          </cell>
          <cell r="P490">
            <v>0</v>
          </cell>
          <cell r="V490">
            <v>0</v>
          </cell>
          <cell r="W490">
            <v>0</v>
          </cell>
          <cell r="X490">
            <v>0</v>
          </cell>
          <cell r="Y490">
            <v>0</v>
          </cell>
          <cell r="Z490">
            <v>0</v>
          </cell>
          <cell r="AA490">
            <v>0</v>
          </cell>
          <cell r="AB490">
            <v>0</v>
          </cell>
          <cell r="AC490">
            <v>0</v>
          </cell>
          <cell r="AD490">
            <v>0</v>
          </cell>
          <cell r="AE490">
            <v>0</v>
          </cell>
        </row>
        <row r="491">
          <cell r="H491">
            <v>8</v>
          </cell>
          <cell r="I491">
            <v>0</v>
          </cell>
          <cell r="J491">
            <v>0.05</v>
          </cell>
          <cell r="K491">
            <v>2.9721999999999998E-2</v>
          </cell>
          <cell r="L491">
            <v>0</v>
          </cell>
          <cell r="O491">
            <v>0</v>
          </cell>
          <cell r="P491">
            <v>0</v>
          </cell>
          <cell r="V491">
            <v>0</v>
          </cell>
          <cell r="W491">
            <v>0</v>
          </cell>
          <cell r="X491">
            <v>0</v>
          </cell>
          <cell r="Y491">
            <v>0</v>
          </cell>
          <cell r="Z491">
            <v>0</v>
          </cell>
          <cell r="AA491">
            <v>0</v>
          </cell>
          <cell r="AB491">
            <v>0</v>
          </cell>
          <cell r="AC491">
            <v>0</v>
          </cell>
          <cell r="AD491">
            <v>0</v>
          </cell>
          <cell r="AE491">
            <v>0</v>
          </cell>
        </row>
        <row r="492">
          <cell r="H492">
            <v>8</v>
          </cell>
          <cell r="I492">
            <v>0</v>
          </cell>
          <cell r="J492">
            <v>0.05</v>
          </cell>
          <cell r="K492">
            <v>2.9721999999999998E-2</v>
          </cell>
          <cell r="L492">
            <v>0</v>
          </cell>
          <cell r="O492">
            <v>0</v>
          </cell>
          <cell r="P492">
            <v>0</v>
          </cell>
          <cell r="V492">
            <v>0</v>
          </cell>
          <cell r="W492">
            <v>0</v>
          </cell>
          <cell r="X492">
            <v>0</v>
          </cell>
          <cell r="Y492">
            <v>0</v>
          </cell>
          <cell r="Z492">
            <v>0</v>
          </cell>
          <cell r="AA492">
            <v>0</v>
          </cell>
          <cell r="AB492">
            <v>0</v>
          </cell>
          <cell r="AC492">
            <v>0</v>
          </cell>
          <cell r="AD492">
            <v>0</v>
          </cell>
          <cell r="AE492">
            <v>0</v>
          </cell>
        </row>
        <row r="493">
          <cell r="H493">
            <v>8</v>
          </cell>
          <cell r="I493">
            <v>0</v>
          </cell>
          <cell r="J493">
            <v>0.05</v>
          </cell>
          <cell r="K493">
            <v>2.9721999999999998E-2</v>
          </cell>
          <cell r="L493">
            <v>0</v>
          </cell>
          <cell r="O493">
            <v>0</v>
          </cell>
          <cell r="P493">
            <v>0</v>
          </cell>
          <cell r="V493">
            <v>0</v>
          </cell>
          <cell r="W493">
            <v>0</v>
          </cell>
          <cell r="X493">
            <v>0</v>
          </cell>
          <cell r="Y493">
            <v>0</v>
          </cell>
          <cell r="Z493">
            <v>0</v>
          </cell>
          <cell r="AA493">
            <v>0</v>
          </cell>
          <cell r="AB493">
            <v>0</v>
          </cell>
          <cell r="AC493">
            <v>0</v>
          </cell>
          <cell r="AD493">
            <v>0</v>
          </cell>
          <cell r="AE493">
            <v>0</v>
          </cell>
        </row>
        <row r="494">
          <cell r="H494">
            <v>8</v>
          </cell>
          <cell r="I494">
            <v>0</v>
          </cell>
          <cell r="J494">
            <v>0.05</v>
          </cell>
          <cell r="K494">
            <v>2.9721999999999998E-2</v>
          </cell>
          <cell r="L494">
            <v>0</v>
          </cell>
          <cell r="O494">
            <v>0</v>
          </cell>
          <cell r="P494">
            <v>0</v>
          </cell>
          <cell r="V494">
            <v>0</v>
          </cell>
          <cell r="W494">
            <v>0</v>
          </cell>
          <cell r="X494">
            <v>0</v>
          </cell>
          <cell r="Y494">
            <v>0</v>
          </cell>
          <cell r="Z494">
            <v>0</v>
          </cell>
          <cell r="AA494">
            <v>0</v>
          </cell>
          <cell r="AB494">
            <v>0</v>
          </cell>
          <cell r="AC494">
            <v>0</v>
          </cell>
          <cell r="AD494">
            <v>0</v>
          </cell>
          <cell r="AE494">
            <v>0</v>
          </cell>
        </row>
        <row r="495">
          <cell r="H495">
            <v>8</v>
          </cell>
          <cell r="I495">
            <v>0</v>
          </cell>
          <cell r="J495">
            <v>0.05</v>
          </cell>
          <cell r="K495">
            <v>2.9721999999999998E-2</v>
          </cell>
          <cell r="L495">
            <v>0</v>
          </cell>
          <cell r="O495">
            <v>0</v>
          </cell>
          <cell r="P495">
            <v>0</v>
          </cell>
          <cell r="V495">
            <v>0</v>
          </cell>
          <cell r="W495">
            <v>0</v>
          </cell>
          <cell r="X495">
            <v>0</v>
          </cell>
          <cell r="Y495">
            <v>0</v>
          </cell>
          <cell r="Z495">
            <v>0</v>
          </cell>
          <cell r="AA495">
            <v>0</v>
          </cell>
          <cell r="AB495">
            <v>0</v>
          </cell>
          <cell r="AC495">
            <v>0</v>
          </cell>
          <cell r="AD495">
            <v>0</v>
          </cell>
          <cell r="AE495">
            <v>0</v>
          </cell>
        </row>
        <row r="496">
          <cell r="H496">
            <v>8</v>
          </cell>
          <cell r="I496">
            <v>0</v>
          </cell>
          <cell r="J496">
            <v>0.05</v>
          </cell>
          <cell r="K496">
            <v>2.9721999999999998E-2</v>
          </cell>
          <cell r="L496">
            <v>0</v>
          </cell>
          <cell r="O496">
            <v>0</v>
          </cell>
          <cell r="P496">
            <v>0</v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>
            <v>0</v>
          </cell>
          <cell r="AA496">
            <v>0</v>
          </cell>
          <cell r="AB496">
            <v>0</v>
          </cell>
          <cell r="AC496">
            <v>0</v>
          </cell>
          <cell r="AD496">
            <v>0</v>
          </cell>
          <cell r="AE496">
            <v>0</v>
          </cell>
        </row>
        <row r="497">
          <cell r="H497">
            <v>8</v>
          </cell>
          <cell r="I497">
            <v>0</v>
          </cell>
          <cell r="J497">
            <v>0.05</v>
          </cell>
          <cell r="K497">
            <v>2.9721999999999998E-2</v>
          </cell>
          <cell r="L497">
            <v>0</v>
          </cell>
          <cell r="O497">
            <v>0</v>
          </cell>
          <cell r="P497">
            <v>0</v>
          </cell>
          <cell r="V497">
            <v>0</v>
          </cell>
          <cell r="W497">
            <v>0</v>
          </cell>
          <cell r="X497">
            <v>0</v>
          </cell>
          <cell r="Y497">
            <v>0</v>
          </cell>
          <cell r="Z497">
            <v>0</v>
          </cell>
          <cell r="AA497">
            <v>0</v>
          </cell>
          <cell r="AB497">
            <v>0</v>
          </cell>
          <cell r="AC497">
            <v>0</v>
          </cell>
          <cell r="AD497">
            <v>0</v>
          </cell>
          <cell r="AE497">
            <v>0</v>
          </cell>
        </row>
        <row r="498">
          <cell r="H498">
            <v>8</v>
          </cell>
          <cell r="I498">
            <v>0</v>
          </cell>
          <cell r="J498">
            <v>0.05</v>
          </cell>
          <cell r="K498">
            <v>2.9721999999999998E-2</v>
          </cell>
          <cell r="L498">
            <v>0</v>
          </cell>
          <cell r="O498">
            <v>0</v>
          </cell>
          <cell r="P498">
            <v>0</v>
          </cell>
          <cell r="V498">
            <v>0</v>
          </cell>
          <cell r="W498">
            <v>0</v>
          </cell>
          <cell r="X498">
            <v>0</v>
          </cell>
          <cell r="Y498">
            <v>0</v>
          </cell>
          <cell r="Z498">
            <v>0</v>
          </cell>
          <cell r="AA498">
            <v>0</v>
          </cell>
          <cell r="AB498">
            <v>0</v>
          </cell>
          <cell r="AC498">
            <v>0</v>
          </cell>
          <cell r="AD498">
            <v>0</v>
          </cell>
          <cell r="AE498">
            <v>0</v>
          </cell>
        </row>
        <row r="499">
          <cell r="H499">
            <v>8</v>
          </cell>
          <cell r="I499">
            <v>0</v>
          </cell>
          <cell r="J499">
            <v>0.05</v>
          </cell>
          <cell r="K499">
            <v>2.9721999999999998E-2</v>
          </cell>
          <cell r="L499">
            <v>0</v>
          </cell>
          <cell r="O499">
            <v>0</v>
          </cell>
          <cell r="P499">
            <v>0</v>
          </cell>
          <cell r="V499">
            <v>0</v>
          </cell>
          <cell r="W499">
            <v>0</v>
          </cell>
          <cell r="X499">
            <v>0</v>
          </cell>
          <cell r="Y499">
            <v>0</v>
          </cell>
          <cell r="Z499">
            <v>0</v>
          </cell>
          <cell r="AA499">
            <v>0</v>
          </cell>
          <cell r="AB499">
            <v>0</v>
          </cell>
          <cell r="AC499">
            <v>0</v>
          </cell>
          <cell r="AD499">
            <v>0</v>
          </cell>
          <cell r="AE499">
            <v>0</v>
          </cell>
        </row>
        <row r="500">
          <cell r="H500">
            <v>8</v>
          </cell>
          <cell r="I500">
            <v>0</v>
          </cell>
          <cell r="J500">
            <v>0.05</v>
          </cell>
          <cell r="K500">
            <v>2.9721999999999998E-2</v>
          </cell>
          <cell r="L500">
            <v>0</v>
          </cell>
          <cell r="O500">
            <v>0</v>
          </cell>
          <cell r="P500">
            <v>0</v>
          </cell>
          <cell r="V500">
            <v>0</v>
          </cell>
          <cell r="W500">
            <v>0</v>
          </cell>
          <cell r="X500">
            <v>0</v>
          </cell>
          <cell r="Y500">
            <v>0</v>
          </cell>
          <cell r="Z500">
            <v>0</v>
          </cell>
          <cell r="AA500">
            <v>0</v>
          </cell>
          <cell r="AB500">
            <v>0</v>
          </cell>
          <cell r="AC500">
            <v>0</v>
          </cell>
          <cell r="AD500">
            <v>0</v>
          </cell>
          <cell r="AE500">
            <v>0</v>
          </cell>
        </row>
        <row r="501">
          <cell r="H501">
            <v>8</v>
          </cell>
          <cell r="I501">
            <v>0</v>
          </cell>
          <cell r="J501">
            <v>0.05</v>
          </cell>
          <cell r="K501">
            <v>2.9721999999999998E-2</v>
          </cell>
          <cell r="L501">
            <v>0</v>
          </cell>
          <cell r="O501">
            <v>0</v>
          </cell>
          <cell r="P501">
            <v>0</v>
          </cell>
          <cell r="V501">
            <v>0</v>
          </cell>
          <cell r="W501">
            <v>0</v>
          </cell>
          <cell r="X501">
            <v>0</v>
          </cell>
          <cell r="Y501">
            <v>0</v>
          </cell>
          <cell r="Z501">
            <v>0</v>
          </cell>
          <cell r="AA501">
            <v>0</v>
          </cell>
          <cell r="AB501">
            <v>0</v>
          </cell>
          <cell r="AC501">
            <v>0</v>
          </cell>
          <cell r="AD501">
            <v>0</v>
          </cell>
          <cell r="AE501">
            <v>0</v>
          </cell>
        </row>
        <row r="502">
          <cell r="H502">
            <v>8</v>
          </cell>
          <cell r="I502">
            <v>0</v>
          </cell>
          <cell r="J502">
            <v>0.05</v>
          </cell>
          <cell r="K502">
            <v>2.9721999999999998E-2</v>
          </cell>
          <cell r="L502">
            <v>0</v>
          </cell>
          <cell r="O502">
            <v>0</v>
          </cell>
          <cell r="P502">
            <v>0</v>
          </cell>
          <cell r="V502">
            <v>0</v>
          </cell>
          <cell r="W502">
            <v>0</v>
          </cell>
          <cell r="X502">
            <v>0</v>
          </cell>
          <cell r="Y502">
            <v>0</v>
          </cell>
          <cell r="Z502">
            <v>0</v>
          </cell>
          <cell r="AA502">
            <v>0</v>
          </cell>
          <cell r="AB502">
            <v>0</v>
          </cell>
          <cell r="AC502">
            <v>0</v>
          </cell>
          <cell r="AD502">
            <v>0</v>
          </cell>
          <cell r="AE502">
            <v>0</v>
          </cell>
        </row>
        <row r="503">
          <cell r="H503">
            <v>8</v>
          </cell>
          <cell r="I503">
            <v>0</v>
          </cell>
          <cell r="J503">
            <v>0.05</v>
          </cell>
          <cell r="K503">
            <v>2.9721999999999998E-2</v>
          </cell>
          <cell r="L503">
            <v>0</v>
          </cell>
          <cell r="O503">
            <v>0</v>
          </cell>
          <cell r="P503">
            <v>0</v>
          </cell>
          <cell r="V503">
            <v>0</v>
          </cell>
          <cell r="W503">
            <v>0</v>
          </cell>
          <cell r="X503">
            <v>0</v>
          </cell>
          <cell r="Y503">
            <v>0</v>
          </cell>
          <cell r="Z503">
            <v>0</v>
          </cell>
          <cell r="AA503">
            <v>0</v>
          </cell>
          <cell r="AB503">
            <v>0</v>
          </cell>
          <cell r="AC503">
            <v>0</v>
          </cell>
          <cell r="AD503">
            <v>0</v>
          </cell>
          <cell r="AE503">
            <v>0</v>
          </cell>
        </row>
        <row r="504">
          <cell r="H504">
            <v>8</v>
          </cell>
          <cell r="I504">
            <v>0</v>
          </cell>
          <cell r="J504">
            <v>0.05</v>
          </cell>
          <cell r="K504">
            <v>2.9721999999999998E-2</v>
          </cell>
          <cell r="L504">
            <v>0</v>
          </cell>
          <cell r="O504">
            <v>0</v>
          </cell>
          <cell r="P504">
            <v>0</v>
          </cell>
          <cell r="V504">
            <v>0</v>
          </cell>
          <cell r="W504">
            <v>0</v>
          </cell>
          <cell r="X504">
            <v>0</v>
          </cell>
          <cell r="Y504">
            <v>0</v>
          </cell>
          <cell r="Z504">
            <v>0</v>
          </cell>
          <cell r="AA504">
            <v>0</v>
          </cell>
          <cell r="AB504">
            <v>0</v>
          </cell>
          <cell r="AC504">
            <v>0</v>
          </cell>
          <cell r="AD504">
            <v>0</v>
          </cell>
          <cell r="AE504">
            <v>0</v>
          </cell>
        </row>
        <row r="505">
          <cell r="H505">
            <v>8</v>
          </cell>
          <cell r="I505">
            <v>0</v>
          </cell>
          <cell r="J505">
            <v>0.05</v>
          </cell>
          <cell r="K505">
            <v>2.9721999999999998E-2</v>
          </cell>
          <cell r="L505">
            <v>0</v>
          </cell>
          <cell r="O505">
            <v>0</v>
          </cell>
          <cell r="P505">
            <v>0</v>
          </cell>
          <cell r="V505">
            <v>0</v>
          </cell>
          <cell r="W505">
            <v>0</v>
          </cell>
          <cell r="X505">
            <v>0</v>
          </cell>
          <cell r="Y505">
            <v>0</v>
          </cell>
          <cell r="Z505">
            <v>0</v>
          </cell>
          <cell r="AA505">
            <v>0</v>
          </cell>
          <cell r="AB505">
            <v>0</v>
          </cell>
          <cell r="AC505">
            <v>0</v>
          </cell>
          <cell r="AD505">
            <v>0</v>
          </cell>
          <cell r="AE505">
            <v>0</v>
          </cell>
        </row>
        <row r="506">
          <cell r="H506">
            <v>8</v>
          </cell>
          <cell r="I506">
            <v>0</v>
          </cell>
          <cell r="J506">
            <v>0.05</v>
          </cell>
          <cell r="K506">
            <v>2.9721999999999998E-2</v>
          </cell>
          <cell r="L506">
            <v>0</v>
          </cell>
          <cell r="O506">
            <v>0</v>
          </cell>
          <cell r="P506">
            <v>0</v>
          </cell>
          <cell r="V506">
            <v>0</v>
          </cell>
          <cell r="W506">
            <v>0</v>
          </cell>
          <cell r="X506">
            <v>0</v>
          </cell>
          <cell r="Y506">
            <v>0</v>
          </cell>
          <cell r="Z506">
            <v>0</v>
          </cell>
          <cell r="AA506">
            <v>0</v>
          </cell>
          <cell r="AB506">
            <v>0</v>
          </cell>
          <cell r="AC506">
            <v>0</v>
          </cell>
          <cell r="AD506">
            <v>0</v>
          </cell>
          <cell r="AE506">
            <v>0</v>
          </cell>
        </row>
        <row r="507">
          <cell r="H507">
            <v>8</v>
          </cell>
          <cell r="I507">
            <v>0</v>
          </cell>
          <cell r="J507">
            <v>0.05</v>
          </cell>
          <cell r="K507">
            <v>2.9721999999999998E-2</v>
          </cell>
          <cell r="L507">
            <v>0</v>
          </cell>
          <cell r="O507">
            <v>0</v>
          </cell>
          <cell r="P507">
            <v>0</v>
          </cell>
          <cell r="V507">
            <v>0</v>
          </cell>
          <cell r="W507">
            <v>0</v>
          </cell>
          <cell r="X507">
            <v>0</v>
          </cell>
          <cell r="Y507">
            <v>0</v>
          </cell>
          <cell r="Z507">
            <v>0</v>
          </cell>
          <cell r="AA507">
            <v>0</v>
          </cell>
          <cell r="AB507">
            <v>0</v>
          </cell>
          <cell r="AC507">
            <v>0</v>
          </cell>
          <cell r="AD507">
            <v>0</v>
          </cell>
          <cell r="AE507">
            <v>0</v>
          </cell>
        </row>
        <row r="508">
          <cell r="H508">
            <v>8</v>
          </cell>
          <cell r="I508">
            <v>0</v>
          </cell>
          <cell r="J508">
            <v>0.05</v>
          </cell>
          <cell r="K508">
            <v>2.9721999999999998E-2</v>
          </cell>
          <cell r="L508">
            <v>0</v>
          </cell>
          <cell r="O508">
            <v>0</v>
          </cell>
          <cell r="P508">
            <v>0</v>
          </cell>
          <cell r="V508">
            <v>0</v>
          </cell>
          <cell r="W508">
            <v>0</v>
          </cell>
          <cell r="X508">
            <v>0</v>
          </cell>
          <cell r="Y508">
            <v>0</v>
          </cell>
          <cell r="Z508">
            <v>0</v>
          </cell>
          <cell r="AA508">
            <v>0</v>
          </cell>
          <cell r="AB508">
            <v>0</v>
          </cell>
          <cell r="AC508">
            <v>0</v>
          </cell>
          <cell r="AD508">
            <v>0</v>
          </cell>
          <cell r="AE508">
            <v>0</v>
          </cell>
        </row>
        <row r="509">
          <cell r="H509">
            <v>8</v>
          </cell>
          <cell r="I509">
            <v>0</v>
          </cell>
          <cell r="J509">
            <v>0.05</v>
          </cell>
          <cell r="K509">
            <v>2.9721999999999998E-2</v>
          </cell>
          <cell r="L509">
            <v>0</v>
          </cell>
          <cell r="O509">
            <v>0</v>
          </cell>
          <cell r="P509">
            <v>0</v>
          </cell>
          <cell r="V509">
            <v>0</v>
          </cell>
          <cell r="W509">
            <v>0</v>
          </cell>
          <cell r="X509">
            <v>0</v>
          </cell>
          <cell r="Y509">
            <v>0</v>
          </cell>
          <cell r="Z509">
            <v>0</v>
          </cell>
          <cell r="AA509">
            <v>0</v>
          </cell>
          <cell r="AB509">
            <v>0</v>
          </cell>
          <cell r="AC509">
            <v>0</v>
          </cell>
          <cell r="AD509">
            <v>0</v>
          </cell>
          <cell r="AE509">
            <v>0</v>
          </cell>
        </row>
        <row r="510">
          <cell r="H510">
            <v>8</v>
          </cell>
          <cell r="I510">
            <v>0</v>
          </cell>
          <cell r="J510">
            <v>0.05</v>
          </cell>
          <cell r="K510">
            <v>2.9721999999999998E-2</v>
          </cell>
          <cell r="L510">
            <v>0</v>
          </cell>
          <cell r="O510">
            <v>0</v>
          </cell>
          <cell r="P510">
            <v>0</v>
          </cell>
          <cell r="V510">
            <v>0</v>
          </cell>
          <cell r="W510">
            <v>0</v>
          </cell>
          <cell r="X510">
            <v>0</v>
          </cell>
          <cell r="Y510">
            <v>0</v>
          </cell>
          <cell r="Z510">
            <v>0</v>
          </cell>
          <cell r="AA510">
            <v>0</v>
          </cell>
          <cell r="AB510">
            <v>0</v>
          </cell>
          <cell r="AC510">
            <v>0</v>
          </cell>
          <cell r="AD510">
            <v>0</v>
          </cell>
          <cell r="AE510">
            <v>0</v>
          </cell>
        </row>
        <row r="511">
          <cell r="H511">
            <v>8</v>
          </cell>
          <cell r="I511">
            <v>0</v>
          </cell>
          <cell r="J511">
            <v>0.05</v>
          </cell>
          <cell r="K511">
            <v>2.9721999999999998E-2</v>
          </cell>
          <cell r="L511">
            <v>0</v>
          </cell>
          <cell r="O511">
            <v>0</v>
          </cell>
          <cell r="P511">
            <v>0</v>
          </cell>
          <cell r="V511">
            <v>0</v>
          </cell>
          <cell r="W511">
            <v>0</v>
          </cell>
          <cell r="X511">
            <v>0</v>
          </cell>
          <cell r="Y511">
            <v>0</v>
          </cell>
          <cell r="Z511">
            <v>0</v>
          </cell>
          <cell r="AA511">
            <v>0</v>
          </cell>
          <cell r="AB511">
            <v>0</v>
          </cell>
          <cell r="AC511">
            <v>0</v>
          </cell>
          <cell r="AD511">
            <v>0</v>
          </cell>
          <cell r="AE511">
            <v>0</v>
          </cell>
        </row>
        <row r="512">
          <cell r="H512">
            <v>8</v>
          </cell>
          <cell r="I512">
            <v>0</v>
          </cell>
          <cell r="J512">
            <v>0.05</v>
          </cell>
          <cell r="K512">
            <v>2.9721999999999998E-2</v>
          </cell>
          <cell r="L512">
            <v>0</v>
          </cell>
          <cell r="O512">
            <v>0</v>
          </cell>
          <cell r="P512">
            <v>0</v>
          </cell>
          <cell r="V512">
            <v>0</v>
          </cell>
          <cell r="W512">
            <v>0</v>
          </cell>
          <cell r="X512">
            <v>0</v>
          </cell>
          <cell r="Y512">
            <v>0</v>
          </cell>
          <cell r="Z512">
            <v>0</v>
          </cell>
          <cell r="AA512">
            <v>0</v>
          </cell>
          <cell r="AB512">
            <v>0</v>
          </cell>
          <cell r="AC512">
            <v>0</v>
          </cell>
          <cell r="AD512">
            <v>0</v>
          </cell>
          <cell r="AE512">
            <v>0</v>
          </cell>
        </row>
        <row r="513">
          <cell r="H513">
            <v>8</v>
          </cell>
          <cell r="I513">
            <v>0</v>
          </cell>
          <cell r="J513">
            <v>0.05</v>
          </cell>
          <cell r="K513">
            <v>2.9721999999999998E-2</v>
          </cell>
          <cell r="L513">
            <v>0</v>
          </cell>
          <cell r="O513">
            <v>0</v>
          </cell>
          <cell r="P513">
            <v>0</v>
          </cell>
          <cell r="V513">
            <v>0</v>
          </cell>
          <cell r="W513">
            <v>0</v>
          </cell>
          <cell r="X513">
            <v>0</v>
          </cell>
          <cell r="Y513">
            <v>0</v>
          </cell>
          <cell r="Z513">
            <v>0</v>
          </cell>
          <cell r="AA513">
            <v>0</v>
          </cell>
          <cell r="AB513">
            <v>0</v>
          </cell>
          <cell r="AC513">
            <v>0</v>
          </cell>
          <cell r="AD513">
            <v>0</v>
          </cell>
          <cell r="AE513">
            <v>0</v>
          </cell>
        </row>
        <row r="514">
          <cell r="H514">
            <v>8</v>
          </cell>
          <cell r="I514">
            <v>0</v>
          </cell>
          <cell r="J514">
            <v>0.05</v>
          </cell>
          <cell r="K514">
            <v>2.9721999999999998E-2</v>
          </cell>
          <cell r="L514">
            <v>0</v>
          </cell>
          <cell r="O514">
            <v>0</v>
          </cell>
          <cell r="P514">
            <v>0</v>
          </cell>
          <cell r="V514">
            <v>0</v>
          </cell>
          <cell r="W514">
            <v>0</v>
          </cell>
          <cell r="X514">
            <v>0</v>
          </cell>
          <cell r="Y514">
            <v>0</v>
          </cell>
          <cell r="Z514">
            <v>0</v>
          </cell>
          <cell r="AA514">
            <v>0</v>
          </cell>
          <cell r="AB514">
            <v>0</v>
          </cell>
          <cell r="AC514">
            <v>0</v>
          </cell>
          <cell r="AD514">
            <v>0</v>
          </cell>
          <cell r="AE514">
            <v>0</v>
          </cell>
        </row>
        <row r="515">
          <cell r="H515">
            <v>8</v>
          </cell>
          <cell r="I515">
            <v>0</v>
          </cell>
          <cell r="J515">
            <v>0.05</v>
          </cell>
          <cell r="K515">
            <v>2.9721999999999998E-2</v>
          </cell>
          <cell r="L515">
            <v>0</v>
          </cell>
          <cell r="O515">
            <v>0</v>
          </cell>
          <cell r="P515">
            <v>0</v>
          </cell>
          <cell r="V515">
            <v>0</v>
          </cell>
          <cell r="W515">
            <v>0</v>
          </cell>
          <cell r="X515">
            <v>0</v>
          </cell>
          <cell r="Y515">
            <v>0</v>
          </cell>
          <cell r="Z515">
            <v>0</v>
          </cell>
          <cell r="AA515">
            <v>0</v>
          </cell>
          <cell r="AB515">
            <v>0</v>
          </cell>
          <cell r="AC515">
            <v>0</v>
          </cell>
          <cell r="AD515">
            <v>0</v>
          </cell>
          <cell r="AE515">
            <v>0</v>
          </cell>
        </row>
        <row r="516">
          <cell r="H516">
            <v>8</v>
          </cell>
          <cell r="I516">
            <v>0</v>
          </cell>
          <cell r="J516">
            <v>0.05</v>
          </cell>
          <cell r="K516">
            <v>2.9721999999999998E-2</v>
          </cell>
          <cell r="L516">
            <v>0</v>
          </cell>
          <cell r="O516">
            <v>0</v>
          </cell>
          <cell r="P516">
            <v>0</v>
          </cell>
          <cell r="V516">
            <v>0</v>
          </cell>
          <cell r="W516">
            <v>0</v>
          </cell>
          <cell r="X516">
            <v>0</v>
          </cell>
          <cell r="Y516">
            <v>0</v>
          </cell>
          <cell r="Z516">
            <v>0</v>
          </cell>
          <cell r="AA516">
            <v>0</v>
          </cell>
          <cell r="AB516">
            <v>0</v>
          </cell>
          <cell r="AC516">
            <v>0</v>
          </cell>
          <cell r="AD516">
            <v>0</v>
          </cell>
          <cell r="AE516">
            <v>0</v>
          </cell>
        </row>
        <row r="517">
          <cell r="H517">
            <v>8</v>
          </cell>
          <cell r="I517">
            <v>0</v>
          </cell>
          <cell r="J517">
            <v>0.05</v>
          </cell>
          <cell r="K517">
            <v>2.9721999999999998E-2</v>
          </cell>
          <cell r="L517">
            <v>0</v>
          </cell>
          <cell r="O517">
            <v>0</v>
          </cell>
          <cell r="P517">
            <v>0</v>
          </cell>
          <cell r="V517">
            <v>0</v>
          </cell>
          <cell r="W517">
            <v>0</v>
          </cell>
          <cell r="X517">
            <v>0</v>
          </cell>
          <cell r="Y517">
            <v>0</v>
          </cell>
          <cell r="Z517">
            <v>0</v>
          </cell>
          <cell r="AA517">
            <v>0</v>
          </cell>
          <cell r="AB517">
            <v>0</v>
          </cell>
          <cell r="AC517">
            <v>0</v>
          </cell>
          <cell r="AD517">
            <v>0</v>
          </cell>
          <cell r="AE517">
            <v>0</v>
          </cell>
        </row>
        <row r="518">
          <cell r="H518">
            <v>8</v>
          </cell>
          <cell r="I518">
            <v>0</v>
          </cell>
          <cell r="J518">
            <v>0.05</v>
          </cell>
          <cell r="K518">
            <v>2.9721999999999998E-2</v>
          </cell>
          <cell r="L518">
            <v>0</v>
          </cell>
          <cell r="O518">
            <v>0</v>
          </cell>
          <cell r="P518">
            <v>0</v>
          </cell>
          <cell r="V518">
            <v>0</v>
          </cell>
          <cell r="W518">
            <v>0</v>
          </cell>
          <cell r="X518">
            <v>0</v>
          </cell>
          <cell r="Y518">
            <v>0</v>
          </cell>
          <cell r="Z518">
            <v>0</v>
          </cell>
          <cell r="AA518">
            <v>0</v>
          </cell>
          <cell r="AB518">
            <v>0</v>
          </cell>
          <cell r="AC518">
            <v>0</v>
          </cell>
          <cell r="AD518">
            <v>0</v>
          </cell>
          <cell r="AE518">
            <v>0</v>
          </cell>
        </row>
        <row r="519">
          <cell r="H519">
            <v>8</v>
          </cell>
          <cell r="I519">
            <v>0</v>
          </cell>
          <cell r="J519">
            <v>0.05</v>
          </cell>
          <cell r="K519">
            <v>2.9721999999999998E-2</v>
          </cell>
          <cell r="L519">
            <v>0</v>
          </cell>
          <cell r="O519">
            <v>0</v>
          </cell>
          <cell r="P519">
            <v>0</v>
          </cell>
          <cell r="V519">
            <v>0</v>
          </cell>
          <cell r="W519">
            <v>0</v>
          </cell>
          <cell r="X519">
            <v>0</v>
          </cell>
          <cell r="Y519">
            <v>0</v>
          </cell>
          <cell r="Z519">
            <v>0</v>
          </cell>
          <cell r="AA519">
            <v>0</v>
          </cell>
          <cell r="AB519">
            <v>0</v>
          </cell>
          <cell r="AC519">
            <v>0</v>
          </cell>
          <cell r="AD519">
            <v>0</v>
          </cell>
          <cell r="AE519">
            <v>0</v>
          </cell>
        </row>
        <row r="520">
          <cell r="H520">
            <v>8</v>
          </cell>
          <cell r="I520">
            <v>0</v>
          </cell>
          <cell r="J520">
            <v>0.05</v>
          </cell>
          <cell r="K520">
            <v>2.9721999999999998E-2</v>
          </cell>
          <cell r="L520">
            <v>0</v>
          </cell>
          <cell r="O520">
            <v>0</v>
          </cell>
          <cell r="P520">
            <v>0</v>
          </cell>
          <cell r="V520">
            <v>0</v>
          </cell>
          <cell r="W520">
            <v>0</v>
          </cell>
          <cell r="X520">
            <v>0</v>
          </cell>
          <cell r="Y520">
            <v>0</v>
          </cell>
          <cell r="Z520">
            <v>0</v>
          </cell>
          <cell r="AA520">
            <v>0</v>
          </cell>
          <cell r="AB520">
            <v>0</v>
          </cell>
          <cell r="AC520">
            <v>0</v>
          </cell>
          <cell r="AD520">
            <v>0</v>
          </cell>
          <cell r="AE520">
            <v>0</v>
          </cell>
        </row>
        <row r="521">
          <cell r="H521">
            <v>8</v>
          </cell>
          <cell r="I521">
            <v>0</v>
          </cell>
          <cell r="J521">
            <v>0.05</v>
          </cell>
          <cell r="K521">
            <v>2.9721999999999998E-2</v>
          </cell>
          <cell r="L521">
            <v>0</v>
          </cell>
          <cell r="O521">
            <v>0</v>
          </cell>
          <cell r="P521">
            <v>0</v>
          </cell>
          <cell r="V521">
            <v>0</v>
          </cell>
          <cell r="W521">
            <v>0</v>
          </cell>
          <cell r="X521">
            <v>0</v>
          </cell>
          <cell r="Y521">
            <v>0</v>
          </cell>
          <cell r="Z521">
            <v>0</v>
          </cell>
          <cell r="AA521">
            <v>0</v>
          </cell>
          <cell r="AB521">
            <v>0</v>
          </cell>
          <cell r="AC521">
            <v>0</v>
          </cell>
          <cell r="AD521">
            <v>0</v>
          </cell>
          <cell r="AE521">
            <v>0</v>
          </cell>
        </row>
        <row r="522">
          <cell r="H522">
            <v>8</v>
          </cell>
          <cell r="I522">
            <v>0</v>
          </cell>
          <cell r="J522">
            <v>0.05</v>
          </cell>
          <cell r="K522">
            <v>2.9721999999999998E-2</v>
          </cell>
          <cell r="L522">
            <v>0</v>
          </cell>
          <cell r="O522">
            <v>0</v>
          </cell>
          <cell r="P522">
            <v>0</v>
          </cell>
          <cell r="V522">
            <v>0</v>
          </cell>
          <cell r="W522">
            <v>0</v>
          </cell>
          <cell r="X522">
            <v>0</v>
          </cell>
          <cell r="Y522">
            <v>0</v>
          </cell>
          <cell r="Z522">
            <v>0</v>
          </cell>
          <cell r="AA522">
            <v>0</v>
          </cell>
          <cell r="AB522">
            <v>0</v>
          </cell>
          <cell r="AC522">
            <v>0</v>
          </cell>
          <cell r="AD522">
            <v>0</v>
          </cell>
          <cell r="AE522">
            <v>0</v>
          </cell>
        </row>
        <row r="523">
          <cell r="H523">
            <v>8</v>
          </cell>
          <cell r="I523">
            <v>0</v>
          </cell>
          <cell r="J523">
            <v>0.05</v>
          </cell>
          <cell r="K523">
            <v>2.9721999999999998E-2</v>
          </cell>
          <cell r="L523">
            <v>0</v>
          </cell>
          <cell r="O523">
            <v>0</v>
          </cell>
          <cell r="P523">
            <v>0</v>
          </cell>
          <cell r="V523">
            <v>0</v>
          </cell>
          <cell r="W523">
            <v>0</v>
          </cell>
          <cell r="X523">
            <v>0</v>
          </cell>
          <cell r="Y523">
            <v>0</v>
          </cell>
          <cell r="Z523">
            <v>0</v>
          </cell>
          <cell r="AA523">
            <v>0</v>
          </cell>
          <cell r="AB523">
            <v>0</v>
          </cell>
          <cell r="AC523">
            <v>0</v>
          </cell>
          <cell r="AD523">
            <v>0</v>
          </cell>
          <cell r="AE523">
            <v>0</v>
          </cell>
        </row>
        <row r="524">
          <cell r="H524">
            <v>8</v>
          </cell>
          <cell r="I524">
            <v>0</v>
          </cell>
          <cell r="J524">
            <v>0.05</v>
          </cell>
          <cell r="K524">
            <v>2.9721999999999998E-2</v>
          </cell>
          <cell r="L524">
            <v>0</v>
          </cell>
          <cell r="O524">
            <v>0</v>
          </cell>
          <cell r="P524">
            <v>0</v>
          </cell>
          <cell r="V524">
            <v>0</v>
          </cell>
          <cell r="W524">
            <v>0</v>
          </cell>
          <cell r="X524">
            <v>0</v>
          </cell>
          <cell r="Y524">
            <v>0</v>
          </cell>
          <cell r="Z524">
            <v>0</v>
          </cell>
          <cell r="AA524">
            <v>0</v>
          </cell>
          <cell r="AB524">
            <v>0</v>
          </cell>
          <cell r="AC524">
            <v>0</v>
          </cell>
          <cell r="AD524">
            <v>0</v>
          </cell>
          <cell r="AE524">
            <v>0</v>
          </cell>
        </row>
        <row r="525">
          <cell r="H525">
            <v>8</v>
          </cell>
          <cell r="I525">
            <v>0</v>
          </cell>
          <cell r="J525">
            <v>0.05</v>
          </cell>
          <cell r="K525">
            <v>2.9721999999999998E-2</v>
          </cell>
          <cell r="L525">
            <v>0</v>
          </cell>
          <cell r="O525">
            <v>0</v>
          </cell>
          <cell r="P525">
            <v>0</v>
          </cell>
          <cell r="V525">
            <v>0</v>
          </cell>
          <cell r="W525">
            <v>0</v>
          </cell>
          <cell r="X525">
            <v>0</v>
          </cell>
          <cell r="Y525">
            <v>0</v>
          </cell>
          <cell r="Z525">
            <v>0</v>
          </cell>
          <cell r="AA525">
            <v>0</v>
          </cell>
          <cell r="AB525">
            <v>0</v>
          </cell>
          <cell r="AC525">
            <v>0</v>
          </cell>
          <cell r="AD525">
            <v>0</v>
          </cell>
          <cell r="AE525">
            <v>0</v>
          </cell>
        </row>
        <row r="526">
          <cell r="H526">
            <v>8</v>
          </cell>
          <cell r="I526">
            <v>0</v>
          </cell>
          <cell r="J526">
            <v>0.05</v>
          </cell>
          <cell r="K526">
            <v>2.9721999999999998E-2</v>
          </cell>
          <cell r="L526">
            <v>0</v>
          </cell>
          <cell r="O526">
            <v>0</v>
          </cell>
          <cell r="P526">
            <v>0</v>
          </cell>
          <cell r="V526">
            <v>0</v>
          </cell>
          <cell r="W526">
            <v>0</v>
          </cell>
          <cell r="X526">
            <v>0</v>
          </cell>
          <cell r="Y526">
            <v>0</v>
          </cell>
          <cell r="Z526">
            <v>0</v>
          </cell>
          <cell r="AA526">
            <v>0</v>
          </cell>
          <cell r="AB526">
            <v>0</v>
          </cell>
          <cell r="AC526">
            <v>0</v>
          </cell>
          <cell r="AD526">
            <v>0</v>
          </cell>
          <cell r="AE526">
            <v>0</v>
          </cell>
        </row>
        <row r="527">
          <cell r="H527">
            <v>8</v>
          </cell>
          <cell r="I527">
            <v>0</v>
          </cell>
          <cell r="J527">
            <v>0.05</v>
          </cell>
          <cell r="K527">
            <v>2.9721999999999998E-2</v>
          </cell>
          <cell r="L527">
            <v>0</v>
          </cell>
          <cell r="O527">
            <v>0</v>
          </cell>
          <cell r="P527">
            <v>0</v>
          </cell>
          <cell r="V527">
            <v>0</v>
          </cell>
          <cell r="W527">
            <v>0</v>
          </cell>
          <cell r="X527">
            <v>0</v>
          </cell>
          <cell r="Y527">
            <v>0</v>
          </cell>
          <cell r="Z527">
            <v>0</v>
          </cell>
          <cell r="AA527">
            <v>0</v>
          </cell>
          <cell r="AB527">
            <v>0</v>
          </cell>
          <cell r="AC527">
            <v>0</v>
          </cell>
          <cell r="AD527">
            <v>0</v>
          </cell>
          <cell r="AE527">
            <v>0</v>
          </cell>
        </row>
        <row r="528">
          <cell r="H528">
            <v>8</v>
          </cell>
          <cell r="I528">
            <v>0</v>
          </cell>
          <cell r="J528">
            <v>0.05</v>
          </cell>
          <cell r="K528">
            <v>2.9721999999999998E-2</v>
          </cell>
          <cell r="L528">
            <v>0</v>
          </cell>
          <cell r="O528">
            <v>0</v>
          </cell>
          <cell r="P528">
            <v>0</v>
          </cell>
          <cell r="V528">
            <v>0</v>
          </cell>
          <cell r="W528">
            <v>0</v>
          </cell>
          <cell r="X528">
            <v>0</v>
          </cell>
          <cell r="Y528">
            <v>0</v>
          </cell>
          <cell r="Z528">
            <v>0</v>
          </cell>
          <cell r="AA528">
            <v>0</v>
          </cell>
          <cell r="AB528">
            <v>0</v>
          </cell>
          <cell r="AC528">
            <v>0</v>
          </cell>
          <cell r="AD528">
            <v>0</v>
          </cell>
          <cell r="AE528">
            <v>0</v>
          </cell>
        </row>
        <row r="529">
          <cell r="H529">
            <v>8</v>
          </cell>
          <cell r="I529">
            <v>0</v>
          </cell>
          <cell r="J529">
            <v>0.05</v>
          </cell>
          <cell r="K529">
            <v>2.9721999999999998E-2</v>
          </cell>
          <cell r="L529">
            <v>0</v>
          </cell>
          <cell r="O529">
            <v>0</v>
          </cell>
          <cell r="P529">
            <v>0</v>
          </cell>
          <cell r="V529">
            <v>0</v>
          </cell>
          <cell r="W529">
            <v>0</v>
          </cell>
          <cell r="X529">
            <v>0</v>
          </cell>
          <cell r="Y529">
            <v>0</v>
          </cell>
          <cell r="Z529">
            <v>0</v>
          </cell>
          <cell r="AA529">
            <v>0</v>
          </cell>
          <cell r="AB529">
            <v>0</v>
          </cell>
          <cell r="AC529">
            <v>0</v>
          </cell>
          <cell r="AD529">
            <v>0</v>
          </cell>
          <cell r="AE529">
            <v>0</v>
          </cell>
        </row>
        <row r="530">
          <cell r="H530">
            <v>8</v>
          </cell>
          <cell r="I530">
            <v>0</v>
          </cell>
          <cell r="J530">
            <v>0.05</v>
          </cell>
          <cell r="K530">
            <v>2.9721999999999998E-2</v>
          </cell>
          <cell r="L530">
            <v>0</v>
          </cell>
          <cell r="O530">
            <v>0</v>
          </cell>
          <cell r="P530">
            <v>0</v>
          </cell>
          <cell r="V530">
            <v>0</v>
          </cell>
          <cell r="W530">
            <v>0</v>
          </cell>
          <cell r="X530">
            <v>0</v>
          </cell>
          <cell r="Y530">
            <v>0</v>
          </cell>
          <cell r="Z530">
            <v>0</v>
          </cell>
          <cell r="AA530">
            <v>0</v>
          </cell>
          <cell r="AB530">
            <v>0</v>
          </cell>
          <cell r="AC530">
            <v>0</v>
          </cell>
          <cell r="AD530">
            <v>0</v>
          </cell>
          <cell r="AE530">
            <v>0</v>
          </cell>
        </row>
        <row r="531">
          <cell r="H531">
            <v>8</v>
          </cell>
          <cell r="I531">
            <v>0</v>
          </cell>
          <cell r="J531">
            <v>0.05</v>
          </cell>
          <cell r="K531">
            <v>2.9721999999999998E-2</v>
          </cell>
          <cell r="L531">
            <v>0</v>
          </cell>
          <cell r="O531">
            <v>0</v>
          </cell>
          <cell r="P531">
            <v>0</v>
          </cell>
          <cell r="V531">
            <v>0</v>
          </cell>
          <cell r="W531">
            <v>0</v>
          </cell>
          <cell r="X531">
            <v>0</v>
          </cell>
          <cell r="Y531">
            <v>0</v>
          </cell>
          <cell r="Z531">
            <v>0</v>
          </cell>
          <cell r="AA531">
            <v>0</v>
          </cell>
          <cell r="AB531">
            <v>0</v>
          </cell>
          <cell r="AC531">
            <v>0</v>
          </cell>
          <cell r="AD531">
            <v>0</v>
          </cell>
          <cell r="AE531">
            <v>0</v>
          </cell>
        </row>
        <row r="532">
          <cell r="H532">
            <v>8</v>
          </cell>
          <cell r="I532">
            <v>0</v>
          </cell>
          <cell r="J532">
            <v>0.05</v>
          </cell>
          <cell r="K532">
            <v>2.9721999999999998E-2</v>
          </cell>
          <cell r="L532">
            <v>0</v>
          </cell>
          <cell r="O532">
            <v>0</v>
          </cell>
          <cell r="P532">
            <v>0</v>
          </cell>
          <cell r="V532">
            <v>0</v>
          </cell>
          <cell r="W532">
            <v>0</v>
          </cell>
          <cell r="X532">
            <v>0</v>
          </cell>
          <cell r="Y532">
            <v>0</v>
          </cell>
          <cell r="Z532">
            <v>0</v>
          </cell>
          <cell r="AA532">
            <v>0</v>
          </cell>
          <cell r="AB532">
            <v>0</v>
          </cell>
          <cell r="AC532">
            <v>0</v>
          </cell>
          <cell r="AD532">
            <v>0</v>
          </cell>
          <cell r="AE532">
            <v>0</v>
          </cell>
        </row>
        <row r="533">
          <cell r="H533">
            <v>8</v>
          </cell>
          <cell r="I533">
            <v>0</v>
          </cell>
          <cell r="J533">
            <v>0.05</v>
          </cell>
          <cell r="K533">
            <v>2.9721999999999998E-2</v>
          </cell>
          <cell r="L533">
            <v>0</v>
          </cell>
          <cell r="O533">
            <v>0</v>
          </cell>
          <cell r="P533">
            <v>0</v>
          </cell>
          <cell r="V533">
            <v>0</v>
          </cell>
          <cell r="W533">
            <v>0</v>
          </cell>
          <cell r="X533">
            <v>0</v>
          </cell>
          <cell r="Y533">
            <v>0</v>
          </cell>
          <cell r="Z533">
            <v>0</v>
          </cell>
          <cell r="AA533">
            <v>0</v>
          </cell>
          <cell r="AB533">
            <v>0</v>
          </cell>
          <cell r="AC533">
            <v>0</v>
          </cell>
          <cell r="AD533">
            <v>0</v>
          </cell>
          <cell r="AE533">
            <v>0</v>
          </cell>
        </row>
        <row r="534">
          <cell r="H534">
            <v>8</v>
          </cell>
          <cell r="I534">
            <v>0</v>
          </cell>
          <cell r="J534">
            <v>0.05</v>
          </cell>
          <cell r="K534">
            <v>2.9721999999999998E-2</v>
          </cell>
          <cell r="L534">
            <v>0</v>
          </cell>
          <cell r="O534">
            <v>0</v>
          </cell>
          <cell r="P534">
            <v>0</v>
          </cell>
          <cell r="V534">
            <v>0</v>
          </cell>
          <cell r="W534">
            <v>0</v>
          </cell>
          <cell r="X534">
            <v>0</v>
          </cell>
          <cell r="Y534">
            <v>0</v>
          </cell>
          <cell r="Z534">
            <v>0</v>
          </cell>
          <cell r="AA534">
            <v>0</v>
          </cell>
          <cell r="AB534">
            <v>0</v>
          </cell>
          <cell r="AC534">
            <v>0</v>
          </cell>
          <cell r="AD534">
            <v>0</v>
          </cell>
          <cell r="AE534">
            <v>0</v>
          </cell>
        </row>
        <row r="535">
          <cell r="H535">
            <v>8</v>
          </cell>
          <cell r="I535">
            <v>0</v>
          </cell>
          <cell r="J535">
            <v>0.05</v>
          </cell>
          <cell r="K535">
            <v>2.9721999999999998E-2</v>
          </cell>
          <cell r="L535">
            <v>0</v>
          </cell>
          <cell r="O535">
            <v>0</v>
          </cell>
          <cell r="P535">
            <v>0</v>
          </cell>
          <cell r="V535">
            <v>0</v>
          </cell>
          <cell r="W535">
            <v>0</v>
          </cell>
          <cell r="X535">
            <v>0</v>
          </cell>
          <cell r="Y535">
            <v>0</v>
          </cell>
          <cell r="Z535">
            <v>0</v>
          </cell>
          <cell r="AA535">
            <v>0</v>
          </cell>
          <cell r="AB535">
            <v>0</v>
          </cell>
          <cell r="AC535">
            <v>0</v>
          </cell>
          <cell r="AD535">
            <v>0</v>
          </cell>
          <cell r="AE535">
            <v>0</v>
          </cell>
        </row>
        <row r="536">
          <cell r="H536">
            <v>8</v>
          </cell>
          <cell r="I536">
            <v>0</v>
          </cell>
          <cell r="J536">
            <v>0.05</v>
          </cell>
          <cell r="K536">
            <v>2.9721999999999998E-2</v>
          </cell>
          <cell r="L536">
            <v>0</v>
          </cell>
          <cell r="O536">
            <v>0</v>
          </cell>
          <cell r="P536">
            <v>0</v>
          </cell>
          <cell r="V536">
            <v>0</v>
          </cell>
          <cell r="W536">
            <v>0</v>
          </cell>
          <cell r="X536">
            <v>0</v>
          </cell>
          <cell r="Y536">
            <v>0</v>
          </cell>
          <cell r="Z536">
            <v>0</v>
          </cell>
          <cell r="AA536">
            <v>0</v>
          </cell>
          <cell r="AB536">
            <v>0</v>
          </cell>
          <cell r="AC536">
            <v>0</v>
          </cell>
          <cell r="AD536">
            <v>0</v>
          </cell>
          <cell r="AE536">
            <v>0</v>
          </cell>
        </row>
        <row r="537">
          <cell r="H537">
            <v>8</v>
          </cell>
          <cell r="I537">
            <v>0</v>
          </cell>
          <cell r="J537">
            <v>0.05</v>
          </cell>
          <cell r="K537">
            <v>2.9721999999999998E-2</v>
          </cell>
          <cell r="L537">
            <v>0</v>
          </cell>
          <cell r="O537">
            <v>0</v>
          </cell>
          <cell r="P537">
            <v>0</v>
          </cell>
          <cell r="V537">
            <v>0</v>
          </cell>
          <cell r="W537">
            <v>0</v>
          </cell>
          <cell r="X537">
            <v>0</v>
          </cell>
          <cell r="Y537">
            <v>0</v>
          </cell>
          <cell r="Z537">
            <v>0</v>
          </cell>
          <cell r="AA537">
            <v>0</v>
          </cell>
          <cell r="AB537">
            <v>0</v>
          </cell>
          <cell r="AC537">
            <v>0</v>
          </cell>
          <cell r="AD537">
            <v>0</v>
          </cell>
          <cell r="AE537">
            <v>0</v>
          </cell>
        </row>
        <row r="538">
          <cell r="H538">
            <v>8</v>
          </cell>
          <cell r="I538">
            <v>0</v>
          </cell>
          <cell r="J538">
            <v>0.05</v>
          </cell>
          <cell r="K538">
            <v>2.9721999999999998E-2</v>
          </cell>
          <cell r="L538">
            <v>0</v>
          </cell>
          <cell r="O538">
            <v>0</v>
          </cell>
          <cell r="P538">
            <v>0</v>
          </cell>
          <cell r="V538">
            <v>0</v>
          </cell>
          <cell r="W538">
            <v>0</v>
          </cell>
          <cell r="X538">
            <v>0</v>
          </cell>
          <cell r="Y538">
            <v>0</v>
          </cell>
          <cell r="Z538">
            <v>0</v>
          </cell>
          <cell r="AA538">
            <v>0</v>
          </cell>
          <cell r="AB538">
            <v>0</v>
          </cell>
          <cell r="AC538">
            <v>0</v>
          </cell>
          <cell r="AD538">
            <v>0</v>
          </cell>
          <cell r="AE538">
            <v>0</v>
          </cell>
        </row>
        <row r="539">
          <cell r="H539">
            <v>8</v>
          </cell>
          <cell r="I539">
            <v>0</v>
          </cell>
          <cell r="J539">
            <v>0.05</v>
          </cell>
          <cell r="K539">
            <v>2.9721999999999998E-2</v>
          </cell>
          <cell r="L539">
            <v>0</v>
          </cell>
          <cell r="O539">
            <v>0</v>
          </cell>
          <cell r="P539">
            <v>0</v>
          </cell>
          <cell r="V539">
            <v>0</v>
          </cell>
          <cell r="W539">
            <v>0</v>
          </cell>
          <cell r="X539">
            <v>0</v>
          </cell>
          <cell r="Y539">
            <v>0</v>
          </cell>
          <cell r="Z539">
            <v>0</v>
          </cell>
          <cell r="AA539">
            <v>0</v>
          </cell>
          <cell r="AB539">
            <v>0</v>
          </cell>
          <cell r="AC539">
            <v>0</v>
          </cell>
          <cell r="AD539">
            <v>0</v>
          </cell>
          <cell r="AE539">
            <v>0</v>
          </cell>
        </row>
        <row r="540">
          <cell r="H540">
            <v>8</v>
          </cell>
          <cell r="I540">
            <v>0</v>
          </cell>
          <cell r="J540">
            <v>0.05</v>
          </cell>
          <cell r="K540">
            <v>2.9721999999999998E-2</v>
          </cell>
          <cell r="L540">
            <v>0</v>
          </cell>
          <cell r="O540">
            <v>0</v>
          </cell>
          <cell r="P540">
            <v>0</v>
          </cell>
          <cell r="V540">
            <v>0</v>
          </cell>
          <cell r="W540">
            <v>0</v>
          </cell>
          <cell r="X540">
            <v>0</v>
          </cell>
          <cell r="Y540">
            <v>0</v>
          </cell>
          <cell r="Z540">
            <v>0</v>
          </cell>
          <cell r="AA540">
            <v>0</v>
          </cell>
          <cell r="AB540">
            <v>0</v>
          </cell>
          <cell r="AC540">
            <v>0</v>
          </cell>
          <cell r="AD540">
            <v>0</v>
          </cell>
          <cell r="AE540">
            <v>0</v>
          </cell>
        </row>
        <row r="541">
          <cell r="H541">
            <v>8</v>
          </cell>
          <cell r="I541">
            <v>0</v>
          </cell>
          <cell r="J541">
            <v>0.05</v>
          </cell>
          <cell r="K541">
            <v>2.9721999999999998E-2</v>
          </cell>
          <cell r="L541">
            <v>0</v>
          </cell>
          <cell r="O541">
            <v>0</v>
          </cell>
          <cell r="P541">
            <v>0</v>
          </cell>
          <cell r="V541">
            <v>0</v>
          </cell>
          <cell r="W541">
            <v>0</v>
          </cell>
          <cell r="X541">
            <v>0</v>
          </cell>
          <cell r="Y541">
            <v>0</v>
          </cell>
          <cell r="Z541">
            <v>0</v>
          </cell>
          <cell r="AA541">
            <v>0</v>
          </cell>
          <cell r="AB541">
            <v>0</v>
          </cell>
          <cell r="AC541">
            <v>0</v>
          </cell>
          <cell r="AD541">
            <v>0</v>
          </cell>
          <cell r="AE541">
            <v>0</v>
          </cell>
        </row>
        <row r="542">
          <cell r="H542">
            <v>8</v>
          </cell>
          <cell r="I542">
            <v>0</v>
          </cell>
          <cell r="J542">
            <v>0.05</v>
          </cell>
          <cell r="K542">
            <v>2.9721999999999998E-2</v>
          </cell>
          <cell r="L542">
            <v>0</v>
          </cell>
          <cell r="O542">
            <v>0</v>
          </cell>
          <cell r="P542">
            <v>0</v>
          </cell>
          <cell r="V542">
            <v>0</v>
          </cell>
          <cell r="W542">
            <v>0</v>
          </cell>
          <cell r="X542">
            <v>0</v>
          </cell>
          <cell r="Y542">
            <v>0</v>
          </cell>
          <cell r="Z542">
            <v>0</v>
          </cell>
          <cell r="AA542">
            <v>0</v>
          </cell>
          <cell r="AB542">
            <v>0</v>
          </cell>
          <cell r="AC542">
            <v>0</v>
          </cell>
          <cell r="AD542">
            <v>0</v>
          </cell>
          <cell r="AE542">
            <v>0</v>
          </cell>
        </row>
        <row r="543">
          <cell r="H543">
            <v>8</v>
          </cell>
          <cell r="I543">
            <v>0</v>
          </cell>
          <cell r="J543">
            <v>0.05</v>
          </cell>
          <cell r="K543">
            <v>2.9721999999999998E-2</v>
          </cell>
          <cell r="L543">
            <v>0</v>
          </cell>
          <cell r="O543">
            <v>0</v>
          </cell>
          <cell r="P543">
            <v>0</v>
          </cell>
          <cell r="V543">
            <v>0</v>
          </cell>
          <cell r="W543">
            <v>0</v>
          </cell>
          <cell r="X543">
            <v>0</v>
          </cell>
          <cell r="Y543">
            <v>0</v>
          </cell>
          <cell r="Z543">
            <v>0</v>
          </cell>
          <cell r="AA543">
            <v>0</v>
          </cell>
          <cell r="AB543">
            <v>0</v>
          </cell>
          <cell r="AC543">
            <v>0</v>
          </cell>
          <cell r="AD543">
            <v>0</v>
          </cell>
          <cell r="AE543">
            <v>0</v>
          </cell>
        </row>
        <row r="544">
          <cell r="H544">
            <v>8</v>
          </cell>
          <cell r="I544">
            <v>0</v>
          </cell>
          <cell r="J544">
            <v>0.05</v>
          </cell>
          <cell r="K544">
            <v>2.9721999999999998E-2</v>
          </cell>
          <cell r="L544">
            <v>0</v>
          </cell>
          <cell r="O544">
            <v>0</v>
          </cell>
          <cell r="P544">
            <v>0</v>
          </cell>
          <cell r="V544">
            <v>0</v>
          </cell>
          <cell r="W544">
            <v>0</v>
          </cell>
          <cell r="X544">
            <v>0</v>
          </cell>
          <cell r="Y544">
            <v>0</v>
          </cell>
          <cell r="Z544">
            <v>0</v>
          </cell>
          <cell r="AA544">
            <v>0</v>
          </cell>
          <cell r="AB544">
            <v>0</v>
          </cell>
          <cell r="AC544">
            <v>0</v>
          </cell>
          <cell r="AD544">
            <v>0</v>
          </cell>
          <cell r="AE544">
            <v>0</v>
          </cell>
        </row>
        <row r="545">
          <cell r="H545">
            <v>8</v>
          </cell>
          <cell r="I545">
            <v>0</v>
          </cell>
          <cell r="J545">
            <v>0.05</v>
          </cell>
          <cell r="K545">
            <v>2.9721999999999998E-2</v>
          </cell>
          <cell r="L545">
            <v>0</v>
          </cell>
          <cell r="O545">
            <v>0</v>
          </cell>
          <cell r="P545">
            <v>0</v>
          </cell>
          <cell r="V545">
            <v>0</v>
          </cell>
          <cell r="W545">
            <v>0</v>
          </cell>
          <cell r="X545">
            <v>0</v>
          </cell>
          <cell r="Y545">
            <v>0</v>
          </cell>
          <cell r="Z545">
            <v>0</v>
          </cell>
          <cell r="AA545">
            <v>0</v>
          </cell>
          <cell r="AB545">
            <v>0</v>
          </cell>
          <cell r="AC545">
            <v>0</v>
          </cell>
          <cell r="AD545">
            <v>0</v>
          </cell>
          <cell r="AE545">
            <v>0</v>
          </cell>
        </row>
        <row r="546">
          <cell r="H546">
            <v>8</v>
          </cell>
          <cell r="I546">
            <v>0</v>
          </cell>
          <cell r="J546">
            <v>0.05</v>
          </cell>
          <cell r="K546">
            <v>2.9721999999999998E-2</v>
          </cell>
          <cell r="L546">
            <v>0</v>
          </cell>
          <cell r="O546">
            <v>0</v>
          </cell>
          <cell r="P546">
            <v>0</v>
          </cell>
          <cell r="V546">
            <v>0</v>
          </cell>
          <cell r="W546">
            <v>0</v>
          </cell>
          <cell r="X546">
            <v>0</v>
          </cell>
          <cell r="Y546">
            <v>0</v>
          </cell>
          <cell r="Z546">
            <v>0</v>
          </cell>
          <cell r="AA546">
            <v>0</v>
          </cell>
          <cell r="AB546">
            <v>0</v>
          </cell>
          <cell r="AC546">
            <v>0</v>
          </cell>
          <cell r="AD546">
            <v>0</v>
          </cell>
          <cell r="AE546">
            <v>0</v>
          </cell>
        </row>
        <row r="547">
          <cell r="H547">
            <v>8</v>
          </cell>
          <cell r="I547">
            <v>0</v>
          </cell>
          <cell r="J547">
            <v>0.05</v>
          </cell>
          <cell r="K547">
            <v>2.9721999999999998E-2</v>
          </cell>
          <cell r="L547">
            <v>0</v>
          </cell>
          <cell r="O547">
            <v>0</v>
          </cell>
          <cell r="P547">
            <v>0</v>
          </cell>
          <cell r="V547">
            <v>0</v>
          </cell>
          <cell r="W547">
            <v>0</v>
          </cell>
          <cell r="X547">
            <v>0</v>
          </cell>
          <cell r="Y547">
            <v>0</v>
          </cell>
          <cell r="Z547">
            <v>0</v>
          </cell>
          <cell r="AA547">
            <v>0</v>
          </cell>
          <cell r="AB547">
            <v>0</v>
          </cell>
          <cell r="AC547">
            <v>0</v>
          </cell>
          <cell r="AD547">
            <v>0</v>
          </cell>
          <cell r="AE547">
            <v>0</v>
          </cell>
        </row>
        <row r="548">
          <cell r="H548">
            <v>8</v>
          </cell>
          <cell r="I548">
            <v>0</v>
          </cell>
          <cell r="J548">
            <v>0.05</v>
          </cell>
          <cell r="K548">
            <v>2.9721999999999998E-2</v>
          </cell>
          <cell r="L548">
            <v>0</v>
          </cell>
          <cell r="O548">
            <v>0</v>
          </cell>
          <cell r="P548">
            <v>0</v>
          </cell>
          <cell r="V548">
            <v>0</v>
          </cell>
          <cell r="W548">
            <v>0</v>
          </cell>
          <cell r="X548">
            <v>0</v>
          </cell>
          <cell r="Y548">
            <v>0</v>
          </cell>
          <cell r="Z548">
            <v>0</v>
          </cell>
          <cell r="AA548">
            <v>0</v>
          </cell>
          <cell r="AB548">
            <v>0</v>
          </cell>
          <cell r="AC548">
            <v>0</v>
          </cell>
          <cell r="AD548">
            <v>0</v>
          </cell>
          <cell r="AE548">
            <v>0</v>
          </cell>
        </row>
        <row r="549">
          <cell r="H549">
            <v>8</v>
          </cell>
          <cell r="I549">
            <v>0</v>
          </cell>
          <cell r="J549">
            <v>0.05</v>
          </cell>
          <cell r="K549">
            <v>2.9721999999999998E-2</v>
          </cell>
          <cell r="L549">
            <v>0</v>
          </cell>
          <cell r="O549">
            <v>0</v>
          </cell>
          <cell r="P549">
            <v>0</v>
          </cell>
          <cell r="V549">
            <v>0</v>
          </cell>
          <cell r="W549">
            <v>0</v>
          </cell>
          <cell r="X549">
            <v>0</v>
          </cell>
          <cell r="Y549">
            <v>0</v>
          </cell>
          <cell r="Z549">
            <v>0</v>
          </cell>
          <cell r="AA549">
            <v>0</v>
          </cell>
          <cell r="AB549">
            <v>0</v>
          </cell>
          <cell r="AC549">
            <v>0</v>
          </cell>
          <cell r="AD549">
            <v>0</v>
          </cell>
          <cell r="AE549">
            <v>0</v>
          </cell>
        </row>
        <row r="550">
          <cell r="H550">
            <v>8</v>
          </cell>
          <cell r="I550">
            <v>0</v>
          </cell>
          <cell r="J550">
            <v>0.05</v>
          </cell>
          <cell r="K550">
            <v>2.9721999999999998E-2</v>
          </cell>
          <cell r="L550">
            <v>0</v>
          </cell>
          <cell r="O550">
            <v>0</v>
          </cell>
          <cell r="P550">
            <v>0</v>
          </cell>
          <cell r="V550">
            <v>0</v>
          </cell>
          <cell r="W550">
            <v>0</v>
          </cell>
          <cell r="X550">
            <v>0</v>
          </cell>
          <cell r="Y550">
            <v>0</v>
          </cell>
          <cell r="Z550">
            <v>0</v>
          </cell>
          <cell r="AA550">
            <v>0</v>
          </cell>
          <cell r="AB550">
            <v>0</v>
          </cell>
          <cell r="AC550">
            <v>0</v>
          </cell>
          <cell r="AD550">
            <v>0</v>
          </cell>
          <cell r="AE550">
            <v>0</v>
          </cell>
        </row>
        <row r="551">
          <cell r="H551">
            <v>8</v>
          </cell>
          <cell r="I551">
            <v>0</v>
          </cell>
          <cell r="J551">
            <v>0.05</v>
          </cell>
          <cell r="K551">
            <v>2.9721999999999998E-2</v>
          </cell>
          <cell r="L551">
            <v>0</v>
          </cell>
          <cell r="O551">
            <v>0</v>
          </cell>
          <cell r="P551">
            <v>0</v>
          </cell>
          <cell r="V551">
            <v>0</v>
          </cell>
          <cell r="W551">
            <v>0</v>
          </cell>
          <cell r="X551">
            <v>0</v>
          </cell>
          <cell r="Y551">
            <v>0</v>
          </cell>
          <cell r="Z551">
            <v>0</v>
          </cell>
          <cell r="AA551">
            <v>0</v>
          </cell>
          <cell r="AB551">
            <v>0</v>
          </cell>
          <cell r="AC551">
            <v>0</v>
          </cell>
          <cell r="AD551">
            <v>0</v>
          </cell>
          <cell r="AE551">
            <v>0</v>
          </cell>
        </row>
        <row r="552">
          <cell r="H552">
            <v>8</v>
          </cell>
          <cell r="I552">
            <v>0</v>
          </cell>
          <cell r="J552">
            <v>0.05</v>
          </cell>
          <cell r="K552">
            <v>2.9721999999999998E-2</v>
          </cell>
          <cell r="L552">
            <v>0</v>
          </cell>
          <cell r="O552">
            <v>0</v>
          </cell>
          <cell r="P552">
            <v>0</v>
          </cell>
          <cell r="V552">
            <v>0</v>
          </cell>
          <cell r="W552">
            <v>0</v>
          </cell>
          <cell r="X552">
            <v>0</v>
          </cell>
          <cell r="Y552">
            <v>0</v>
          </cell>
          <cell r="Z552">
            <v>0</v>
          </cell>
          <cell r="AA552">
            <v>0</v>
          </cell>
          <cell r="AB552">
            <v>0</v>
          </cell>
          <cell r="AC552">
            <v>0</v>
          </cell>
          <cell r="AD552">
            <v>0</v>
          </cell>
          <cell r="AE552">
            <v>0</v>
          </cell>
        </row>
        <row r="553">
          <cell r="H553">
            <v>8</v>
          </cell>
          <cell r="I553">
            <v>0</v>
          </cell>
          <cell r="J553">
            <v>0.05</v>
          </cell>
          <cell r="K553">
            <v>2.9721999999999998E-2</v>
          </cell>
          <cell r="L553">
            <v>0</v>
          </cell>
          <cell r="O553">
            <v>0</v>
          </cell>
          <cell r="P553">
            <v>0</v>
          </cell>
          <cell r="V553">
            <v>0</v>
          </cell>
          <cell r="W553">
            <v>0</v>
          </cell>
          <cell r="X553">
            <v>0</v>
          </cell>
          <cell r="Y553">
            <v>0</v>
          </cell>
          <cell r="Z553">
            <v>0</v>
          </cell>
          <cell r="AA553">
            <v>0</v>
          </cell>
          <cell r="AB553">
            <v>0</v>
          </cell>
          <cell r="AC553">
            <v>0</v>
          </cell>
          <cell r="AD553">
            <v>0</v>
          </cell>
          <cell r="AE553">
            <v>0</v>
          </cell>
        </row>
        <row r="554">
          <cell r="H554">
            <v>8</v>
          </cell>
          <cell r="I554">
            <v>0</v>
          </cell>
          <cell r="J554">
            <v>0.05</v>
          </cell>
          <cell r="K554">
            <v>2.9721999999999998E-2</v>
          </cell>
          <cell r="L554">
            <v>0</v>
          </cell>
          <cell r="O554">
            <v>0</v>
          </cell>
          <cell r="P554">
            <v>0</v>
          </cell>
          <cell r="V554">
            <v>0</v>
          </cell>
          <cell r="W554">
            <v>0</v>
          </cell>
          <cell r="X554">
            <v>0</v>
          </cell>
          <cell r="Y554">
            <v>0</v>
          </cell>
          <cell r="Z554">
            <v>0</v>
          </cell>
          <cell r="AA554">
            <v>0</v>
          </cell>
          <cell r="AB554">
            <v>0</v>
          </cell>
          <cell r="AC554">
            <v>0</v>
          </cell>
          <cell r="AD554">
            <v>0</v>
          </cell>
          <cell r="AE554">
            <v>0</v>
          </cell>
        </row>
        <row r="555">
          <cell r="H555">
            <v>8</v>
          </cell>
          <cell r="I555">
            <v>0</v>
          </cell>
          <cell r="J555">
            <v>0.05</v>
          </cell>
          <cell r="K555">
            <v>2.9721999999999998E-2</v>
          </cell>
          <cell r="L555">
            <v>0</v>
          </cell>
          <cell r="O555">
            <v>0</v>
          </cell>
          <cell r="P555">
            <v>0</v>
          </cell>
          <cell r="V555">
            <v>0</v>
          </cell>
          <cell r="W555">
            <v>0</v>
          </cell>
          <cell r="X555">
            <v>0</v>
          </cell>
          <cell r="Y555">
            <v>0</v>
          </cell>
          <cell r="Z555">
            <v>0</v>
          </cell>
          <cell r="AA555">
            <v>0</v>
          </cell>
          <cell r="AB555">
            <v>0</v>
          </cell>
          <cell r="AC555">
            <v>0</v>
          </cell>
          <cell r="AD555">
            <v>0</v>
          </cell>
          <cell r="AE555">
            <v>0</v>
          </cell>
        </row>
        <row r="556">
          <cell r="H556">
            <v>8</v>
          </cell>
          <cell r="I556">
            <v>0</v>
          </cell>
          <cell r="J556">
            <v>0.05</v>
          </cell>
          <cell r="K556">
            <v>2.9721999999999998E-2</v>
          </cell>
          <cell r="L556">
            <v>0</v>
          </cell>
          <cell r="O556">
            <v>0</v>
          </cell>
          <cell r="P556">
            <v>0</v>
          </cell>
          <cell r="V556">
            <v>0</v>
          </cell>
          <cell r="W556">
            <v>0</v>
          </cell>
          <cell r="X556">
            <v>0</v>
          </cell>
          <cell r="Y556">
            <v>0</v>
          </cell>
          <cell r="Z556">
            <v>0</v>
          </cell>
          <cell r="AA556">
            <v>0</v>
          </cell>
          <cell r="AB556">
            <v>0</v>
          </cell>
          <cell r="AC556">
            <v>0</v>
          </cell>
          <cell r="AD556">
            <v>0</v>
          </cell>
          <cell r="AE556">
            <v>0</v>
          </cell>
        </row>
        <row r="557">
          <cell r="H557">
            <v>8</v>
          </cell>
          <cell r="I557">
            <v>0</v>
          </cell>
          <cell r="J557">
            <v>0.05</v>
          </cell>
          <cell r="K557">
            <v>2.9721999999999998E-2</v>
          </cell>
          <cell r="L557">
            <v>0</v>
          </cell>
          <cell r="O557">
            <v>0</v>
          </cell>
          <cell r="P557">
            <v>0</v>
          </cell>
          <cell r="V557">
            <v>0</v>
          </cell>
          <cell r="W557">
            <v>0</v>
          </cell>
          <cell r="X557">
            <v>0</v>
          </cell>
          <cell r="Y557">
            <v>0</v>
          </cell>
          <cell r="Z557">
            <v>0</v>
          </cell>
          <cell r="AA557">
            <v>0</v>
          </cell>
          <cell r="AB557">
            <v>0</v>
          </cell>
          <cell r="AC557">
            <v>0</v>
          </cell>
          <cell r="AD557">
            <v>0</v>
          </cell>
          <cell r="AE557">
            <v>0</v>
          </cell>
        </row>
        <row r="558">
          <cell r="H558">
            <v>8</v>
          </cell>
          <cell r="I558">
            <v>0</v>
          </cell>
          <cell r="J558">
            <v>0.05</v>
          </cell>
          <cell r="K558">
            <v>2.9721999999999998E-2</v>
          </cell>
          <cell r="L558">
            <v>0</v>
          </cell>
          <cell r="O558">
            <v>0</v>
          </cell>
          <cell r="P558">
            <v>0</v>
          </cell>
          <cell r="V558">
            <v>0</v>
          </cell>
          <cell r="W558">
            <v>0</v>
          </cell>
          <cell r="X558">
            <v>0</v>
          </cell>
          <cell r="Y558">
            <v>0</v>
          </cell>
          <cell r="Z558">
            <v>0</v>
          </cell>
          <cell r="AA558">
            <v>0</v>
          </cell>
          <cell r="AB558">
            <v>0</v>
          </cell>
          <cell r="AC558">
            <v>0</v>
          </cell>
          <cell r="AD558">
            <v>0</v>
          </cell>
          <cell r="AE558">
            <v>0</v>
          </cell>
        </row>
        <row r="559">
          <cell r="H559">
            <v>8</v>
          </cell>
          <cell r="I559">
            <v>0</v>
          </cell>
          <cell r="J559">
            <v>0.05</v>
          </cell>
          <cell r="K559">
            <v>2.9721999999999998E-2</v>
          </cell>
          <cell r="L559">
            <v>0</v>
          </cell>
          <cell r="O559">
            <v>0</v>
          </cell>
          <cell r="P559">
            <v>0</v>
          </cell>
          <cell r="V559">
            <v>0</v>
          </cell>
          <cell r="W559">
            <v>0</v>
          </cell>
          <cell r="X559">
            <v>0</v>
          </cell>
          <cell r="Y559">
            <v>0</v>
          </cell>
          <cell r="Z559">
            <v>0</v>
          </cell>
          <cell r="AA559">
            <v>0</v>
          </cell>
          <cell r="AB559">
            <v>0</v>
          </cell>
          <cell r="AC559">
            <v>0</v>
          </cell>
          <cell r="AD559">
            <v>0</v>
          </cell>
          <cell r="AE559">
            <v>0</v>
          </cell>
        </row>
        <row r="560">
          <cell r="H560">
            <v>8</v>
          </cell>
          <cell r="I560">
            <v>0</v>
          </cell>
          <cell r="J560">
            <v>0.05</v>
          </cell>
          <cell r="K560">
            <v>2.9721999999999998E-2</v>
          </cell>
          <cell r="L560">
            <v>0</v>
          </cell>
          <cell r="O560">
            <v>0</v>
          </cell>
          <cell r="P560">
            <v>0</v>
          </cell>
          <cell r="V560">
            <v>0</v>
          </cell>
          <cell r="W560">
            <v>0</v>
          </cell>
          <cell r="X560">
            <v>0</v>
          </cell>
          <cell r="Y560">
            <v>0</v>
          </cell>
          <cell r="Z560">
            <v>0</v>
          </cell>
          <cell r="AA560">
            <v>0</v>
          </cell>
          <cell r="AB560">
            <v>0</v>
          </cell>
          <cell r="AC560">
            <v>0</v>
          </cell>
          <cell r="AD560">
            <v>0</v>
          </cell>
          <cell r="AE560">
            <v>0</v>
          </cell>
        </row>
        <row r="561">
          <cell r="H561">
            <v>8</v>
          </cell>
          <cell r="I561">
            <v>0</v>
          </cell>
          <cell r="J561">
            <v>0.05</v>
          </cell>
          <cell r="K561">
            <v>2.9721999999999998E-2</v>
          </cell>
          <cell r="L561">
            <v>0</v>
          </cell>
          <cell r="O561">
            <v>0</v>
          </cell>
          <cell r="P561">
            <v>0</v>
          </cell>
          <cell r="V561">
            <v>0</v>
          </cell>
          <cell r="W561">
            <v>0</v>
          </cell>
          <cell r="X561">
            <v>0</v>
          </cell>
          <cell r="Y561">
            <v>0</v>
          </cell>
          <cell r="Z561">
            <v>0</v>
          </cell>
          <cell r="AA561">
            <v>0</v>
          </cell>
          <cell r="AB561">
            <v>0</v>
          </cell>
          <cell r="AC561">
            <v>0</v>
          </cell>
          <cell r="AD561">
            <v>0</v>
          </cell>
          <cell r="AE561">
            <v>0</v>
          </cell>
        </row>
        <row r="562">
          <cell r="H562">
            <v>8</v>
          </cell>
          <cell r="I562">
            <v>0</v>
          </cell>
          <cell r="J562">
            <v>0.05</v>
          </cell>
          <cell r="K562">
            <v>2.9721999999999998E-2</v>
          </cell>
          <cell r="L562">
            <v>0</v>
          </cell>
          <cell r="O562">
            <v>0</v>
          </cell>
          <cell r="P562">
            <v>0</v>
          </cell>
          <cell r="V562">
            <v>0</v>
          </cell>
          <cell r="W562">
            <v>0</v>
          </cell>
          <cell r="X562">
            <v>0</v>
          </cell>
          <cell r="Y562">
            <v>0</v>
          </cell>
          <cell r="Z562">
            <v>0</v>
          </cell>
          <cell r="AA562">
            <v>0</v>
          </cell>
          <cell r="AB562">
            <v>0</v>
          </cell>
          <cell r="AC562">
            <v>0</v>
          </cell>
          <cell r="AD562">
            <v>0</v>
          </cell>
          <cell r="AE562">
            <v>0</v>
          </cell>
        </row>
        <row r="563">
          <cell r="H563">
            <v>8</v>
          </cell>
          <cell r="I563">
            <v>0</v>
          </cell>
          <cell r="J563">
            <v>0.05</v>
          </cell>
          <cell r="K563">
            <v>2.9721999999999998E-2</v>
          </cell>
          <cell r="L563">
            <v>0</v>
          </cell>
          <cell r="O563">
            <v>0</v>
          </cell>
          <cell r="P563">
            <v>0</v>
          </cell>
          <cell r="V563">
            <v>0</v>
          </cell>
          <cell r="W563">
            <v>0</v>
          </cell>
          <cell r="X563">
            <v>0</v>
          </cell>
          <cell r="Y563">
            <v>0</v>
          </cell>
          <cell r="Z563">
            <v>0</v>
          </cell>
          <cell r="AA563">
            <v>0</v>
          </cell>
          <cell r="AB563">
            <v>0</v>
          </cell>
          <cell r="AC563">
            <v>0</v>
          </cell>
          <cell r="AD563">
            <v>0</v>
          </cell>
          <cell r="AE563">
            <v>0</v>
          </cell>
        </row>
        <row r="564">
          <cell r="H564">
            <v>8</v>
          </cell>
          <cell r="I564">
            <v>0</v>
          </cell>
          <cell r="J564">
            <v>0.05</v>
          </cell>
          <cell r="K564">
            <v>2.9721999999999998E-2</v>
          </cell>
          <cell r="L564">
            <v>0</v>
          </cell>
          <cell r="O564">
            <v>0</v>
          </cell>
          <cell r="P564">
            <v>0</v>
          </cell>
          <cell r="V564">
            <v>0</v>
          </cell>
          <cell r="W564">
            <v>0</v>
          </cell>
          <cell r="X564">
            <v>0</v>
          </cell>
          <cell r="Y564">
            <v>0</v>
          </cell>
          <cell r="Z564">
            <v>0</v>
          </cell>
          <cell r="AA564">
            <v>0</v>
          </cell>
          <cell r="AB564">
            <v>0</v>
          </cell>
          <cell r="AC564">
            <v>0</v>
          </cell>
          <cell r="AD564">
            <v>0</v>
          </cell>
          <cell r="AE564">
            <v>0</v>
          </cell>
        </row>
        <row r="565">
          <cell r="H565">
            <v>8</v>
          </cell>
          <cell r="I565">
            <v>0</v>
          </cell>
          <cell r="J565">
            <v>0.05</v>
          </cell>
          <cell r="K565">
            <v>2.9721999999999998E-2</v>
          </cell>
          <cell r="L565">
            <v>0</v>
          </cell>
          <cell r="O565">
            <v>0</v>
          </cell>
          <cell r="P565">
            <v>0</v>
          </cell>
          <cell r="V565">
            <v>0</v>
          </cell>
          <cell r="W565">
            <v>0</v>
          </cell>
          <cell r="X565">
            <v>0</v>
          </cell>
          <cell r="Y565">
            <v>0</v>
          </cell>
          <cell r="Z565">
            <v>0</v>
          </cell>
          <cell r="AA565">
            <v>0</v>
          </cell>
          <cell r="AB565">
            <v>0</v>
          </cell>
          <cell r="AC565">
            <v>0</v>
          </cell>
          <cell r="AD565">
            <v>0</v>
          </cell>
          <cell r="AE565">
            <v>0</v>
          </cell>
        </row>
        <row r="566">
          <cell r="H566">
            <v>8</v>
          </cell>
          <cell r="I566">
            <v>0</v>
          </cell>
          <cell r="J566">
            <v>0.05</v>
          </cell>
          <cell r="K566">
            <v>2.9721999999999998E-2</v>
          </cell>
          <cell r="L566">
            <v>0</v>
          </cell>
          <cell r="O566">
            <v>0</v>
          </cell>
          <cell r="P566">
            <v>0</v>
          </cell>
          <cell r="V566">
            <v>0</v>
          </cell>
          <cell r="W566">
            <v>0</v>
          </cell>
          <cell r="X566">
            <v>0</v>
          </cell>
          <cell r="Y566">
            <v>0</v>
          </cell>
          <cell r="Z566">
            <v>0</v>
          </cell>
          <cell r="AA566">
            <v>0</v>
          </cell>
          <cell r="AB566">
            <v>0</v>
          </cell>
          <cell r="AC566">
            <v>0</v>
          </cell>
          <cell r="AD566">
            <v>0</v>
          </cell>
          <cell r="AE566">
            <v>0</v>
          </cell>
        </row>
        <row r="567">
          <cell r="H567">
            <v>8</v>
          </cell>
          <cell r="I567">
            <v>0</v>
          </cell>
          <cell r="J567">
            <v>0.05</v>
          </cell>
          <cell r="K567">
            <v>2.9721999999999998E-2</v>
          </cell>
          <cell r="L567">
            <v>0</v>
          </cell>
          <cell r="O567">
            <v>0</v>
          </cell>
          <cell r="P567">
            <v>0</v>
          </cell>
          <cell r="V567">
            <v>0</v>
          </cell>
          <cell r="W567">
            <v>0</v>
          </cell>
          <cell r="X567">
            <v>0</v>
          </cell>
          <cell r="Y567">
            <v>0</v>
          </cell>
          <cell r="Z567">
            <v>0</v>
          </cell>
          <cell r="AA567">
            <v>0</v>
          </cell>
          <cell r="AB567">
            <v>0</v>
          </cell>
          <cell r="AC567">
            <v>0</v>
          </cell>
          <cell r="AD567">
            <v>0</v>
          </cell>
          <cell r="AE567">
            <v>0</v>
          </cell>
        </row>
        <row r="568">
          <cell r="H568">
            <v>8</v>
          </cell>
          <cell r="I568">
            <v>0</v>
          </cell>
          <cell r="J568">
            <v>0.05</v>
          </cell>
          <cell r="K568">
            <v>2.9721999999999998E-2</v>
          </cell>
          <cell r="L568">
            <v>0</v>
          </cell>
          <cell r="O568">
            <v>0</v>
          </cell>
          <cell r="P568">
            <v>0</v>
          </cell>
          <cell r="V568">
            <v>0</v>
          </cell>
          <cell r="W568">
            <v>0</v>
          </cell>
          <cell r="X568">
            <v>0</v>
          </cell>
          <cell r="Y568">
            <v>0</v>
          </cell>
          <cell r="Z568">
            <v>0</v>
          </cell>
          <cell r="AA568">
            <v>0</v>
          </cell>
          <cell r="AB568">
            <v>0</v>
          </cell>
          <cell r="AC568">
            <v>0</v>
          </cell>
          <cell r="AD568">
            <v>0</v>
          </cell>
          <cell r="AE568">
            <v>0</v>
          </cell>
        </row>
        <row r="569">
          <cell r="H569">
            <v>8</v>
          </cell>
          <cell r="I569">
            <v>0</v>
          </cell>
          <cell r="J569">
            <v>0.05</v>
          </cell>
          <cell r="K569">
            <v>2.9721999999999998E-2</v>
          </cell>
          <cell r="L569">
            <v>0</v>
          </cell>
          <cell r="O569">
            <v>0</v>
          </cell>
          <cell r="P569">
            <v>0</v>
          </cell>
          <cell r="V569">
            <v>0</v>
          </cell>
          <cell r="W569">
            <v>0</v>
          </cell>
          <cell r="X569">
            <v>0</v>
          </cell>
          <cell r="Y569">
            <v>0</v>
          </cell>
          <cell r="Z569">
            <v>0</v>
          </cell>
          <cell r="AA569">
            <v>0</v>
          </cell>
          <cell r="AB569">
            <v>0</v>
          </cell>
          <cell r="AC569">
            <v>0</v>
          </cell>
          <cell r="AD569">
            <v>0</v>
          </cell>
          <cell r="AE569">
            <v>0</v>
          </cell>
        </row>
        <row r="570">
          <cell r="H570">
            <v>8</v>
          </cell>
          <cell r="I570">
            <v>0</v>
          </cell>
          <cell r="J570">
            <v>0.05</v>
          </cell>
          <cell r="K570">
            <v>2.9721999999999998E-2</v>
          </cell>
          <cell r="L570">
            <v>0</v>
          </cell>
          <cell r="O570">
            <v>0</v>
          </cell>
          <cell r="P570">
            <v>0</v>
          </cell>
          <cell r="V570">
            <v>0</v>
          </cell>
          <cell r="W570">
            <v>0</v>
          </cell>
          <cell r="X570">
            <v>0</v>
          </cell>
          <cell r="Y570">
            <v>0</v>
          </cell>
          <cell r="Z570">
            <v>0</v>
          </cell>
          <cell r="AA570">
            <v>0</v>
          </cell>
          <cell r="AB570">
            <v>0</v>
          </cell>
          <cell r="AC570">
            <v>0</v>
          </cell>
          <cell r="AD570">
            <v>0</v>
          </cell>
          <cell r="AE570">
            <v>0</v>
          </cell>
        </row>
        <row r="571">
          <cell r="H571">
            <v>8</v>
          </cell>
          <cell r="I571">
            <v>0</v>
          </cell>
          <cell r="J571">
            <v>0.05</v>
          </cell>
          <cell r="K571">
            <v>2.9721999999999998E-2</v>
          </cell>
          <cell r="L571">
            <v>0</v>
          </cell>
          <cell r="O571">
            <v>0</v>
          </cell>
          <cell r="P571">
            <v>0</v>
          </cell>
          <cell r="V571">
            <v>0</v>
          </cell>
          <cell r="W571">
            <v>0</v>
          </cell>
          <cell r="X571">
            <v>0</v>
          </cell>
          <cell r="Y571">
            <v>0</v>
          </cell>
          <cell r="Z571">
            <v>0</v>
          </cell>
          <cell r="AA571">
            <v>0</v>
          </cell>
          <cell r="AB571">
            <v>0</v>
          </cell>
          <cell r="AC571">
            <v>0</v>
          </cell>
          <cell r="AD571">
            <v>0</v>
          </cell>
          <cell r="AE571">
            <v>0</v>
          </cell>
        </row>
        <row r="572">
          <cell r="H572">
            <v>8</v>
          </cell>
          <cell r="I572">
            <v>0</v>
          </cell>
          <cell r="J572">
            <v>0.05</v>
          </cell>
          <cell r="K572">
            <v>2.9721999999999998E-2</v>
          </cell>
          <cell r="L572">
            <v>0</v>
          </cell>
          <cell r="O572">
            <v>0</v>
          </cell>
          <cell r="P572">
            <v>0</v>
          </cell>
          <cell r="V572">
            <v>0</v>
          </cell>
          <cell r="W572">
            <v>0</v>
          </cell>
          <cell r="X572">
            <v>0</v>
          </cell>
          <cell r="Y572">
            <v>0</v>
          </cell>
          <cell r="Z572">
            <v>0</v>
          </cell>
          <cell r="AA572">
            <v>0</v>
          </cell>
          <cell r="AB572">
            <v>0</v>
          </cell>
          <cell r="AC572">
            <v>0</v>
          </cell>
          <cell r="AD572">
            <v>0</v>
          </cell>
          <cell r="AE572">
            <v>0</v>
          </cell>
        </row>
        <row r="573">
          <cell r="H573">
            <v>8</v>
          </cell>
          <cell r="I573">
            <v>0</v>
          </cell>
          <cell r="J573">
            <v>0.05</v>
          </cell>
          <cell r="K573">
            <v>2.9721999999999998E-2</v>
          </cell>
          <cell r="L573">
            <v>0</v>
          </cell>
          <cell r="O573">
            <v>0</v>
          </cell>
          <cell r="P573">
            <v>0</v>
          </cell>
          <cell r="V573">
            <v>0</v>
          </cell>
          <cell r="W573">
            <v>0</v>
          </cell>
          <cell r="X573">
            <v>0</v>
          </cell>
          <cell r="Y573">
            <v>0</v>
          </cell>
          <cell r="Z573">
            <v>0</v>
          </cell>
          <cell r="AA573">
            <v>0</v>
          </cell>
          <cell r="AB573">
            <v>0</v>
          </cell>
          <cell r="AC573">
            <v>0</v>
          </cell>
          <cell r="AD573">
            <v>0</v>
          </cell>
          <cell r="AE573">
            <v>0</v>
          </cell>
        </row>
        <row r="574">
          <cell r="H574">
            <v>8</v>
          </cell>
          <cell r="I574">
            <v>0</v>
          </cell>
          <cell r="J574">
            <v>0.05</v>
          </cell>
          <cell r="K574">
            <v>2.9721999999999998E-2</v>
          </cell>
          <cell r="L574">
            <v>0</v>
          </cell>
          <cell r="O574">
            <v>0</v>
          </cell>
          <cell r="P574">
            <v>0</v>
          </cell>
          <cell r="V574">
            <v>0</v>
          </cell>
          <cell r="W574">
            <v>0</v>
          </cell>
          <cell r="X574">
            <v>0</v>
          </cell>
          <cell r="Y574">
            <v>0</v>
          </cell>
          <cell r="Z574">
            <v>0</v>
          </cell>
          <cell r="AA574">
            <v>0</v>
          </cell>
          <cell r="AB574">
            <v>0</v>
          </cell>
          <cell r="AC574">
            <v>0</v>
          </cell>
          <cell r="AD574">
            <v>0</v>
          </cell>
          <cell r="AE574">
            <v>0</v>
          </cell>
        </row>
        <row r="575">
          <cell r="H575">
            <v>8</v>
          </cell>
          <cell r="I575">
            <v>0</v>
          </cell>
          <cell r="J575">
            <v>0.05</v>
          </cell>
          <cell r="K575">
            <v>2.9721999999999998E-2</v>
          </cell>
          <cell r="L575">
            <v>0</v>
          </cell>
          <cell r="O575">
            <v>0</v>
          </cell>
          <cell r="P575">
            <v>0</v>
          </cell>
          <cell r="V575">
            <v>0</v>
          </cell>
          <cell r="W575">
            <v>0</v>
          </cell>
          <cell r="X575">
            <v>0</v>
          </cell>
          <cell r="Y575">
            <v>0</v>
          </cell>
          <cell r="Z575">
            <v>0</v>
          </cell>
          <cell r="AA575">
            <v>0</v>
          </cell>
          <cell r="AB575">
            <v>0</v>
          </cell>
          <cell r="AC575">
            <v>0</v>
          </cell>
          <cell r="AD575">
            <v>0</v>
          </cell>
          <cell r="AE575">
            <v>0</v>
          </cell>
        </row>
        <row r="576">
          <cell r="H576">
            <v>8</v>
          </cell>
          <cell r="I576">
            <v>0</v>
          </cell>
          <cell r="J576">
            <v>0.05</v>
          </cell>
          <cell r="K576">
            <v>2.9721999999999998E-2</v>
          </cell>
          <cell r="L576">
            <v>0</v>
          </cell>
          <cell r="O576">
            <v>0</v>
          </cell>
          <cell r="P576">
            <v>0</v>
          </cell>
          <cell r="V576">
            <v>0</v>
          </cell>
          <cell r="W576">
            <v>0</v>
          </cell>
          <cell r="X576">
            <v>0</v>
          </cell>
          <cell r="Y576">
            <v>0</v>
          </cell>
          <cell r="Z576">
            <v>0</v>
          </cell>
          <cell r="AA576">
            <v>0</v>
          </cell>
          <cell r="AB576">
            <v>0</v>
          </cell>
          <cell r="AC576">
            <v>0</v>
          </cell>
          <cell r="AD576">
            <v>0</v>
          </cell>
          <cell r="AE576">
            <v>0</v>
          </cell>
        </row>
        <row r="577">
          <cell r="H577">
            <v>8</v>
          </cell>
          <cell r="I577">
            <v>0</v>
          </cell>
          <cell r="J577">
            <v>0.05</v>
          </cell>
          <cell r="K577">
            <v>2.9721999999999998E-2</v>
          </cell>
          <cell r="L577">
            <v>0</v>
          </cell>
          <cell r="O577">
            <v>0</v>
          </cell>
          <cell r="P577">
            <v>0</v>
          </cell>
          <cell r="V577">
            <v>0</v>
          </cell>
          <cell r="W577">
            <v>0</v>
          </cell>
          <cell r="X577">
            <v>0</v>
          </cell>
          <cell r="Y577">
            <v>0</v>
          </cell>
          <cell r="Z577">
            <v>0</v>
          </cell>
          <cell r="AA577">
            <v>0</v>
          </cell>
          <cell r="AB577">
            <v>0</v>
          </cell>
          <cell r="AC577">
            <v>0</v>
          </cell>
          <cell r="AD577">
            <v>0</v>
          </cell>
          <cell r="AE577">
            <v>0</v>
          </cell>
        </row>
        <row r="578">
          <cell r="H578">
            <v>8</v>
          </cell>
          <cell r="I578">
            <v>0</v>
          </cell>
          <cell r="J578">
            <v>0.05</v>
          </cell>
          <cell r="K578">
            <v>2.9721999999999998E-2</v>
          </cell>
          <cell r="L578">
            <v>0</v>
          </cell>
          <cell r="O578">
            <v>0</v>
          </cell>
          <cell r="P578">
            <v>0</v>
          </cell>
          <cell r="V578">
            <v>0</v>
          </cell>
          <cell r="W578">
            <v>0</v>
          </cell>
          <cell r="X578">
            <v>0</v>
          </cell>
          <cell r="Y578">
            <v>0</v>
          </cell>
          <cell r="Z578">
            <v>0</v>
          </cell>
          <cell r="AA578">
            <v>0</v>
          </cell>
          <cell r="AB578">
            <v>0</v>
          </cell>
          <cell r="AC578">
            <v>0</v>
          </cell>
          <cell r="AD578">
            <v>0</v>
          </cell>
          <cell r="AE578">
            <v>0</v>
          </cell>
        </row>
        <row r="579">
          <cell r="H579">
            <v>8</v>
          </cell>
          <cell r="I579">
            <v>0</v>
          </cell>
          <cell r="J579">
            <v>0.05</v>
          </cell>
          <cell r="K579">
            <v>2.9721999999999998E-2</v>
          </cell>
          <cell r="L579">
            <v>0</v>
          </cell>
          <cell r="O579">
            <v>0</v>
          </cell>
          <cell r="P579">
            <v>0</v>
          </cell>
          <cell r="V579">
            <v>0</v>
          </cell>
          <cell r="W579">
            <v>0</v>
          </cell>
          <cell r="X579">
            <v>0</v>
          </cell>
          <cell r="Y579">
            <v>0</v>
          </cell>
          <cell r="Z579">
            <v>0</v>
          </cell>
          <cell r="AA579">
            <v>0</v>
          </cell>
          <cell r="AB579">
            <v>0</v>
          </cell>
          <cell r="AC579">
            <v>0</v>
          </cell>
          <cell r="AD579">
            <v>0</v>
          </cell>
          <cell r="AE579">
            <v>0</v>
          </cell>
        </row>
        <row r="580">
          <cell r="H580">
            <v>8</v>
          </cell>
          <cell r="I580">
            <v>0</v>
          </cell>
          <cell r="J580">
            <v>0.05</v>
          </cell>
          <cell r="K580">
            <v>2.9721999999999998E-2</v>
          </cell>
          <cell r="L580">
            <v>0</v>
          </cell>
          <cell r="O580">
            <v>0</v>
          </cell>
          <cell r="P580">
            <v>0</v>
          </cell>
          <cell r="V580">
            <v>0</v>
          </cell>
          <cell r="W580">
            <v>0</v>
          </cell>
          <cell r="X580">
            <v>0</v>
          </cell>
          <cell r="Y580">
            <v>0</v>
          </cell>
          <cell r="Z580">
            <v>0</v>
          </cell>
          <cell r="AA580">
            <v>0</v>
          </cell>
          <cell r="AB580">
            <v>0</v>
          </cell>
          <cell r="AC580">
            <v>0</v>
          </cell>
          <cell r="AD580">
            <v>0</v>
          </cell>
          <cell r="AE580">
            <v>0</v>
          </cell>
        </row>
      </sheetData>
      <sheetData sheetId="2">
        <row r="2">
          <cell r="B2">
            <v>10</v>
          </cell>
          <cell r="C2" t="str">
            <v>Recollida de la fracció rebuig i FORM. Sistema bicompartimentat</v>
          </cell>
        </row>
        <row r="3">
          <cell r="B3">
            <v>12</v>
          </cell>
          <cell r="C3" t="str">
            <v>Recollida de la fracció rebuig. Sistema monocompartimentat</v>
          </cell>
        </row>
        <row r="4">
          <cell r="B4">
            <v>13</v>
          </cell>
          <cell r="C4" t="str">
            <v>Recollida de la fracció FORM. Sistema monocompartimentat</v>
          </cell>
        </row>
        <row r="5">
          <cell r="B5">
            <v>14</v>
          </cell>
          <cell r="C5" t="str">
            <v>Recollida de la fracció rebuig. Sistema lateral</v>
          </cell>
        </row>
        <row r="6">
          <cell r="B6">
            <v>15</v>
          </cell>
          <cell r="C6" t="str">
            <v>Recollida de la fracció FORM. Sistema lateral</v>
          </cell>
        </row>
        <row r="8">
          <cell r="B8">
            <v>20</v>
          </cell>
          <cell r="C8" t="str">
            <v>Servei d'escombrada mixta</v>
          </cell>
        </row>
        <row r="9">
          <cell r="B9">
            <v>30</v>
          </cell>
          <cell r="C9" t="str">
            <v>Servei de brigada</v>
          </cell>
        </row>
        <row r="10">
          <cell r="B10">
            <v>40</v>
          </cell>
          <cell r="C10" t="str">
            <v>Servei de neteja de places manuals</v>
          </cell>
        </row>
        <row r="11">
          <cell r="B11">
            <v>50</v>
          </cell>
          <cell r="C11" t="str">
            <v>Servei d'aiguabatre mixt</v>
          </cell>
        </row>
        <row r="12">
          <cell r="B12">
            <v>70</v>
          </cell>
          <cell r="C12" t="str">
            <v>Neteja mercat diumenges</v>
          </cell>
        </row>
        <row r="13">
          <cell r="B13">
            <v>100</v>
          </cell>
          <cell r="C13" t="str">
            <v>Serveis comuns</v>
          </cell>
        </row>
        <row r="26">
          <cell r="E26" t="str">
            <v xml:space="preserve"> 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21">
          <cell r="B21">
            <v>240</v>
          </cell>
        </row>
      </sheetData>
      <sheetData sheetId="11" refreshError="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EEA11D-A1AB-4D7A-BF34-15F03C492F32}">
  <sheetPr>
    <pageSetUpPr fitToPage="1"/>
  </sheetPr>
  <dimension ref="B2:G14"/>
  <sheetViews>
    <sheetView showGridLines="0" zoomScaleNormal="100" zoomScaleSheetLayoutView="100" workbookViewId="0">
      <selection activeCell="D25" sqref="D25"/>
    </sheetView>
  </sheetViews>
  <sheetFormatPr baseColWidth="10" defaultColWidth="11.42578125" defaultRowHeight="15" x14ac:dyDescent="0.25"/>
  <cols>
    <col min="1" max="1" width="11.7109375" customWidth="1"/>
    <col min="2" max="2" width="32.140625" customWidth="1"/>
    <col min="3" max="7" width="14.42578125" customWidth="1"/>
  </cols>
  <sheetData>
    <row r="2" spans="2:7" ht="26.25" x14ac:dyDescent="0.25">
      <c r="B2" s="46" t="s">
        <v>267</v>
      </c>
    </row>
    <row r="3" spans="2:7" ht="6" customHeight="1" x14ac:dyDescent="0.25"/>
    <row r="4" spans="2:7" x14ac:dyDescent="0.25">
      <c r="B4" s="35" t="s">
        <v>266</v>
      </c>
      <c r="C4" s="35"/>
      <c r="D4" s="35"/>
      <c r="E4" s="35"/>
      <c r="F4" s="35"/>
      <c r="G4" s="35"/>
    </row>
    <row r="5" spans="2:7" ht="6" customHeight="1" x14ac:dyDescent="0.25"/>
    <row r="6" spans="2:7" x14ac:dyDescent="0.25">
      <c r="B6" s="170" t="s">
        <v>173</v>
      </c>
      <c r="C6" s="41" t="s">
        <v>157</v>
      </c>
      <c r="D6" s="41" t="s">
        <v>159</v>
      </c>
      <c r="E6" s="41" t="s">
        <v>160</v>
      </c>
      <c r="F6" s="41" t="s">
        <v>161</v>
      </c>
      <c r="G6" s="41" t="s">
        <v>162</v>
      </c>
    </row>
    <row r="7" spans="2:7" ht="15" customHeight="1" x14ac:dyDescent="0.25">
      <c r="B7" s="171"/>
      <c r="C7" s="42"/>
      <c r="D7" s="42"/>
      <c r="E7" s="42"/>
      <c r="F7" s="42"/>
      <c r="G7" s="42"/>
    </row>
    <row r="8" spans="2:7" ht="15" customHeight="1" x14ac:dyDescent="0.25">
      <c r="B8" s="172"/>
      <c r="C8" s="43" t="s">
        <v>158</v>
      </c>
      <c r="D8" s="43" t="s">
        <v>158</v>
      </c>
      <c r="E8" s="43" t="s">
        <v>158</v>
      </c>
      <c r="F8" s="43" t="s">
        <v>158</v>
      </c>
      <c r="G8" s="43" t="s">
        <v>158</v>
      </c>
    </row>
    <row r="9" spans="2:7" ht="6" customHeight="1" x14ac:dyDescent="0.25"/>
    <row r="10" spans="2:7" x14ac:dyDescent="0.25">
      <c r="B10" s="37" t="s">
        <v>163</v>
      </c>
      <c r="C10" s="167"/>
      <c r="D10" s="167"/>
      <c r="E10" s="167"/>
      <c r="F10" s="167"/>
      <c r="G10" s="167"/>
    </row>
    <row r="11" spans="2:7" x14ac:dyDescent="0.25">
      <c r="B11" s="37" t="s">
        <v>164</v>
      </c>
      <c r="C11" s="168"/>
      <c r="D11" s="168"/>
      <c r="E11" s="168"/>
      <c r="F11" s="168"/>
      <c r="G11" s="168"/>
    </row>
    <row r="12" spans="2:7" x14ac:dyDescent="0.25">
      <c r="B12" s="37" t="s">
        <v>233</v>
      </c>
      <c r="C12" s="168"/>
      <c r="D12" s="168"/>
      <c r="E12" s="168"/>
      <c r="F12" s="168"/>
      <c r="G12" s="168"/>
    </row>
    <row r="13" spans="2:7" ht="6" customHeight="1" x14ac:dyDescent="0.25">
      <c r="C13" s="169"/>
      <c r="D13" s="169"/>
      <c r="E13" s="169"/>
      <c r="F13" s="169"/>
      <c r="G13" s="169"/>
    </row>
    <row r="14" spans="2:7" x14ac:dyDescent="0.25">
      <c r="B14" s="38" t="s">
        <v>0</v>
      </c>
      <c r="C14" s="50">
        <f>SUM(C9:C13)</f>
        <v>0</v>
      </c>
      <c r="D14" s="50">
        <f t="shared" ref="D14:G14" si="0">SUM(D9:D13)</f>
        <v>0</v>
      </c>
      <c r="E14" s="50">
        <f t="shared" si="0"/>
        <v>0</v>
      </c>
      <c r="F14" s="50">
        <f t="shared" si="0"/>
        <v>0</v>
      </c>
      <c r="G14" s="50">
        <f t="shared" si="0"/>
        <v>0</v>
      </c>
    </row>
  </sheetData>
  <mergeCells count="1">
    <mergeCell ref="B6:B8"/>
  </mergeCells>
  <phoneticPr fontId="24" type="noConversion"/>
  <pageMargins left="0.70866141732283472" right="0.70866141732283472" top="0.74803149606299213" bottom="0.74803149606299213" header="0.31496062992125984" footer="0.31496062992125984"/>
  <pageSetup paperSize="9" scale="8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T76"/>
  <sheetViews>
    <sheetView showGridLines="0" tabSelected="1" zoomScaleNormal="100" zoomScaleSheetLayoutView="100" workbookViewId="0">
      <selection activeCell="A4" sqref="A4:XFD76"/>
    </sheetView>
  </sheetViews>
  <sheetFormatPr baseColWidth="10" defaultColWidth="11.42578125" defaultRowHeight="15" x14ac:dyDescent="0.25"/>
  <cols>
    <col min="1" max="1" width="11.42578125" style="30" customWidth="1"/>
    <col min="2" max="2" width="70.140625" style="30" customWidth="1"/>
    <col min="3" max="4" width="12.85546875" style="30" customWidth="1"/>
    <col min="5" max="6" width="11.42578125" style="30"/>
    <col min="7" max="7" width="14.28515625" style="30" customWidth="1"/>
    <col min="8" max="8" width="12.28515625" style="30" customWidth="1"/>
    <col min="9" max="10" width="12.5703125" style="30" customWidth="1"/>
    <col min="11" max="11" width="12.85546875" style="30" customWidth="1"/>
    <col min="12" max="12" width="16" style="30" customWidth="1"/>
    <col min="13" max="13" width="12.7109375" style="30" customWidth="1"/>
    <col min="14" max="15" width="11.42578125" style="30"/>
    <col min="16" max="16" width="12.7109375" style="30" customWidth="1"/>
    <col min="17" max="17" width="11.42578125" style="30"/>
    <col min="18" max="18" width="11.7109375" style="30" bestFit="1" customWidth="1"/>
    <col min="19" max="16384" width="11.42578125" style="30"/>
  </cols>
  <sheetData>
    <row r="2" spans="2:20" ht="26.25" x14ac:dyDescent="0.25">
      <c r="B2" s="46" t="str">
        <f>+'Total contracta'!B2</f>
        <v>Serveis de recollida de residus i neteja viària de Sitges</v>
      </c>
      <c r="C2" s="31"/>
      <c r="D2" s="31"/>
    </row>
    <row r="3" spans="2:20" ht="6" customHeight="1" x14ac:dyDescent="0.25">
      <c r="E3" s="31"/>
    </row>
    <row r="4" spans="2:20" x14ac:dyDescent="0.25">
      <c r="B4" s="35" t="s">
        <v>256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</row>
    <row r="5" spans="2:20" ht="6" customHeight="1" x14ac:dyDescent="0.25">
      <c r="E5" s="31"/>
    </row>
    <row r="6" spans="2:20" x14ac:dyDescent="0.25">
      <c r="B6" s="170" t="s">
        <v>173</v>
      </c>
      <c r="C6" s="176" t="s">
        <v>153</v>
      </c>
      <c r="D6" s="176" t="s">
        <v>154</v>
      </c>
      <c r="E6" s="173" t="s">
        <v>194</v>
      </c>
      <c r="F6" s="176" t="s">
        <v>16</v>
      </c>
      <c r="G6" s="194" t="s">
        <v>187</v>
      </c>
      <c r="H6" s="182"/>
      <c r="I6" s="182"/>
      <c r="J6" s="195"/>
      <c r="K6" s="190" t="s">
        <v>230</v>
      </c>
      <c r="L6" s="191"/>
      <c r="M6" s="179" t="s">
        <v>200</v>
      </c>
      <c r="N6" s="182" t="s">
        <v>174</v>
      </c>
      <c r="O6" s="182" t="s">
        <v>175</v>
      </c>
      <c r="P6" s="179" t="s">
        <v>201</v>
      </c>
      <c r="Q6" s="182" t="s">
        <v>3</v>
      </c>
      <c r="R6" s="176" t="s">
        <v>255</v>
      </c>
    </row>
    <row r="7" spans="2:20" ht="15" customHeight="1" x14ac:dyDescent="0.25">
      <c r="B7" s="171"/>
      <c r="C7" s="177"/>
      <c r="D7" s="177"/>
      <c r="E7" s="174"/>
      <c r="F7" s="177"/>
      <c r="G7" s="184" t="s">
        <v>210</v>
      </c>
      <c r="H7" s="183" t="s">
        <v>199</v>
      </c>
      <c r="I7" s="183"/>
      <c r="J7" s="196"/>
      <c r="K7" s="192"/>
      <c r="L7" s="193"/>
      <c r="M7" s="180"/>
      <c r="N7" s="183"/>
      <c r="O7" s="183"/>
      <c r="P7" s="180"/>
      <c r="Q7" s="183"/>
      <c r="R7" s="177"/>
    </row>
    <row r="8" spans="2:20" ht="15" customHeight="1" x14ac:dyDescent="0.25">
      <c r="B8" s="171"/>
      <c r="C8" s="177"/>
      <c r="D8" s="177"/>
      <c r="E8" s="174"/>
      <c r="F8" s="177"/>
      <c r="G8" s="184"/>
      <c r="H8" s="177" t="s">
        <v>217</v>
      </c>
      <c r="I8" s="177" t="s">
        <v>218</v>
      </c>
      <c r="J8" s="177" t="s">
        <v>232</v>
      </c>
      <c r="K8" s="186" t="s">
        <v>219</v>
      </c>
      <c r="L8" s="188" t="s">
        <v>211</v>
      </c>
      <c r="M8" s="180"/>
      <c r="N8" s="118"/>
      <c r="O8" s="118"/>
      <c r="P8" s="180"/>
      <c r="Q8" s="118"/>
      <c r="R8" s="177"/>
    </row>
    <row r="9" spans="2:20" ht="15" customHeight="1" x14ac:dyDescent="0.25">
      <c r="B9" s="172"/>
      <c r="C9" s="178"/>
      <c r="D9" s="178"/>
      <c r="E9" s="175"/>
      <c r="F9" s="178"/>
      <c r="G9" s="185"/>
      <c r="H9" s="178"/>
      <c r="I9" s="178"/>
      <c r="J9" s="178"/>
      <c r="K9" s="187"/>
      <c r="L9" s="189"/>
      <c r="M9" s="181"/>
      <c r="N9" s="45" t="s">
        <v>172</v>
      </c>
      <c r="O9" s="45" t="s">
        <v>172</v>
      </c>
      <c r="P9" s="181"/>
      <c r="Q9" s="45">
        <v>0.1</v>
      </c>
      <c r="R9" s="178"/>
    </row>
    <row r="10" spans="2:20" ht="6" customHeight="1" x14ac:dyDescent="0.25"/>
    <row r="11" spans="2:20" ht="15.75" x14ac:dyDescent="0.25">
      <c r="B11" s="36" t="s">
        <v>163</v>
      </c>
      <c r="C11" s="106">
        <f t="shared" ref="C11:L11" si="0">SUM(C12:C46)</f>
        <v>0</v>
      </c>
      <c r="D11" s="106">
        <f t="shared" si="0"/>
        <v>0</v>
      </c>
      <c r="E11" s="106">
        <f t="shared" si="0"/>
        <v>0</v>
      </c>
      <c r="F11" s="106">
        <f t="shared" si="0"/>
        <v>0</v>
      </c>
      <c r="G11" s="107">
        <f t="shared" si="0"/>
        <v>0</v>
      </c>
      <c r="H11" s="107">
        <f t="shared" si="0"/>
        <v>0</v>
      </c>
      <c r="I11" s="107">
        <f t="shared" si="0"/>
        <v>0</v>
      </c>
      <c r="J11" s="107">
        <f t="shared" si="0"/>
        <v>0</v>
      </c>
      <c r="K11" s="107">
        <f t="shared" si="0"/>
        <v>0</v>
      </c>
      <c r="L11" s="107">
        <f t="shared" si="0"/>
        <v>0</v>
      </c>
      <c r="M11" s="105">
        <f>SUM(G11:L11)</f>
        <v>0</v>
      </c>
      <c r="N11" s="105"/>
      <c r="O11" s="105"/>
      <c r="P11" s="105"/>
      <c r="Q11" s="105">
        <f>P11*Q9</f>
        <v>0</v>
      </c>
      <c r="R11" s="105">
        <f>P11+Q11</f>
        <v>0</v>
      </c>
      <c r="T11" s="32"/>
    </row>
    <row r="12" spans="2:20" x14ac:dyDescent="0.25">
      <c r="B12" s="132" t="s">
        <v>268</v>
      </c>
      <c r="C12" s="132"/>
      <c r="D12" s="132"/>
      <c r="E12" s="133"/>
      <c r="F12" s="133"/>
      <c r="G12" s="134"/>
      <c r="H12" s="134"/>
      <c r="I12" s="134"/>
      <c r="J12" s="134"/>
      <c r="K12" s="134"/>
      <c r="L12" s="134"/>
      <c r="M12" s="134"/>
      <c r="N12" s="134"/>
      <c r="O12" s="134"/>
      <c r="P12" s="134"/>
      <c r="Q12" s="134"/>
      <c r="R12" s="134"/>
      <c r="T12" s="32"/>
    </row>
    <row r="13" spans="2:20" x14ac:dyDescent="0.25">
      <c r="B13" s="135" t="s">
        <v>269</v>
      </c>
      <c r="C13" s="135"/>
      <c r="D13" s="135"/>
      <c r="E13" s="136"/>
      <c r="F13" s="136"/>
      <c r="G13" s="137"/>
      <c r="H13" s="137"/>
      <c r="I13" s="137"/>
      <c r="J13" s="137"/>
      <c r="K13" s="137"/>
      <c r="L13" s="137"/>
      <c r="M13" s="137"/>
      <c r="N13" s="137"/>
      <c r="O13" s="137"/>
      <c r="P13" s="137"/>
      <c r="Q13" s="137"/>
      <c r="R13" s="137"/>
      <c r="T13" s="32"/>
    </row>
    <row r="14" spans="2:20" x14ac:dyDescent="0.25">
      <c r="B14" s="135" t="s">
        <v>270</v>
      </c>
      <c r="C14" s="135"/>
      <c r="D14" s="135"/>
      <c r="E14" s="136"/>
      <c r="F14" s="136"/>
      <c r="G14" s="137"/>
      <c r="H14" s="137"/>
      <c r="I14" s="137"/>
      <c r="J14" s="137"/>
      <c r="K14" s="137"/>
      <c r="L14" s="137"/>
      <c r="M14" s="137"/>
      <c r="N14" s="137"/>
      <c r="O14" s="137"/>
      <c r="P14" s="137"/>
      <c r="Q14" s="137"/>
      <c r="R14" s="137"/>
      <c r="T14" s="32"/>
    </row>
    <row r="15" spans="2:20" x14ac:dyDescent="0.25">
      <c r="B15" s="135" t="s">
        <v>271</v>
      </c>
      <c r="C15" s="135"/>
      <c r="D15" s="135"/>
      <c r="E15" s="136"/>
      <c r="F15" s="136"/>
      <c r="G15" s="137"/>
      <c r="H15" s="137"/>
      <c r="I15" s="137"/>
      <c r="J15" s="137"/>
      <c r="K15" s="137"/>
      <c r="L15" s="137"/>
      <c r="M15" s="137"/>
      <c r="N15" s="137"/>
      <c r="O15" s="137"/>
      <c r="P15" s="137"/>
      <c r="Q15" s="137"/>
      <c r="R15" s="137"/>
      <c r="T15" s="32"/>
    </row>
    <row r="16" spans="2:20" x14ac:dyDescent="0.25">
      <c r="B16" s="135" t="s">
        <v>272</v>
      </c>
      <c r="C16" s="135"/>
      <c r="D16" s="135"/>
      <c r="E16" s="136"/>
      <c r="F16" s="136"/>
      <c r="G16" s="137"/>
      <c r="H16" s="137"/>
      <c r="I16" s="137"/>
      <c r="J16" s="137"/>
      <c r="K16" s="137"/>
      <c r="L16" s="137"/>
      <c r="M16" s="137"/>
      <c r="N16" s="137"/>
      <c r="O16" s="137"/>
      <c r="P16" s="137"/>
      <c r="Q16" s="137"/>
      <c r="R16" s="137"/>
      <c r="T16" s="32"/>
    </row>
    <row r="17" spans="2:20" x14ac:dyDescent="0.25">
      <c r="B17" s="135" t="s">
        <v>280</v>
      </c>
      <c r="C17" s="135"/>
      <c r="D17" s="135"/>
      <c r="E17" s="136"/>
      <c r="F17" s="136"/>
      <c r="G17" s="137"/>
      <c r="H17" s="137"/>
      <c r="I17" s="137"/>
      <c r="J17" s="137"/>
      <c r="K17" s="137"/>
      <c r="L17" s="137"/>
      <c r="M17" s="137"/>
      <c r="N17" s="137"/>
      <c r="O17" s="137"/>
      <c r="P17" s="137"/>
      <c r="Q17" s="137"/>
      <c r="R17" s="137"/>
      <c r="T17" s="32"/>
    </row>
    <row r="18" spans="2:20" x14ac:dyDescent="0.25">
      <c r="B18" s="135" t="s">
        <v>281</v>
      </c>
      <c r="C18" s="135"/>
      <c r="D18" s="135"/>
      <c r="E18" s="136"/>
      <c r="F18" s="136"/>
      <c r="G18" s="137"/>
      <c r="H18" s="137"/>
      <c r="I18" s="137"/>
      <c r="J18" s="137"/>
      <c r="K18" s="137"/>
      <c r="L18" s="137"/>
      <c r="M18" s="137"/>
      <c r="N18" s="137"/>
      <c r="O18" s="137"/>
      <c r="P18" s="137"/>
      <c r="Q18" s="137"/>
      <c r="R18" s="137"/>
      <c r="T18" s="32"/>
    </row>
    <row r="19" spans="2:20" x14ac:dyDescent="0.25">
      <c r="B19" s="135" t="s">
        <v>282</v>
      </c>
      <c r="C19" s="135"/>
      <c r="D19" s="135"/>
      <c r="E19" s="136"/>
      <c r="F19" s="136"/>
      <c r="G19" s="137"/>
      <c r="H19" s="137"/>
      <c r="I19" s="137"/>
      <c r="J19" s="137"/>
      <c r="K19" s="137"/>
      <c r="L19" s="137"/>
      <c r="M19" s="137"/>
      <c r="N19" s="137"/>
      <c r="O19" s="137"/>
      <c r="P19" s="137"/>
      <c r="Q19" s="137"/>
      <c r="R19" s="137"/>
      <c r="T19" s="32"/>
    </row>
    <row r="20" spans="2:20" x14ac:dyDescent="0.25">
      <c r="B20" s="135" t="s">
        <v>283</v>
      </c>
      <c r="C20" s="135"/>
      <c r="D20" s="135"/>
      <c r="E20" s="136"/>
      <c r="F20" s="136"/>
      <c r="G20" s="137"/>
      <c r="H20" s="137"/>
      <c r="I20" s="137"/>
      <c r="J20" s="137"/>
      <c r="K20" s="137"/>
      <c r="L20" s="137"/>
      <c r="M20" s="137"/>
      <c r="N20" s="137"/>
      <c r="O20" s="137"/>
      <c r="P20" s="137"/>
      <c r="Q20" s="137"/>
      <c r="R20" s="137"/>
      <c r="T20" s="32"/>
    </row>
    <row r="21" spans="2:20" x14ac:dyDescent="0.25">
      <c r="B21" s="135" t="s">
        <v>284</v>
      </c>
      <c r="C21" s="135"/>
      <c r="D21" s="135"/>
      <c r="E21" s="136"/>
      <c r="F21" s="136"/>
      <c r="G21" s="137"/>
      <c r="H21" s="137"/>
      <c r="I21" s="137"/>
      <c r="J21" s="137"/>
      <c r="K21" s="137"/>
      <c r="L21" s="137"/>
      <c r="M21" s="137"/>
      <c r="N21" s="137"/>
      <c r="O21" s="137"/>
      <c r="P21" s="137"/>
      <c r="Q21" s="137"/>
      <c r="R21" s="137"/>
      <c r="T21" s="32"/>
    </row>
    <row r="22" spans="2:20" x14ac:dyDescent="0.25">
      <c r="B22" s="135" t="s">
        <v>285</v>
      </c>
      <c r="C22" s="135"/>
      <c r="D22" s="135"/>
      <c r="E22" s="136"/>
      <c r="F22" s="136"/>
      <c r="G22" s="137"/>
      <c r="H22" s="137"/>
      <c r="I22" s="137"/>
      <c r="J22" s="137"/>
      <c r="K22" s="137"/>
      <c r="L22" s="137"/>
      <c r="M22" s="137"/>
      <c r="N22" s="137"/>
      <c r="O22" s="137"/>
      <c r="P22" s="137"/>
      <c r="Q22" s="137"/>
      <c r="R22" s="137"/>
      <c r="T22" s="32"/>
    </row>
    <row r="23" spans="2:20" x14ac:dyDescent="0.25">
      <c r="B23" s="135" t="s">
        <v>286</v>
      </c>
      <c r="C23" s="135"/>
      <c r="D23" s="135"/>
      <c r="E23" s="136"/>
      <c r="F23" s="136"/>
      <c r="G23" s="137"/>
      <c r="H23" s="137"/>
      <c r="I23" s="137"/>
      <c r="J23" s="137"/>
      <c r="K23" s="137"/>
      <c r="L23" s="137"/>
      <c r="M23" s="137"/>
      <c r="N23" s="137"/>
      <c r="O23" s="137"/>
      <c r="P23" s="137"/>
      <c r="Q23" s="137"/>
      <c r="R23" s="137"/>
      <c r="T23" s="32"/>
    </row>
    <row r="24" spans="2:20" x14ac:dyDescent="0.25">
      <c r="B24" s="135" t="s">
        <v>287</v>
      </c>
      <c r="C24" s="135"/>
      <c r="D24" s="135"/>
      <c r="E24" s="136"/>
      <c r="F24" s="136"/>
      <c r="G24" s="137"/>
      <c r="H24" s="137"/>
      <c r="I24" s="137"/>
      <c r="J24" s="137"/>
      <c r="K24" s="137"/>
      <c r="L24" s="137"/>
      <c r="M24" s="137"/>
      <c r="N24" s="137"/>
      <c r="O24" s="137"/>
      <c r="P24" s="137"/>
      <c r="Q24" s="137"/>
      <c r="R24" s="137"/>
      <c r="T24" s="32"/>
    </row>
    <row r="25" spans="2:20" x14ac:dyDescent="0.25">
      <c r="B25" s="135" t="s">
        <v>288</v>
      </c>
      <c r="C25" s="135"/>
      <c r="D25" s="135"/>
      <c r="E25" s="136"/>
      <c r="F25" s="136"/>
      <c r="G25" s="137"/>
      <c r="H25" s="137"/>
      <c r="I25" s="137"/>
      <c r="J25" s="137"/>
      <c r="K25" s="137"/>
      <c r="L25" s="137"/>
      <c r="M25" s="137"/>
      <c r="N25" s="137"/>
      <c r="O25" s="137"/>
      <c r="P25" s="137"/>
      <c r="Q25" s="137"/>
      <c r="R25" s="137"/>
      <c r="T25" s="32"/>
    </row>
    <row r="26" spans="2:20" x14ac:dyDescent="0.25">
      <c r="B26" s="135" t="s">
        <v>289</v>
      </c>
      <c r="C26" s="135"/>
      <c r="D26" s="135"/>
      <c r="E26" s="136"/>
      <c r="F26" s="136"/>
      <c r="G26" s="137"/>
      <c r="H26" s="137"/>
      <c r="I26" s="137"/>
      <c r="J26" s="137"/>
      <c r="K26" s="137"/>
      <c r="L26" s="137"/>
      <c r="M26" s="137"/>
      <c r="N26" s="137"/>
      <c r="O26" s="137"/>
      <c r="P26" s="137"/>
      <c r="Q26" s="137"/>
      <c r="R26" s="137"/>
      <c r="T26" s="32"/>
    </row>
    <row r="27" spans="2:20" x14ac:dyDescent="0.25">
      <c r="B27" s="135" t="s">
        <v>290</v>
      </c>
      <c r="C27" s="135"/>
      <c r="D27" s="135"/>
      <c r="E27" s="136"/>
      <c r="F27" s="136"/>
      <c r="G27" s="137"/>
      <c r="H27" s="137"/>
      <c r="I27" s="137"/>
      <c r="J27" s="137"/>
      <c r="K27" s="137"/>
      <c r="L27" s="137"/>
      <c r="M27" s="137"/>
      <c r="N27" s="137"/>
      <c r="O27" s="137"/>
      <c r="P27" s="137"/>
      <c r="Q27" s="137"/>
      <c r="R27" s="137"/>
      <c r="T27" s="32"/>
    </row>
    <row r="28" spans="2:20" x14ac:dyDescent="0.25">
      <c r="B28" s="135" t="s">
        <v>291</v>
      </c>
      <c r="C28" s="135"/>
      <c r="D28" s="135"/>
      <c r="E28" s="136"/>
      <c r="F28" s="136"/>
      <c r="G28" s="137"/>
      <c r="H28" s="137"/>
      <c r="I28" s="137"/>
      <c r="J28" s="137"/>
      <c r="K28" s="137"/>
      <c r="L28" s="137"/>
      <c r="M28" s="137"/>
      <c r="N28" s="137"/>
      <c r="O28" s="137"/>
      <c r="P28" s="137"/>
      <c r="Q28" s="137"/>
      <c r="R28" s="137"/>
      <c r="T28" s="32"/>
    </row>
    <row r="29" spans="2:20" x14ac:dyDescent="0.25">
      <c r="B29" s="135" t="s">
        <v>292</v>
      </c>
      <c r="C29" s="135"/>
      <c r="D29" s="135"/>
      <c r="E29" s="136"/>
      <c r="F29" s="136"/>
      <c r="G29" s="137"/>
      <c r="H29" s="137"/>
      <c r="I29" s="137"/>
      <c r="J29" s="137"/>
      <c r="K29" s="137"/>
      <c r="L29" s="137"/>
      <c r="M29" s="137"/>
      <c r="N29" s="137"/>
      <c r="O29" s="137"/>
      <c r="P29" s="137"/>
      <c r="Q29" s="137"/>
      <c r="R29" s="137"/>
      <c r="T29" s="32"/>
    </row>
    <row r="30" spans="2:20" x14ac:dyDescent="0.25">
      <c r="B30" s="135" t="s">
        <v>293</v>
      </c>
      <c r="C30" s="135"/>
      <c r="D30" s="135"/>
      <c r="E30" s="136"/>
      <c r="F30" s="136"/>
      <c r="G30" s="137"/>
      <c r="H30" s="137"/>
      <c r="I30" s="137"/>
      <c r="J30" s="137"/>
      <c r="K30" s="137"/>
      <c r="L30" s="137"/>
      <c r="M30" s="137"/>
      <c r="N30" s="137"/>
      <c r="O30" s="137"/>
      <c r="P30" s="137"/>
      <c r="Q30" s="137"/>
      <c r="R30" s="137"/>
      <c r="T30" s="32"/>
    </row>
    <row r="31" spans="2:20" x14ac:dyDescent="0.25">
      <c r="B31" s="135" t="s">
        <v>294</v>
      </c>
      <c r="C31" s="135"/>
      <c r="D31" s="135"/>
      <c r="E31" s="136"/>
      <c r="F31" s="136"/>
      <c r="G31" s="137"/>
      <c r="H31" s="137"/>
      <c r="I31" s="137"/>
      <c r="J31" s="137"/>
      <c r="K31" s="137"/>
      <c r="L31" s="137"/>
      <c r="M31" s="137"/>
      <c r="N31" s="137"/>
      <c r="O31" s="137"/>
      <c r="P31" s="137"/>
      <c r="Q31" s="137"/>
      <c r="R31" s="137"/>
      <c r="T31" s="32"/>
    </row>
    <row r="32" spans="2:20" x14ac:dyDescent="0.25">
      <c r="B32" s="135" t="s">
        <v>295</v>
      </c>
      <c r="C32" s="135"/>
      <c r="D32" s="135"/>
      <c r="E32" s="136"/>
      <c r="F32" s="136"/>
      <c r="G32" s="137"/>
      <c r="H32" s="137"/>
      <c r="I32" s="137"/>
      <c r="J32" s="137"/>
      <c r="K32" s="137"/>
      <c r="L32" s="137"/>
      <c r="M32" s="137"/>
      <c r="N32" s="137"/>
      <c r="O32" s="137"/>
      <c r="P32" s="137"/>
      <c r="Q32" s="137"/>
      <c r="R32" s="137"/>
      <c r="T32" s="32"/>
    </row>
    <row r="33" spans="2:20" x14ac:dyDescent="0.25">
      <c r="B33" s="135" t="s">
        <v>296</v>
      </c>
      <c r="C33" s="135"/>
      <c r="D33" s="135"/>
      <c r="E33" s="136"/>
      <c r="F33" s="136"/>
      <c r="G33" s="137"/>
      <c r="H33" s="137"/>
      <c r="I33" s="137"/>
      <c r="J33" s="137"/>
      <c r="K33" s="137"/>
      <c r="L33" s="137"/>
      <c r="M33" s="137"/>
      <c r="N33" s="137"/>
      <c r="O33" s="137"/>
      <c r="P33" s="137"/>
      <c r="Q33" s="137"/>
      <c r="R33" s="137"/>
      <c r="T33" s="32"/>
    </row>
    <row r="34" spans="2:20" x14ac:dyDescent="0.25">
      <c r="B34" s="135" t="s">
        <v>297</v>
      </c>
      <c r="C34" s="135"/>
      <c r="D34" s="135"/>
      <c r="E34" s="136"/>
      <c r="F34" s="136"/>
      <c r="G34" s="137"/>
      <c r="H34" s="137"/>
      <c r="I34" s="137"/>
      <c r="J34" s="137"/>
      <c r="K34" s="137"/>
      <c r="L34" s="137"/>
      <c r="M34" s="137"/>
      <c r="N34" s="137"/>
      <c r="O34" s="137"/>
      <c r="P34" s="137"/>
      <c r="Q34" s="137"/>
      <c r="R34" s="137"/>
      <c r="T34" s="32"/>
    </row>
    <row r="35" spans="2:20" x14ac:dyDescent="0.25">
      <c r="B35" s="135" t="s">
        <v>298</v>
      </c>
      <c r="C35" s="135"/>
      <c r="D35" s="135"/>
      <c r="E35" s="136"/>
      <c r="F35" s="136"/>
      <c r="G35" s="137"/>
      <c r="H35" s="137"/>
      <c r="I35" s="137"/>
      <c r="J35" s="137"/>
      <c r="K35" s="137"/>
      <c r="L35" s="137"/>
      <c r="M35" s="137"/>
      <c r="N35" s="137"/>
      <c r="O35" s="137"/>
      <c r="P35" s="137"/>
      <c r="Q35" s="137"/>
      <c r="R35" s="137"/>
      <c r="T35" s="32"/>
    </row>
    <row r="36" spans="2:20" x14ac:dyDescent="0.25">
      <c r="B36" s="135" t="s">
        <v>299</v>
      </c>
      <c r="C36" s="135"/>
      <c r="D36" s="135"/>
      <c r="E36" s="136"/>
      <c r="F36" s="136"/>
      <c r="G36" s="137"/>
      <c r="H36" s="137"/>
      <c r="I36" s="137"/>
      <c r="J36" s="137"/>
      <c r="K36" s="137"/>
      <c r="L36" s="137"/>
      <c r="M36" s="137"/>
      <c r="N36" s="137"/>
      <c r="O36" s="137"/>
      <c r="P36" s="137"/>
      <c r="Q36" s="137"/>
      <c r="R36" s="137"/>
      <c r="T36" s="32"/>
    </row>
    <row r="37" spans="2:20" x14ac:dyDescent="0.25">
      <c r="B37" s="135" t="s">
        <v>165</v>
      </c>
      <c r="C37" s="135"/>
      <c r="D37" s="135"/>
      <c r="E37" s="136"/>
      <c r="F37" s="136"/>
      <c r="G37" s="137"/>
      <c r="H37" s="137"/>
      <c r="I37" s="137"/>
      <c r="J37" s="137"/>
      <c r="K37" s="137"/>
      <c r="L37" s="137"/>
      <c r="M37" s="137"/>
      <c r="N37" s="137"/>
      <c r="O37" s="137"/>
      <c r="P37" s="137"/>
      <c r="Q37" s="137"/>
      <c r="R37" s="137"/>
      <c r="T37" s="32"/>
    </row>
    <row r="38" spans="2:20" x14ac:dyDescent="0.25">
      <c r="B38" s="135" t="s">
        <v>273</v>
      </c>
      <c r="C38" s="135"/>
      <c r="D38" s="135"/>
      <c r="E38" s="136"/>
      <c r="F38" s="136"/>
      <c r="G38" s="137"/>
      <c r="H38" s="137"/>
      <c r="I38" s="137"/>
      <c r="J38" s="137"/>
      <c r="K38" s="137"/>
      <c r="L38" s="137"/>
      <c r="M38" s="137"/>
      <c r="N38" s="137"/>
      <c r="O38" s="137"/>
      <c r="P38" s="137"/>
      <c r="Q38" s="137"/>
      <c r="R38" s="137"/>
      <c r="T38" s="32"/>
    </row>
    <row r="39" spans="2:20" x14ac:dyDescent="0.25">
      <c r="B39" s="135" t="s">
        <v>300</v>
      </c>
      <c r="C39" s="135"/>
      <c r="D39" s="135"/>
      <c r="E39" s="136"/>
      <c r="F39" s="136"/>
      <c r="G39" s="137"/>
      <c r="H39" s="137"/>
      <c r="I39" s="137"/>
      <c r="J39" s="137"/>
      <c r="K39" s="137"/>
      <c r="L39" s="137"/>
      <c r="M39" s="137"/>
      <c r="N39" s="137"/>
      <c r="O39" s="137"/>
      <c r="P39" s="137"/>
      <c r="Q39" s="137"/>
      <c r="R39" s="137"/>
      <c r="T39" s="32"/>
    </row>
    <row r="40" spans="2:20" x14ac:dyDescent="0.25">
      <c r="B40" s="135" t="s">
        <v>166</v>
      </c>
      <c r="C40" s="135"/>
      <c r="D40" s="135"/>
      <c r="E40" s="136"/>
      <c r="F40" s="136"/>
      <c r="G40" s="137"/>
      <c r="H40" s="137"/>
      <c r="I40" s="137"/>
      <c r="J40" s="137"/>
      <c r="K40" s="137"/>
      <c r="L40" s="137"/>
      <c r="M40" s="137"/>
      <c r="N40" s="137"/>
      <c r="O40" s="137"/>
      <c r="P40" s="137"/>
      <c r="Q40" s="137"/>
      <c r="R40" s="137"/>
      <c r="T40" s="32"/>
    </row>
    <row r="41" spans="2:20" x14ac:dyDescent="0.25">
      <c r="B41" s="135" t="s">
        <v>167</v>
      </c>
      <c r="C41" s="135"/>
      <c r="D41" s="135"/>
      <c r="E41" s="136"/>
      <c r="F41" s="136"/>
      <c r="G41" s="137"/>
      <c r="H41" s="137"/>
      <c r="I41" s="137"/>
      <c r="J41" s="137"/>
      <c r="K41" s="137"/>
      <c r="L41" s="137"/>
      <c r="M41" s="137"/>
      <c r="N41" s="137"/>
      <c r="O41" s="137"/>
      <c r="P41" s="137"/>
      <c r="Q41" s="137"/>
      <c r="R41" s="137"/>
      <c r="T41" s="32"/>
    </row>
    <row r="42" spans="2:20" x14ac:dyDescent="0.25">
      <c r="B42" s="135" t="s">
        <v>168</v>
      </c>
      <c r="C42" s="135"/>
      <c r="D42" s="135"/>
      <c r="E42" s="136"/>
      <c r="F42" s="136"/>
      <c r="G42" s="137"/>
      <c r="H42" s="137"/>
      <c r="I42" s="137"/>
      <c r="J42" s="137"/>
      <c r="K42" s="137"/>
      <c r="L42" s="137"/>
      <c r="M42" s="137"/>
      <c r="N42" s="137"/>
      <c r="O42" s="137"/>
      <c r="P42" s="137"/>
      <c r="Q42" s="137"/>
      <c r="R42" s="137"/>
      <c r="T42" s="32"/>
    </row>
    <row r="43" spans="2:20" x14ac:dyDescent="0.25">
      <c r="B43" s="135" t="s">
        <v>301</v>
      </c>
      <c r="C43" s="135"/>
      <c r="D43" s="135"/>
      <c r="E43" s="136"/>
      <c r="F43" s="136"/>
      <c r="G43" s="137"/>
      <c r="H43" s="137"/>
      <c r="I43" s="137"/>
      <c r="J43" s="137"/>
      <c r="K43" s="137"/>
      <c r="L43" s="137"/>
      <c r="M43" s="137"/>
      <c r="N43" s="137"/>
      <c r="O43" s="137"/>
      <c r="P43" s="137"/>
      <c r="Q43" s="137"/>
      <c r="R43" s="137"/>
      <c r="T43" s="32"/>
    </row>
    <row r="44" spans="2:20" x14ac:dyDescent="0.25">
      <c r="B44" s="135" t="s">
        <v>169</v>
      </c>
      <c r="C44" s="135"/>
      <c r="D44" s="135"/>
      <c r="E44" s="136"/>
      <c r="F44" s="136"/>
      <c r="G44" s="137"/>
      <c r="H44" s="137"/>
      <c r="I44" s="137"/>
      <c r="J44" s="137"/>
      <c r="K44" s="137"/>
      <c r="L44" s="137"/>
      <c r="M44" s="137"/>
      <c r="N44" s="137"/>
      <c r="O44" s="137"/>
      <c r="P44" s="137"/>
      <c r="Q44" s="137"/>
      <c r="R44" s="137"/>
      <c r="T44" s="32"/>
    </row>
    <row r="45" spans="2:20" x14ac:dyDescent="0.25">
      <c r="B45" s="135" t="s">
        <v>302</v>
      </c>
      <c r="C45" s="135"/>
      <c r="D45" s="135"/>
      <c r="E45" s="136"/>
      <c r="F45" s="136"/>
      <c r="G45" s="137"/>
      <c r="H45" s="137"/>
      <c r="I45" s="137"/>
      <c r="J45" s="137"/>
      <c r="K45" s="137"/>
      <c r="L45" s="137"/>
      <c r="M45" s="137"/>
      <c r="N45" s="137"/>
      <c r="O45" s="137"/>
      <c r="P45" s="137"/>
      <c r="Q45" s="137"/>
      <c r="R45" s="137"/>
    </row>
    <row r="46" spans="2:20" x14ac:dyDescent="0.25">
      <c r="B46" s="135" t="s">
        <v>274</v>
      </c>
      <c r="C46" s="135"/>
      <c r="D46" s="135"/>
      <c r="E46" s="136"/>
      <c r="F46" s="136"/>
      <c r="G46" s="137"/>
      <c r="H46" s="137"/>
      <c r="I46" s="137"/>
      <c r="J46" s="137"/>
      <c r="K46" s="137"/>
      <c r="L46" s="137"/>
      <c r="M46" s="137"/>
      <c r="N46" s="137"/>
      <c r="O46" s="137"/>
      <c r="P46" s="137"/>
      <c r="Q46" s="137"/>
      <c r="R46" s="137"/>
    </row>
    <row r="47" spans="2:20" x14ac:dyDescent="0.25">
      <c r="B47" s="138" t="s">
        <v>303</v>
      </c>
      <c r="C47" s="138"/>
      <c r="D47" s="138"/>
      <c r="E47" s="139"/>
      <c r="F47" s="139"/>
      <c r="G47" s="140"/>
      <c r="H47" s="140"/>
      <c r="I47" s="140"/>
      <c r="J47" s="140"/>
      <c r="K47" s="140"/>
      <c r="L47" s="140"/>
      <c r="M47" s="140"/>
      <c r="N47" s="140"/>
      <c r="O47" s="140"/>
      <c r="P47" s="140"/>
      <c r="Q47" s="140"/>
      <c r="R47" s="140"/>
    </row>
    <row r="48" spans="2:20" ht="15.75" x14ac:dyDescent="0.25">
      <c r="B48" s="36" t="s">
        <v>164</v>
      </c>
      <c r="C48" s="106">
        <f t="shared" ref="C48:I48" si="1">SUM(C49:C60)</f>
        <v>0</v>
      </c>
      <c r="D48" s="106">
        <f t="shared" si="1"/>
        <v>0</v>
      </c>
      <c r="E48" s="106">
        <f t="shared" si="1"/>
        <v>0</v>
      </c>
      <c r="F48" s="106">
        <f t="shared" si="1"/>
        <v>0</v>
      </c>
      <c r="G48" s="107">
        <f t="shared" si="1"/>
        <v>0</v>
      </c>
      <c r="H48" s="107">
        <f t="shared" si="1"/>
        <v>0</v>
      </c>
      <c r="I48" s="107">
        <f t="shared" si="1"/>
        <v>0</v>
      </c>
      <c r="J48" s="107"/>
      <c r="K48" s="107">
        <f>SUM(K49:K60)</f>
        <v>0</v>
      </c>
      <c r="L48" s="107">
        <f>SUM(L49:L60)</f>
        <v>0</v>
      </c>
      <c r="M48" s="105">
        <f>SUM(G48:L48)</f>
        <v>0</v>
      </c>
      <c r="N48" s="105"/>
      <c r="O48" s="105"/>
      <c r="P48" s="105"/>
      <c r="Q48" s="105">
        <f>P48*Q9</f>
        <v>0</v>
      </c>
      <c r="R48" s="105">
        <f>P48+Q48</f>
        <v>0</v>
      </c>
      <c r="T48" s="32"/>
    </row>
    <row r="49" spans="2:20" x14ac:dyDescent="0.25">
      <c r="B49" s="132" t="s">
        <v>170</v>
      </c>
      <c r="C49" s="132"/>
      <c r="D49" s="132"/>
      <c r="E49" s="133"/>
      <c r="F49" s="133"/>
      <c r="G49" s="134"/>
      <c r="H49" s="134"/>
      <c r="I49" s="134"/>
      <c r="J49" s="134"/>
      <c r="K49" s="134"/>
      <c r="L49" s="134"/>
      <c r="M49" s="134"/>
      <c r="N49" s="134"/>
      <c r="O49" s="134"/>
      <c r="P49" s="134"/>
      <c r="Q49" s="134"/>
      <c r="R49" s="134"/>
    </row>
    <row r="50" spans="2:20" x14ac:dyDescent="0.25">
      <c r="B50" s="135" t="s">
        <v>275</v>
      </c>
      <c r="C50" s="135"/>
      <c r="D50" s="135"/>
      <c r="E50" s="136"/>
      <c r="F50" s="136"/>
      <c r="G50" s="137"/>
      <c r="H50" s="137"/>
      <c r="I50" s="137"/>
      <c r="J50" s="137"/>
      <c r="K50" s="137"/>
      <c r="L50" s="137"/>
      <c r="M50" s="137"/>
      <c r="N50" s="137"/>
      <c r="O50" s="137"/>
      <c r="P50" s="137"/>
      <c r="Q50" s="137"/>
      <c r="R50" s="137"/>
    </row>
    <row r="51" spans="2:20" x14ac:dyDescent="0.25">
      <c r="B51" s="135" t="s">
        <v>276</v>
      </c>
      <c r="C51" s="135"/>
      <c r="D51" s="135"/>
      <c r="E51" s="136"/>
      <c r="F51" s="136"/>
      <c r="G51" s="137"/>
      <c r="H51" s="137"/>
      <c r="I51" s="137"/>
      <c r="J51" s="137"/>
      <c r="K51" s="137"/>
      <c r="L51" s="137"/>
      <c r="M51" s="137"/>
      <c r="N51" s="137"/>
      <c r="O51" s="137"/>
      <c r="P51" s="137"/>
      <c r="Q51" s="137"/>
      <c r="R51" s="137"/>
    </row>
    <row r="52" spans="2:20" x14ac:dyDescent="0.25">
      <c r="B52" s="135" t="s">
        <v>277</v>
      </c>
      <c r="C52" s="135"/>
      <c r="D52" s="135"/>
      <c r="E52" s="136"/>
      <c r="F52" s="136"/>
      <c r="G52" s="137"/>
      <c r="H52" s="137"/>
      <c r="I52" s="137"/>
      <c r="J52" s="137"/>
      <c r="K52" s="137"/>
      <c r="L52" s="137"/>
      <c r="M52" s="137"/>
      <c r="N52" s="137"/>
      <c r="O52" s="137"/>
      <c r="P52" s="137"/>
      <c r="Q52" s="137"/>
      <c r="R52" s="137"/>
    </row>
    <row r="53" spans="2:20" x14ac:dyDescent="0.25">
      <c r="B53" s="135" t="s">
        <v>278</v>
      </c>
      <c r="C53" s="135"/>
      <c r="D53" s="135"/>
      <c r="E53" s="136"/>
      <c r="F53" s="136"/>
      <c r="G53" s="137"/>
      <c r="H53" s="137"/>
      <c r="I53" s="137"/>
      <c r="J53" s="137"/>
      <c r="K53" s="137"/>
      <c r="L53" s="137"/>
      <c r="M53" s="137"/>
      <c r="N53" s="137"/>
      <c r="O53" s="137"/>
      <c r="P53" s="137"/>
      <c r="Q53" s="137"/>
      <c r="R53" s="137"/>
    </row>
    <row r="54" spans="2:20" x14ac:dyDescent="0.25">
      <c r="B54" s="135" t="s">
        <v>171</v>
      </c>
      <c r="C54" s="135"/>
      <c r="D54" s="135"/>
      <c r="E54" s="136"/>
      <c r="F54" s="136"/>
      <c r="G54" s="137"/>
      <c r="H54" s="137"/>
      <c r="I54" s="137"/>
      <c r="J54" s="137"/>
      <c r="K54" s="137"/>
      <c r="L54" s="137"/>
      <c r="M54" s="137"/>
      <c r="N54" s="137"/>
      <c r="O54" s="137"/>
      <c r="P54" s="137"/>
      <c r="Q54" s="137"/>
      <c r="R54" s="137"/>
    </row>
    <row r="55" spans="2:20" x14ac:dyDescent="0.25">
      <c r="B55" s="135" t="s">
        <v>279</v>
      </c>
      <c r="C55" s="135"/>
      <c r="D55" s="135"/>
      <c r="E55" s="136"/>
      <c r="F55" s="136"/>
      <c r="G55" s="137"/>
      <c r="H55" s="137"/>
      <c r="I55" s="137"/>
      <c r="J55" s="137"/>
      <c r="K55" s="137"/>
      <c r="L55" s="137"/>
      <c r="M55" s="137"/>
      <c r="N55" s="137"/>
      <c r="O55" s="137"/>
      <c r="P55" s="137"/>
      <c r="Q55" s="137"/>
      <c r="R55" s="137"/>
    </row>
    <row r="56" spans="2:20" x14ac:dyDescent="0.25">
      <c r="B56" s="135" t="s">
        <v>304</v>
      </c>
      <c r="C56" s="135"/>
      <c r="D56" s="135"/>
      <c r="E56" s="136"/>
      <c r="F56" s="136"/>
      <c r="G56" s="137"/>
      <c r="H56" s="137"/>
      <c r="I56" s="137"/>
      <c r="J56" s="137"/>
      <c r="K56" s="137"/>
      <c r="L56" s="137"/>
      <c r="M56" s="137"/>
      <c r="N56" s="137"/>
      <c r="O56" s="137"/>
      <c r="P56" s="137"/>
      <c r="Q56" s="137"/>
      <c r="R56" s="137"/>
    </row>
    <row r="57" spans="2:20" x14ac:dyDescent="0.25">
      <c r="B57" s="135" t="s">
        <v>305</v>
      </c>
      <c r="C57" s="135"/>
      <c r="D57" s="135"/>
      <c r="E57" s="136"/>
      <c r="F57" s="136"/>
      <c r="G57" s="137"/>
      <c r="H57" s="137"/>
      <c r="I57" s="137"/>
      <c r="J57" s="137"/>
      <c r="K57" s="137"/>
      <c r="L57" s="137"/>
      <c r="M57" s="137"/>
      <c r="N57" s="137"/>
      <c r="O57" s="137"/>
      <c r="P57" s="137"/>
      <c r="Q57" s="137"/>
      <c r="R57" s="137"/>
    </row>
    <row r="58" spans="2:20" x14ac:dyDescent="0.25">
      <c r="B58" s="135" t="s">
        <v>306</v>
      </c>
      <c r="C58" s="135"/>
      <c r="D58" s="135"/>
      <c r="E58" s="136"/>
      <c r="F58" s="136"/>
      <c r="G58" s="137"/>
      <c r="H58" s="137"/>
      <c r="I58" s="137"/>
      <c r="J58" s="137"/>
      <c r="K58" s="137"/>
      <c r="L58" s="137"/>
      <c r="M58" s="137"/>
      <c r="N58" s="137"/>
      <c r="O58" s="137"/>
      <c r="P58" s="137"/>
      <c r="Q58" s="137"/>
      <c r="R58" s="137"/>
    </row>
    <row r="59" spans="2:20" x14ac:dyDescent="0.25">
      <c r="B59" s="135" t="s">
        <v>307</v>
      </c>
      <c r="C59" s="135"/>
      <c r="D59" s="135"/>
      <c r="E59" s="136"/>
      <c r="F59" s="136"/>
      <c r="G59" s="137"/>
      <c r="H59" s="137"/>
      <c r="I59" s="137"/>
      <c r="J59" s="137"/>
      <c r="K59" s="137"/>
      <c r="L59" s="137"/>
      <c r="M59" s="137"/>
      <c r="N59" s="137"/>
      <c r="O59" s="137"/>
      <c r="P59" s="137"/>
      <c r="Q59" s="137"/>
      <c r="R59" s="137"/>
    </row>
    <row r="60" spans="2:20" x14ac:dyDescent="0.25">
      <c r="B60" s="135" t="s">
        <v>308</v>
      </c>
      <c r="C60" s="138"/>
      <c r="D60" s="138"/>
      <c r="E60" s="139"/>
      <c r="F60" s="139"/>
      <c r="G60" s="140"/>
      <c r="H60" s="140"/>
      <c r="I60" s="140"/>
      <c r="J60" s="140"/>
      <c r="K60" s="140"/>
      <c r="L60" s="140"/>
      <c r="M60" s="140"/>
      <c r="N60" s="140"/>
      <c r="O60" s="140"/>
      <c r="P60" s="140"/>
      <c r="Q60" s="140"/>
      <c r="R60" s="140"/>
    </row>
    <row r="61" spans="2:20" ht="15.75" x14ac:dyDescent="0.25">
      <c r="B61" s="36" t="s">
        <v>233</v>
      </c>
      <c r="C61" s="106">
        <f t="shared" ref="C61:L61" si="2">SUM(C62:C74)</f>
        <v>0</v>
      </c>
      <c r="D61" s="106">
        <f t="shared" si="2"/>
        <v>0</v>
      </c>
      <c r="E61" s="106">
        <f t="shared" si="2"/>
        <v>0</v>
      </c>
      <c r="F61" s="106">
        <f t="shared" si="2"/>
        <v>0</v>
      </c>
      <c r="G61" s="107">
        <f t="shared" si="2"/>
        <v>0</v>
      </c>
      <c r="H61" s="107">
        <f t="shared" si="2"/>
        <v>0</v>
      </c>
      <c r="I61" s="107">
        <f t="shared" si="2"/>
        <v>0</v>
      </c>
      <c r="J61" s="107">
        <f t="shared" si="2"/>
        <v>0</v>
      </c>
      <c r="K61" s="107">
        <f t="shared" si="2"/>
        <v>0</v>
      </c>
      <c r="L61" s="107">
        <f t="shared" si="2"/>
        <v>0</v>
      </c>
      <c r="M61" s="105">
        <f>SUM(G61:L61)</f>
        <v>0</v>
      </c>
      <c r="N61" s="105"/>
      <c r="O61" s="105"/>
      <c r="P61" s="105"/>
      <c r="Q61" s="105">
        <f>P61*Q9</f>
        <v>0</v>
      </c>
      <c r="R61" s="105">
        <f>P61+Q61</f>
        <v>0</v>
      </c>
      <c r="T61" s="32"/>
    </row>
    <row r="62" spans="2:20" ht="15.75" customHeight="1" x14ac:dyDescent="0.25">
      <c r="B62" s="132" t="s">
        <v>309</v>
      </c>
      <c r="C62" s="132"/>
      <c r="D62" s="132"/>
      <c r="E62" s="133"/>
      <c r="F62" s="133"/>
      <c r="G62" s="134"/>
      <c r="H62" s="134"/>
      <c r="I62" s="134"/>
      <c r="J62" s="134"/>
      <c r="K62" s="134"/>
      <c r="L62" s="134"/>
      <c r="M62" s="134"/>
      <c r="N62" s="134"/>
      <c r="O62" s="134"/>
      <c r="P62" s="134"/>
      <c r="Q62" s="134"/>
      <c r="R62" s="134"/>
    </row>
    <row r="63" spans="2:20" ht="15.75" customHeight="1" x14ac:dyDescent="0.25">
      <c r="B63" s="146" t="s">
        <v>310</v>
      </c>
      <c r="C63" s="146"/>
      <c r="D63" s="146"/>
      <c r="E63" s="147"/>
      <c r="F63" s="147"/>
      <c r="G63" s="148"/>
      <c r="H63" s="148"/>
      <c r="I63" s="148"/>
      <c r="J63" s="148"/>
      <c r="K63" s="148"/>
      <c r="L63" s="148"/>
      <c r="M63" s="148"/>
      <c r="N63" s="148"/>
      <c r="O63" s="148"/>
      <c r="P63" s="148"/>
      <c r="Q63" s="148"/>
      <c r="R63" s="148"/>
    </row>
    <row r="64" spans="2:20" ht="15.75" customHeight="1" x14ac:dyDescent="0.25">
      <c r="B64" s="146" t="s">
        <v>311</v>
      </c>
      <c r="C64" s="146"/>
      <c r="D64" s="146"/>
      <c r="E64" s="147"/>
      <c r="F64" s="147"/>
      <c r="G64" s="148"/>
      <c r="H64" s="148"/>
      <c r="I64" s="148"/>
      <c r="J64" s="148"/>
      <c r="K64" s="148"/>
      <c r="L64" s="148"/>
      <c r="M64" s="148"/>
      <c r="N64" s="148"/>
      <c r="O64" s="148"/>
      <c r="P64" s="148"/>
      <c r="Q64" s="148"/>
      <c r="R64" s="148"/>
    </row>
    <row r="65" spans="2:18" ht="15.75" customHeight="1" x14ac:dyDescent="0.25">
      <c r="B65" s="146" t="s">
        <v>312</v>
      </c>
      <c r="C65" s="146"/>
      <c r="D65" s="146"/>
      <c r="E65" s="147"/>
      <c r="F65" s="147"/>
      <c r="G65" s="148"/>
      <c r="H65" s="148"/>
      <c r="I65" s="148"/>
      <c r="J65" s="148"/>
      <c r="K65" s="148"/>
      <c r="L65" s="148"/>
      <c r="M65" s="148"/>
      <c r="N65" s="148"/>
      <c r="O65" s="148"/>
      <c r="P65" s="148"/>
      <c r="Q65" s="148"/>
      <c r="R65" s="148"/>
    </row>
    <row r="66" spans="2:18" ht="15.75" customHeight="1" x14ac:dyDescent="0.25">
      <c r="B66" s="146" t="s">
        <v>313</v>
      </c>
      <c r="C66" s="146"/>
      <c r="D66" s="146"/>
      <c r="E66" s="147"/>
      <c r="F66" s="147"/>
      <c r="G66" s="148"/>
      <c r="H66" s="148"/>
      <c r="I66" s="148"/>
      <c r="J66" s="148"/>
      <c r="K66" s="148"/>
      <c r="L66" s="148"/>
      <c r="M66" s="148"/>
      <c r="N66" s="148"/>
      <c r="O66" s="148"/>
      <c r="P66" s="148"/>
      <c r="Q66" s="148"/>
      <c r="R66" s="148"/>
    </row>
    <row r="67" spans="2:18" ht="15.75" customHeight="1" x14ac:dyDescent="0.25">
      <c r="B67" s="135" t="s">
        <v>314</v>
      </c>
      <c r="C67" s="135"/>
      <c r="D67" s="135"/>
      <c r="E67" s="136"/>
      <c r="F67" s="136"/>
      <c r="G67" s="137"/>
      <c r="H67" s="137"/>
      <c r="I67" s="137"/>
      <c r="J67" s="137"/>
      <c r="K67" s="137"/>
      <c r="L67" s="137"/>
      <c r="M67" s="137"/>
      <c r="N67" s="137"/>
      <c r="O67" s="137"/>
      <c r="P67" s="137"/>
      <c r="Q67" s="137"/>
      <c r="R67" s="137"/>
    </row>
    <row r="68" spans="2:18" ht="15.75" customHeight="1" x14ac:dyDescent="0.25">
      <c r="B68" s="135" t="s">
        <v>315</v>
      </c>
      <c r="C68" s="135"/>
      <c r="D68" s="135"/>
      <c r="E68" s="136"/>
      <c r="F68" s="136"/>
      <c r="G68" s="137"/>
      <c r="H68" s="137"/>
      <c r="I68" s="137"/>
      <c r="J68" s="137"/>
      <c r="K68" s="137"/>
      <c r="L68" s="137"/>
      <c r="M68" s="137"/>
      <c r="N68" s="137"/>
      <c r="O68" s="137"/>
      <c r="P68" s="137"/>
      <c r="Q68" s="137"/>
      <c r="R68" s="137"/>
    </row>
    <row r="69" spans="2:18" ht="15.75" customHeight="1" x14ac:dyDescent="0.25">
      <c r="B69" s="135" t="s">
        <v>316</v>
      </c>
      <c r="C69" s="135"/>
      <c r="D69" s="135"/>
      <c r="E69" s="136"/>
      <c r="F69" s="136"/>
      <c r="G69" s="137"/>
      <c r="H69" s="137"/>
      <c r="I69" s="137"/>
      <c r="J69" s="137"/>
      <c r="K69" s="137"/>
      <c r="L69" s="137"/>
      <c r="M69" s="137"/>
      <c r="N69" s="137"/>
      <c r="O69" s="137"/>
      <c r="P69" s="137"/>
      <c r="Q69" s="137"/>
      <c r="R69" s="137"/>
    </row>
    <row r="70" spans="2:18" ht="15.75" customHeight="1" x14ac:dyDescent="0.25">
      <c r="B70" s="135" t="s">
        <v>317</v>
      </c>
      <c r="C70" s="135"/>
      <c r="D70" s="135"/>
      <c r="E70" s="136"/>
      <c r="F70" s="136"/>
      <c r="G70" s="137"/>
      <c r="H70" s="137"/>
      <c r="I70" s="137"/>
      <c r="J70" s="137"/>
      <c r="K70" s="137"/>
      <c r="L70" s="137"/>
      <c r="M70" s="137"/>
      <c r="N70" s="137"/>
      <c r="O70" s="137"/>
      <c r="P70" s="137"/>
      <c r="Q70" s="137"/>
      <c r="R70" s="137"/>
    </row>
    <row r="71" spans="2:18" ht="15.75" customHeight="1" x14ac:dyDescent="0.25">
      <c r="B71" s="135" t="s">
        <v>318</v>
      </c>
      <c r="C71" s="135"/>
      <c r="D71" s="135"/>
      <c r="E71" s="136"/>
      <c r="F71" s="136"/>
      <c r="G71" s="137"/>
      <c r="H71" s="137"/>
      <c r="I71" s="137"/>
      <c r="J71" s="137"/>
      <c r="K71" s="137"/>
      <c r="L71" s="137"/>
      <c r="M71" s="137"/>
      <c r="N71" s="137"/>
      <c r="O71" s="137"/>
      <c r="P71" s="137"/>
      <c r="Q71" s="137"/>
      <c r="R71" s="137"/>
    </row>
    <row r="72" spans="2:18" ht="15.75" customHeight="1" x14ac:dyDescent="0.25">
      <c r="B72" s="135" t="s">
        <v>319</v>
      </c>
      <c r="C72" s="135"/>
      <c r="D72" s="135"/>
      <c r="E72" s="136"/>
      <c r="F72" s="136"/>
      <c r="G72" s="137"/>
      <c r="H72" s="137"/>
      <c r="I72" s="137"/>
      <c r="J72" s="137"/>
      <c r="K72" s="137"/>
      <c r="L72" s="137"/>
      <c r="M72" s="137"/>
      <c r="N72" s="137"/>
      <c r="O72" s="137"/>
      <c r="P72" s="137"/>
      <c r="Q72" s="137"/>
      <c r="R72" s="137"/>
    </row>
    <row r="73" spans="2:18" ht="15.75" customHeight="1" x14ac:dyDescent="0.25">
      <c r="B73" s="135" t="s">
        <v>235</v>
      </c>
      <c r="C73" s="135"/>
      <c r="D73" s="135"/>
      <c r="E73" s="136"/>
      <c r="F73" s="136"/>
      <c r="G73" s="137"/>
      <c r="H73" s="137"/>
      <c r="I73" s="137"/>
      <c r="J73" s="137"/>
      <c r="K73" s="137"/>
      <c r="L73" s="137"/>
      <c r="M73" s="137"/>
      <c r="N73" s="137"/>
      <c r="O73" s="137"/>
      <c r="P73" s="137"/>
      <c r="Q73" s="137"/>
      <c r="R73" s="137"/>
    </row>
    <row r="74" spans="2:18" ht="15.75" customHeight="1" x14ac:dyDescent="0.25">
      <c r="B74" s="135" t="s">
        <v>234</v>
      </c>
      <c r="C74" s="135"/>
      <c r="D74" s="135"/>
      <c r="E74" s="136"/>
      <c r="F74" s="136"/>
      <c r="G74" s="137"/>
      <c r="H74" s="137"/>
      <c r="I74" s="137"/>
      <c r="J74" s="137"/>
      <c r="K74" s="137"/>
      <c r="L74" s="137"/>
      <c r="M74" s="137"/>
      <c r="N74" s="137"/>
      <c r="O74" s="137"/>
      <c r="P74" s="137"/>
      <c r="Q74" s="137"/>
      <c r="R74" s="137"/>
    </row>
    <row r="75" spans="2:18" ht="6" customHeight="1" x14ac:dyDescent="0.25">
      <c r="E75" s="31"/>
    </row>
    <row r="76" spans="2:18" x14ac:dyDescent="0.25">
      <c r="B76" s="33" t="s">
        <v>0</v>
      </c>
      <c r="C76" s="108">
        <f t="shared" ref="C76:I76" si="3">C11+C48+C61</f>
        <v>0</v>
      </c>
      <c r="D76" s="108">
        <f t="shared" si="3"/>
        <v>0</v>
      </c>
      <c r="E76" s="108">
        <f t="shared" si="3"/>
        <v>0</v>
      </c>
      <c r="F76" s="108">
        <f t="shared" si="3"/>
        <v>0</v>
      </c>
      <c r="G76" s="109">
        <f t="shared" si="3"/>
        <v>0</v>
      </c>
      <c r="H76" s="109">
        <f t="shared" si="3"/>
        <v>0</v>
      </c>
      <c r="I76" s="109">
        <f t="shared" si="3"/>
        <v>0</v>
      </c>
      <c r="J76" s="145"/>
      <c r="K76" s="109">
        <f t="shared" ref="K76:R76" si="4">K11+K48+K61</f>
        <v>0</v>
      </c>
      <c r="L76" s="109">
        <f t="shared" si="4"/>
        <v>0</v>
      </c>
      <c r="M76" s="109">
        <f t="shared" si="4"/>
        <v>0</v>
      </c>
      <c r="N76" s="109">
        <f t="shared" si="4"/>
        <v>0</v>
      </c>
      <c r="O76" s="109">
        <f t="shared" si="4"/>
        <v>0</v>
      </c>
      <c r="P76" s="109">
        <f t="shared" si="4"/>
        <v>0</v>
      </c>
      <c r="Q76" s="109">
        <f t="shared" si="4"/>
        <v>0</v>
      </c>
      <c r="R76" s="109">
        <f t="shared" si="4"/>
        <v>0</v>
      </c>
    </row>
  </sheetData>
  <mergeCells count="20">
    <mergeCell ref="P6:P9"/>
    <mergeCell ref="Q6:Q7"/>
    <mergeCell ref="R6:R9"/>
    <mergeCell ref="G7:G9"/>
    <mergeCell ref="M6:M9"/>
    <mergeCell ref="O6:O7"/>
    <mergeCell ref="N6:N7"/>
    <mergeCell ref="H8:H9"/>
    <mergeCell ref="I8:I9"/>
    <mergeCell ref="K8:K9"/>
    <mergeCell ref="L8:L9"/>
    <mergeCell ref="K6:L7"/>
    <mergeCell ref="J8:J9"/>
    <mergeCell ref="G6:J6"/>
    <mergeCell ref="H7:J7"/>
    <mergeCell ref="B6:B9"/>
    <mergeCell ref="E6:E9"/>
    <mergeCell ref="F6:F9"/>
    <mergeCell ref="C6:C9"/>
    <mergeCell ref="D6:D9"/>
  </mergeCells>
  <pageMargins left="0.70866141732283472" right="0.70866141732283472" top="0.74803149606299213" bottom="0.74803149606299213" header="0.31496062992125984" footer="0.31496062992125984"/>
  <pageSetup paperSize="9" scale="4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O103"/>
  <sheetViews>
    <sheetView showGridLines="0" zoomScaleNormal="100" zoomScaleSheetLayoutView="70" workbookViewId="0">
      <selection activeCell="C2" sqref="C2"/>
    </sheetView>
  </sheetViews>
  <sheetFormatPr baseColWidth="10" defaultColWidth="11.42578125" defaultRowHeight="15" outlineLevelCol="1" x14ac:dyDescent="0.25"/>
  <cols>
    <col min="1" max="1" width="7.28515625" customWidth="1"/>
    <col min="2" max="2" width="2.42578125" customWidth="1"/>
    <col min="3" max="3" width="6.7109375" customWidth="1"/>
    <col min="4" max="4" width="49.5703125" customWidth="1"/>
    <col min="5" max="5" width="7.85546875" customWidth="1"/>
    <col min="6" max="6" width="9.7109375" customWidth="1"/>
    <col min="7" max="7" width="11.5703125" customWidth="1"/>
    <col min="8" max="8" width="12.85546875" customWidth="1"/>
    <col min="10" max="10" width="11.42578125" customWidth="1" outlineLevel="1"/>
    <col min="11" max="11" width="13.28515625" customWidth="1" outlineLevel="1"/>
    <col min="13" max="13" width="13.5703125" customWidth="1" outlineLevel="1"/>
    <col min="14" max="14" width="14.5703125" customWidth="1"/>
  </cols>
  <sheetData>
    <row r="2" spans="1:15" ht="26.25" x14ac:dyDescent="0.25">
      <c r="C2" s="46" t="str">
        <f>+'Resum cost per servei'!B2</f>
        <v>Serveis de recollida de residus i neteja viària de Sitges</v>
      </c>
      <c r="N2" s="8"/>
    </row>
    <row r="3" spans="1:15" s="1" customFormat="1" ht="6" customHeight="1" x14ac:dyDescent="0.25">
      <c r="A3"/>
      <c r="B3"/>
      <c r="D3" s="4"/>
      <c r="O3"/>
    </row>
    <row r="4" spans="1:15" x14ac:dyDescent="0.25">
      <c r="C4" s="35" t="s">
        <v>17</v>
      </c>
      <c r="D4" s="35"/>
      <c r="E4" s="35" t="s">
        <v>152</v>
      </c>
      <c r="F4" s="35"/>
      <c r="G4" s="35"/>
      <c r="H4" s="35"/>
      <c r="I4" s="35"/>
      <c r="J4" s="35"/>
      <c r="K4" s="35"/>
      <c r="L4" s="35"/>
      <c r="M4" s="35"/>
      <c r="N4" s="35"/>
    </row>
    <row r="5" spans="1:15" s="1" customFormat="1" ht="6" customHeight="1" x14ac:dyDescent="0.25">
      <c r="A5"/>
      <c r="B5"/>
      <c r="C5"/>
      <c r="D5" s="4"/>
      <c r="O5"/>
    </row>
    <row r="6" spans="1:15" s="1" customFormat="1" x14ac:dyDescent="0.25">
      <c r="A6"/>
      <c r="B6"/>
      <c r="C6" s="110" t="s">
        <v>151</v>
      </c>
      <c r="D6" s="5"/>
      <c r="E6" s="5"/>
      <c r="F6" s="6"/>
      <c r="G6" s="6"/>
      <c r="H6" s="6"/>
      <c r="I6" s="2"/>
      <c r="J6" s="3"/>
      <c r="K6" s="3"/>
      <c r="L6" s="2"/>
      <c r="M6" s="2"/>
      <c r="N6" s="2"/>
      <c r="O6"/>
    </row>
    <row r="7" spans="1:15" s="1" customFormat="1" ht="6" customHeight="1" x14ac:dyDescent="0.25">
      <c r="A7"/>
      <c r="B7"/>
      <c r="D7" s="4"/>
      <c r="O7"/>
    </row>
    <row r="8" spans="1:15" ht="15" customHeight="1" x14ac:dyDescent="0.25">
      <c r="C8" s="182" t="s">
        <v>7</v>
      </c>
      <c r="D8" s="182" t="s">
        <v>5</v>
      </c>
      <c r="E8" s="176" t="s">
        <v>188</v>
      </c>
      <c r="F8" s="176" t="s">
        <v>186</v>
      </c>
      <c r="G8" s="176" t="s">
        <v>189</v>
      </c>
      <c r="H8" s="176" t="s">
        <v>252</v>
      </c>
      <c r="I8" s="176" t="s">
        <v>192</v>
      </c>
      <c r="J8" s="176" t="s">
        <v>254</v>
      </c>
      <c r="K8" s="176" t="s">
        <v>195</v>
      </c>
      <c r="L8" s="176" t="s">
        <v>190</v>
      </c>
      <c r="M8" s="176" t="s">
        <v>191</v>
      </c>
      <c r="N8" s="176" t="s">
        <v>193</v>
      </c>
    </row>
    <row r="9" spans="1:15" ht="14.25" customHeight="1" x14ac:dyDescent="0.25">
      <c r="C9" s="197"/>
      <c r="D9" s="197"/>
      <c r="E9" s="178"/>
      <c r="F9" s="178"/>
      <c r="G9" s="178"/>
      <c r="H9" s="178"/>
      <c r="I9" s="178"/>
      <c r="J9" s="178"/>
      <c r="K9" s="178"/>
      <c r="L9" s="178"/>
      <c r="M9" s="178"/>
      <c r="N9" s="178"/>
    </row>
    <row r="10" spans="1:15" s="1" customFormat="1" ht="6" customHeight="1" x14ac:dyDescent="0.25">
      <c r="A10"/>
      <c r="B10"/>
      <c r="C10"/>
      <c r="D10" s="4"/>
      <c r="O10"/>
    </row>
    <row r="11" spans="1:15" s="1" customFormat="1" ht="6" customHeight="1" x14ac:dyDescent="0.25">
      <c r="A11"/>
      <c r="B11"/>
      <c r="C11"/>
      <c r="D11" s="4"/>
      <c r="O11"/>
    </row>
    <row r="12" spans="1:15" s="1" customFormat="1" ht="15" customHeight="1" x14ac:dyDescent="0.25">
      <c r="A12"/>
      <c r="B12"/>
      <c r="C12" s="153"/>
      <c r="D12" s="154"/>
      <c r="E12" s="155"/>
      <c r="F12" s="155"/>
      <c r="G12" s="155"/>
      <c r="H12" s="155"/>
      <c r="I12" s="155"/>
      <c r="J12" s="155"/>
      <c r="K12" s="155"/>
      <c r="L12" s="155"/>
      <c r="M12" s="155"/>
      <c r="N12" s="155"/>
      <c r="O12"/>
    </row>
    <row r="13" spans="1:15" s="15" customFormat="1" ht="15" customHeight="1" x14ac:dyDescent="0.25">
      <c r="A13"/>
      <c r="B13"/>
      <c r="C13" s="156"/>
      <c r="D13" s="157"/>
      <c r="E13" s="158"/>
      <c r="F13" s="158"/>
      <c r="G13" s="158"/>
      <c r="H13" s="159"/>
      <c r="I13" s="160"/>
      <c r="J13" s="158"/>
      <c r="K13" s="158"/>
      <c r="L13" s="158"/>
      <c r="M13" s="161"/>
      <c r="N13" s="162"/>
      <c r="O13"/>
    </row>
    <row r="14" spans="1:15" s="15" customFormat="1" ht="15" customHeight="1" x14ac:dyDescent="0.25">
      <c r="A14"/>
      <c r="B14"/>
      <c r="C14" s="156"/>
      <c r="D14" s="157"/>
      <c r="E14" s="158"/>
      <c r="F14" s="158"/>
      <c r="G14" s="158"/>
      <c r="H14" s="159"/>
      <c r="I14" s="160"/>
      <c r="J14" s="158"/>
      <c r="K14" s="158"/>
      <c r="L14" s="158"/>
      <c r="M14" s="161"/>
      <c r="N14" s="162"/>
      <c r="O14"/>
    </row>
    <row r="15" spans="1:15" s="1" customFormat="1" ht="15" customHeight="1" x14ac:dyDescent="0.25">
      <c r="A15"/>
      <c r="B15"/>
      <c r="C15" s="153"/>
      <c r="D15" s="154"/>
      <c r="E15" s="155"/>
      <c r="F15" s="155"/>
      <c r="G15" s="155"/>
      <c r="H15" s="155"/>
      <c r="I15" s="155"/>
      <c r="J15" s="155"/>
      <c r="K15" s="155"/>
      <c r="L15" s="155"/>
      <c r="M15" s="155"/>
      <c r="N15" s="155"/>
      <c r="O15"/>
    </row>
    <row r="16" spans="1:15" s="15" customFormat="1" ht="15" customHeight="1" x14ac:dyDescent="0.25">
      <c r="A16"/>
      <c r="B16"/>
      <c r="C16" s="156"/>
      <c r="D16" s="157"/>
      <c r="E16" s="158"/>
      <c r="F16" s="158"/>
      <c r="G16" s="158"/>
      <c r="H16" s="159"/>
      <c r="I16" s="160"/>
      <c r="J16" s="158"/>
      <c r="K16" s="158"/>
      <c r="L16" s="158"/>
      <c r="M16" s="161"/>
      <c r="N16" s="162"/>
      <c r="O16"/>
    </row>
    <row r="17" spans="1:15" s="15" customFormat="1" ht="15" customHeight="1" x14ac:dyDescent="0.25">
      <c r="A17"/>
      <c r="B17"/>
      <c r="C17" s="156"/>
      <c r="D17" s="157"/>
      <c r="E17" s="158"/>
      <c r="F17" s="158"/>
      <c r="G17" s="158"/>
      <c r="H17" s="159"/>
      <c r="I17" s="160"/>
      <c r="J17" s="158"/>
      <c r="K17" s="158"/>
      <c r="L17" s="158"/>
      <c r="M17" s="161"/>
      <c r="N17" s="162"/>
      <c r="O17"/>
    </row>
    <row r="18" spans="1:15" s="1" customFormat="1" ht="6" customHeight="1" x14ac:dyDescent="0.25">
      <c r="A18"/>
      <c r="B18"/>
      <c r="D18" s="4"/>
      <c r="N18" s="16"/>
      <c r="O18"/>
    </row>
    <row r="19" spans="1:15" x14ac:dyDescent="0.25">
      <c r="C19" s="150"/>
      <c r="D19" s="150"/>
      <c r="E19" s="150"/>
      <c r="F19" s="150"/>
      <c r="G19" s="152" t="s">
        <v>212</v>
      </c>
      <c r="H19" s="150"/>
      <c r="I19" s="150"/>
      <c r="J19" s="150"/>
      <c r="K19" s="150"/>
      <c r="L19" s="150"/>
      <c r="M19" s="150"/>
      <c r="N19" s="151">
        <f>SUM(N10:N18)</f>
        <v>0</v>
      </c>
    </row>
    <row r="20" spans="1:15" x14ac:dyDescent="0.25">
      <c r="J20" s="111" t="s">
        <v>253</v>
      </c>
    </row>
    <row r="21" spans="1:15" s="1" customFormat="1" x14ac:dyDescent="0.25">
      <c r="A21"/>
      <c r="B21"/>
      <c r="C21" s="110" t="s">
        <v>197</v>
      </c>
      <c r="D21" s="5"/>
      <c r="E21" s="5"/>
      <c r="F21" s="6"/>
      <c r="G21" s="6"/>
      <c r="H21" s="6"/>
      <c r="J21" s="111" t="s">
        <v>196</v>
      </c>
      <c r="K21" s="3"/>
      <c r="L21" s="2"/>
      <c r="M21" s="2"/>
      <c r="N21" s="2"/>
      <c r="O21"/>
    </row>
    <row r="22" spans="1:15" s="1" customFormat="1" ht="6" customHeight="1" x14ac:dyDescent="0.25">
      <c r="A22"/>
      <c r="B22"/>
      <c r="D22" s="4"/>
      <c r="O22"/>
    </row>
    <row r="23" spans="1:15" ht="15" customHeight="1" x14ac:dyDescent="0.25">
      <c r="C23" s="182" t="s">
        <v>7</v>
      </c>
      <c r="D23" s="182" t="s">
        <v>8</v>
      </c>
      <c r="E23" s="176" t="s">
        <v>188</v>
      </c>
      <c r="F23" s="176" t="s">
        <v>186</v>
      </c>
      <c r="G23" s="176" t="s">
        <v>189</v>
      </c>
      <c r="H23" s="176" t="s">
        <v>252</v>
      </c>
      <c r="I23" s="176" t="s">
        <v>192</v>
      </c>
      <c r="J23" s="176"/>
      <c r="K23" s="176"/>
      <c r="L23" s="176" t="s">
        <v>190</v>
      </c>
      <c r="M23" s="176" t="s">
        <v>191</v>
      </c>
      <c r="N23" s="176" t="s">
        <v>193</v>
      </c>
    </row>
    <row r="24" spans="1:15" ht="14.25" customHeight="1" x14ac:dyDescent="0.25">
      <c r="C24" s="197"/>
      <c r="D24" s="197"/>
      <c r="E24" s="178"/>
      <c r="F24" s="178"/>
      <c r="G24" s="178"/>
      <c r="H24" s="178"/>
      <c r="I24" s="178"/>
      <c r="J24" s="178"/>
      <c r="K24" s="178"/>
      <c r="L24" s="178"/>
      <c r="M24" s="178"/>
      <c r="N24" s="178"/>
    </row>
    <row r="25" spans="1:15" s="1" customFormat="1" ht="6" customHeight="1" x14ac:dyDescent="0.25">
      <c r="A25"/>
      <c r="B25"/>
      <c r="D25" s="4"/>
      <c r="O25"/>
    </row>
    <row r="26" spans="1:15" s="1" customFormat="1" ht="15" customHeight="1" x14ac:dyDescent="0.25">
      <c r="A26"/>
      <c r="B26"/>
      <c r="C26" s="153"/>
      <c r="D26" s="154"/>
      <c r="E26" s="155"/>
      <c r="F26" s="155"/>
      <c r="G26" s="155"/>
      <c r="H26" s="155"/>
      <c r="I26" s="155"/>
      <c r="J26" s="155"/>
      <c r="K26" s="155"/>
      <c r="L26" s="155"/>
      <c r="M26" s="155"/>
      <c r="N26" s="155"/>
      <c r="O26"/>
    </row>
    <row r="27" spans="1:15" x14ac:dyDescent="0.25">
      <c r="C27" s="156"/>
      <c r="D27" s="157"/>
      <c r="E27" s="158"/>
      <c r="F27" s="158"/>
      <c r="G27" s="158"/>
      <c r="H27" s="159"/>
      <c r="I27" s="160"/>
      <c r="J27" s="158"/>
      <c r="K27" s="158"/>
      <c r="L27" s="158"/>
      <c r="M27" s="161"/>
      <c r="N27" s="162"/>
    </row>
    <row r="28" spans="1:15" x14ac:dyDescent="0.25">
      <c r="C28" s="156"/>
      <c r="D28" s="157"/>
      <c r="E28" s="158"/>
      <c r="F28" s="158"/>
      <c r="G28" s="158"/>
      <c r="H28" s="159"/>
      <c r="I28" s="160"/>
      <c r="J28" s="158"/>
      <c r="K28" s="158"/>
      <c r="L28" s="158"/>
      <c r="M28" s="161"/>
      <c r="N28" s="162"/>
    </row>
    <row r="29" spans="1:15" x14ac:dyDescent="0.25">
      <c r="C29" s="156"/>
      <c r="D29" s="157"/>
      <c r="E29" s="158"/>
      <c r="F29" s="158"/>
      <c r="G29" s="158"/>
      <c r="H29" s="159"/>
      <c r="I29" s="160"/>
      <c r="J29" s="158"/>
      <c r="K29" s="158"/>
      <c r="L29" s="158"/>
      <c r="M29" s="161"/>
      <c r="N29" s="162"/>
    </row>
    <row r="30" spans="1:15" s="1" customFormat="1" ht="15" customHeight="1" x14ac:dyDescent="0.25">
      <c r="A30"/>
      <c r="B30"/>
      <c r="C30" s="156"/>
      <c r="D30" s="157"/>
      <c r="E30" s="158"/>
      <c r="F30" s="158"/>
      <c r="G30" s="158"/>
      <c r="H30" s="159"/>
      <c r="I30" s="160"/>
      <c r="J30" s="158"/>
      <c r="K30" s="158"/>
      <c r="L30" s="158"/>
      <c r="M30" s="161"/>
      <c r="N30" s="162"/>
      <c r="O30"/>
    </row>
    <row r="31" spans="1:15" x14ac:dyDescent="0.25">
      <c r="C31" s="156"/>
      <c r="D31" s="157"/>
      <c r="E31" s="158"/>
      <c r="F31" s="158"/>
      <c r="G31" s="158"/>
      <c r="H31" s="159"/>
      <c r="I31" s="160"/>
      <c r="J31" s="158"/>
      <c r="K31" s="158"/>
      <c r="L31" s="158"/>
      <c r="M31" s="161"/>
      <c r="N31" s="162"/>
    </row>
    <row r="32" spans="1:15" s="1" customFormat="1" ht="6" customHeight="1" x14ac:dyDescent="0.25">
      <c r="A32"/>
      <c r="B32"/>
      <c r="D32" s="4"/>
      <c r="N32" s="16"/>
      <c r="O32"/>
    </row>
    <row r="33" spans="1:15" x14ac:dyDescent="0.25">
      <c r="C33" s="150"/>
      <c r="D33" s="150"/>
      <c r="E33" s="150"/>
      <c r="F33" s="150"/>
      <c r="G33" s="152" t="s">
        <v>213</v>
      </c>
      <c r="H33" s="150"/>
      <c r="I33" s="150"/>
      <c r="J33" s="150"/>
      <c r="K33" s="150"/>
      <c r="L33" s="150"/>
      <c r="M33" s="150"/>
      <c r="N33" s="151">
        <f>SUM(N25:N32)</f>
        <v>0</v>
      </c>
    </row>
    <row r="34" spans="1:15" x14ac:dyDescent="0.25">
      <c r="N34" s="10"/>
    </row>
    <row r="35" spans="1:15" s="1" customFormat="1" x14ac:dyDescent="0.25">
      <c r="A35"/>
      <c r="B35"/>
      <c r="C35" s="110" t="s">
        <v>198</v>
      </c>
      <c r="D35" s="5"/>
      <c r="E35" s="5"/>
      <c r="F35" s="6"/>
      <c r="G35" s="6"/>
      <c r="H35" s="6"/>
      <c r="I35" s="2"/>
      <c r="J35" s="3"/>
      <c r="K35" s="3"/>
      <c r="L35" s="2"/>
      <c r="M35" s="2"/>
      <c r="N35" s="17"/>
      <c r="O35"/>
    </row>
    <row r="36" spans="1:15" s="1" customFormat="1" ht="6" customHeight="1" x14ac:dyDescent="0.25">
      <c r="A36"/>
      <c r="B36"/>
      <c r="D36" s="4"/>
      <c r="N36" s="16"/>
      <c r="O36"/>
    </row>
    <row r="37" spans="1:15" ht="15" customHeight="1" x14ac:dyDescent="0.25">
      <c r="C37" s="182" t="s">
        <v>7</v>
      </c>
      <c r="D37" s="182" t="s">
        <v>8</v>
      </c>
      <c r="E37" s="176" t="s">
        <v>188</v>
      </c>
      <c r="F37" s="176" t="s">
        <v>186</v>
      </c>
      <c r="G37" s="176" t="s">
        <v>189</v>
      </c>
      <c r="H37" s="176" t="s">
        <v>252</v>
      </c>
      <c r="I37" s="176" t="s">
        <v>192</v>
      </c>
      <c r="J37" s="176"/>
      <c r="K37" s="176"/>
      <c r="L37" s="176" t="s">
        <v>190</v>
      </c>
      <c r="M37" s="176" t="s">
        <v>191</v>
      </c>
      <c r="N37" s="176" t="s">
        <v>193</v>
      </c>
    </row>
    <row r="38" spans="1:15" ht="14.25" customHeight="1" x14ac:dyDescent="0.25">
      <c r="C38" s="197"/>
      <c r="D38" s="197"/>
      <c r="E38" s="178"/>
      <c r="F38" s="178"/>
      <c r="G38" s="178"/>
      <c r="H38" s="178"/>
      <c r="I38" s="178"/>
      <c r="J38" s="178"/>
      <c r="K38" s="178"/>
      <c r="L38" s="178"/>
      <c r="M38" s="178"/>
      <c r="N38" s="178"/>
    </row>
    <row r="39" spans="1:15" s="1" customFormat="1" ht="6" customHeight="1" x14ac:dyDescent="0.25">
      <c r="A39"/>
      <c r="B39"/>
      <c r="D39" s="4"/>
      <c r="N39" s="16"/>
      <c r="O39"/>
    </row>
    <row r="40" spans="1:15" s="1" customFormat="1" ht="15" customHeight="1" x14ac:dyDescent="0.25">
      <c r="A40"/>
      <c r="B40"/>
      <c r="C40" s="153"/>
      <c r="D40" s="154"/>
      <c r="E40" s="155"/>
      <c r="F40" s="155"/>
      <c r="G40" s="155"/>
      <c r="H40" s="155"/>
      <c r="I40" s="155"/>
      <c r="J40" s="155"/>
      <c r="K40" s="155"/>
      <c r="L40" s="155"/>
      <c r="M40" s="155"/>
      <c r="N40" s="155"/>
      <c r="O40"/>
    </row>
    <row r="41" spans="1:15" x14ac:dyDescent="0.25">
      <c r="C41" s="163"/>
      <c r="D41" s="157"/>
      <c r="E41" s="158"/>
      <c r="F41" s="158"/>
      <c r="G41" s="158"/>
      <c r="H41" s="158"/>
      <c r="I41" s="160"/>
      <c r="J41" s="158"/>
      <c r="K41" s="158"/>
      <c r="L41" s="158"/>
      <c r="M41" s="161"/>
      <c r="N41" s="162"/>
    </row>
    <row r="42" spans="1:15" x14ac:dyDescent="0.25">
      <c r="C42" s="163"/>
      <c r="D42" s="157"/>
      <c r="E42" s="158"/>
      <c r="F42" s="158"/>
      <c r="G42" s="158"/>
      <c r="H42" s="158"/>
      <c r="I42" s="160"/>
      <c r="J42" s="158"/>
      <c r="K42" s="158"/>
      <c r="L42" s="158"/>
      <c r="M42" s="161"/>
      <c r="N42" s="162"/>
    </row>
    <row r="43" spans="1:15" x14ac:dyDescent="0.25">
      <c r="C43" s="163"/>
      <c r="D43" s="157"/>
      <c r="E43" s="158"/>
      <c r="F43" s="158"/>
      <c r="G43" s="158"/>
      <c r="H43" s="158"/>
      <c r="I43" s="160"/>
      <c r="J43" s="158"/>
      <c r="K43" s="158"/>
      <c r="L43" s="158"/>
      <c r="M43" s="161"/>
      <c r="N43" s="162"/>
    </row>
    <row r="44" spans="1:15" s="1" customFormat="1" ht="15" customHeight="1" x14ac:dyDescent="0.25">
      <c r="A44"/>
      <c r="B44"/>
      <c r="C44" s="153"/>
      <c r="D44" s="154"/>
      <c r="E44" s="155"/>
      <c r="F44" s="155"/>
      <c r="G44" s="155"/>
      <c r="H44" s="155"/>
      <c r="I44" s="155"/>
      <c r="J44" s="155"/>
      <c r="K44" s="155"/>
      <c r="L44" s="155"/>
      <c r="M44" s="155"/>
      <c r="N44" s="155"/>
      <c r="O44"/>
    </row>
    <row r="45" spans="1:15" x14ac:dyDescent="0.25">
      <c r="C45" s="163"/>
      <c r="D45" s="157"/>
      <c r="E45" s="158"/>
      <c r="F45" s="158"/>
      <c r="G45" s="158"/>
      <c r="H45" s="158"/>
      <c r="I45" s="160"/>
      <c r="J45" s="158"/>
      <c r="K45" s="158"/>
      <c r="L45" s="158"/>
      <c r="M45" s="161"/>
      <c r="N45" s="162"/>
    </row>
    <row r="46" spans="1:15" s="1" customFormat="1" ht="6" customHeight="1" x14ac:dyDescent="0.25">
      <c r="A46"/>
      <c r="B46"/>
      <c r="D46" s="4"/>
      <c r="N46" s="16"/>
      <c r="O46"/>
    </row>
    <row r="47" spans="1:15" x14ac:dyDescent="0.25">
      <c r="C47" s="150"/>
      <c r="D47" s="150"/>
      <c r="E47" s="150"/>
      <c r="F47" s="150"/>
      <c r="G47" s="152" t="s">
        <v>214</v>
      </c>
      <c r="H47" s="150"/>
      <c r="I47" s="150"/>
      <c r="J47" s="150"/>
      <c r="K47" s="150"/>
      <c r="L47" s="150"/>
      <c r="M47" s="150"/>
      <c r="N47" s="151">
        <f>SUM(N39:N46)</f>
        <v>0</v>
      </c>
    </row>
    <row r="48" spans="1:15" x14ac:dyDescent="0.25">
      <c r="N48" s="10"/>
    </row>
    <row r="49" spans="1:15" s="1" customFormat="1" x14ac:dyDescent="0.25">
      <c r="A49"/>
      <c r="B49"/>
      <c r="C49" s="110" t="s">
        <v>245</v>
      </c>
      <c r="D49" s="5"/>
      <c r="E49" s="5"/>
      <c r="F49" s="6"/>
      <c r="G49" s="6"/>
      <c r="H49" s="6"/>
      <c r="I49" s="2"/>
      <c r="J49" s="3"/>
      <c r="K49" s="3"/>
      <c r="L49" s="2"/>
      <c r="M49" s="2"/>
      <c r="N49" s="17"/>
      <c r="O49"/>
    </row>
    <row r="50" spans="1:15" s="1" customFormat="1" ht="6" customHeight="1" x14ac:dyDescent="0.25">
      <c r="A50"/>
      <c r="B50"/>
      <c r="D50" s="4"/>
      <c r="N50" s="16"/>
      <c r="O50"/>
    </row>
    <row r="51" spans="1:15" ht="15" customHeight="1" x14ac:dyDescent="0.25">
      <c r="C51" s="182" t="s">
        <v>7</v>
      </c>
      <c r="D51" s="182" t="s">
        <v>8</v>
      </c>
      <c r="E51" s="176" t="s">
        <v>188</v>
      </c>
      <c r="F51" s="176" t="s">
        <v>186</v>
      </c>
      <c r="G51" s="176" t="s">
        <v>189</v>
      </c>
      <c r="H51" s="176" t="s">
        <v>252</v>
      </c>
      <c r="I51" s="176" t="s">
        <v>192</v>
      </c>
      <c r="J51" s="176"/>
      <c r="K51" s="176"/>
      <c r="L51" s="176" t="s">
        <v>190</v>
      </c>
      <c r="M51" s="176" t="s">
        <v>191</v>
      </c>
      <c r="N51" s="176" t="s">
        <v>193</v>
      </c>
    </row>
    <row r="52" spans="1:15" ht="14.25" customHeight="1" x14ac:dyDescent="0.25">
      <c r="C52" s="197"/>
      <c r="D52" s="197"/>
      <c r="E52" s="178"/>
      <c r="F52" s="178"/>
      <c r="G52" s="178"/>
      <c r="H52" s="178"/>
      <c r="I52" s="178"/>
      <c r="J52" s="178"/>
      <c r="K52" s="178"/>
      <c r="L52" s="178"/>
      <c r="M52" s="178"/>
      <c r="N52" s="178"/>
    </row>
    <row r="53" spans="1:15" s="1" customFormat="1" ht="6" customHeight="1" x14ac:dyDescent="0.25">
      <c r="A53"/>
      <c r="B53"/>
      <c r="D53" s="4"/>
      <c r="N53" s="16"/>
      <c r="O53"/>
    </row>
    <row r="54" spans="1:15" s="1" customFormat="1" ht="15" customHeight="1" x14ac:dyDescent="0.25">
      <c r="A54"/>
      <c r="B54"/>
      <c r="C54" s="153"/>
      <c r="D54" s="154"/>
      <c r="E54" s="155"/>
      <c r="F54" s="155"/>
      <c r="G54" s="155"/>
      <c r="H54" s="155"/>
      <c r="I54" s="155"/>
      <c r="J54" s="155"/>
      <c r="K54" s="155"/>
      <c r="L54" s="155"/>
      <c r="M54" s="155"/>
      <c r="N54" s="155"/>
      <c r="O54"/>
    </row>
    <row r="55" spans="1:15" x14ac:dyDescent="0.25">
      <c r="C55" s="163"/>
      <c r="D55" s="157"/>
      <c r="E55" s="158"/>
      <c r="F55" s="158"/>
      <c r="G55" s="158"/>
      <c r="H55" s="158"/>
      <c r="I55" s="160"/>
      <c r="J55" s="158"/>
      <c r="K55" s="158"/>
      <c r="L55" s="158"/>
      <c r="M55" s="161"/>
      <c r="N55" s="162"/>
    </row>
    <row r="56" spans="1:15" x14ac:dyDescent="0.25">
      <c r="C56" s="163"/>
      <c r="D56" s="157"/>
      <c r="E56" s="158"/>
      <c r="F56" s="158"/>
      <c r="G56" s="158"/>
      <c r="H56" s="158"/>
      <c r="I56" s="160"/>
      <c r="J56" s="158"/>
      <c r="K56" s="158"/>
      <c r="L56" s="158"/>
      <c r="M56" s="161"/>
      <c r="N56" s="162"/>
    </row>
    <row r="57" spans="1:15" x14ac:dyDescent="0.25">
      <c r="C57" s="163"/>
      <c r="D57" s="157"/>
      <c r="E57" s="158"/>
      <c r="F57" s="158"/>
      <c r="G57" s="158"/>
      <c r="H57" s="158"/>
      <c r="I57" s="160"/>
      <c r="J57" s="158"/>
      <c r="K57" s="158"/>
      <c r="L57" s="158"/>
      <c r="M57" s="161"/>
      <c r="N57" s="162"/>
    </row>
    <row r="58" spans="1:15" s="1" customFormat="1" ht="15" customHeight="1" x14ac:dyDescent="0.25">
      <c r="A58"/>
      <c r="B58"/>
      <c r="C58" s="153"/>
      <c r="D58" s="154"/>
      <c r="E58" s="155"/>
      <c r="F58" s="155"/>
      <c r="G58" s="155"/>
      <c r="H58" s="155"/>
      <c r="I58" s="155"/>
      <c r="J58" s="155"/>
      <c r="K58" s="155"/>
      <c r="L58" s="155"/>
      <c r="M58" s="155"/>
      <c r="N58" s="155"/>
      <c r="O58"/>
    </row>
    <row r="59" spans="1:15" x14ac:dyDescent="0.25">
      <c r="C59" s="163"/>
      <c r="D59" s="157"/>
      <c r="E59" s="158"/>
      <c r="F59" s="158"/>
      <c r="G59" s="158"/>
      <c r="H59" s="158"/>
      <c r="I59" s="160"/>
      <c r="J59" s="158"/>
      <c r="K59" s="158"/>
      <c r="L59" s="158"/>
      <c r="M59" s="161"/>
      <c r="N59" s="162"/>
    </row>
    <row r="60" spans="1:15" s="1" customFormat="1" ht="6" customHeight="1" x14ac:dyDescent="0.25">
      <c r="A60"/>
      <c r="B60"/>
      <c r="D60" s="4"/>
      <c r="N60" s="16"/>
      <c r="O60"/>
    </row>
    <row r="61" spans="1:15" x14ac:dyDescent="0.25">
      <c r="C61" s="150"/>
      <c r="D61" s="150"/>
      <c r="E61" s="150"/>
      <c r="F61" s="150"/>
      <c r="G61" s="152" t="s">
        <v>248</v>
      </c>
      <c r="H61" s="150"/>
      <c r="I61" s="150"/>
      <c r="J61" s="150"/>
      <c r="K61" s="150"/>
      <c r="L61" s="150"/>
      <c r="M61" s="150"/>
      <c r="N61" s="151">
        <f>SUM(N53:N60)</f>
        <v>0</v>
      </c>
    </row>
    <row r="62" spans="1:15" x14ac:dyDescent="0.25">
      <c r="N62" s="10"/>
    </row>
    <row r="63" spans="1:15" s="1" customFormat="1" x14ac:dyDescent="0.25">
      <c r="A63"/>
      <c r="B63"/>
      <c r="C63" s="110" t="s">
        <v>246</v>
      </c>
      <c r="D63" s="5"/>
      <c r="E63" s="5"/>
      <c r="F63" s="6"/>
      <c r="G63" s="6"/>
      <c r="H63" s="6"/>
      <c r="I63" s="2"/>
      <c r="J63" s="3"/>
      <c r="K63" s="3"/>
      <c r="L63" s="2"/>
      <c r="M63" s="2"/>
      <c r="N63" s="17"/>
      <c r="O63"/>
    </row>
    <row r="64" spans="1:15" s="1" customFormat="1" ht="6" customHeight="1" x14ac:dyDescent="0.25">
      <c r="A64"/>
      <c r="B64"/>
      <c r="D64" s="4"/>
      <c r="N64" s="16"/>
      <c r="O64"/>
    </row>
    <row r="65" spans="1:15" ht="15" customHeight="1" x14ac:dyDescent="0.25">
      <c r="C65" s="182" t="s">
        <v>7</v>
      </c>
      <c r="D65" s="182" t="s">
        <v>8</v>
      </c>
      <c r="E65" s="176" t="s">
        <v>188</v>
      </c>
      <c r="F65" s="176" t="s">
        <v>186</v>
      </c>
      <c r="G65" s="176" t="s">
        <v>264</v>
      </c>
      <c r="H65" s="176" t="s">
        <v>189</v>
      </c>
      <c r="I65" s="176" t="s">
        <v>202</v>
      </c>
      <c r="J65" s="176" t="s">
        <v>206</v>
      </c>
      <c r="K65" s="176" t="s">
        <v>203</v>
      </c>
      <c r="L65" s="176" t="s">
        <v>190</v>
      </c>
      <c r="M65" s="176" t="s">
        <v>191</v>
      </c>
      <c r="N65" s="176" t="s">
        <v>193</v>
      </c>
    </row>
    <row r="66" spans="1:15" ht="14.25" customHeight="1" x14ac:dyDescent="0.25">
      <c r="C66" s="197"/>
      <c r="D66" s="197"/>
      <c r="E66" s="178"/>
      <c r="F66" s="178"/>
      <c r="G66" s="178"/>
      <c r="H66" s="178"/>
      <c r="I66" s="178"/>
      <c r="J66" s="178"/>
      <c r="K66" s="178"/>
      <c r="L66" s="178"/>
      <c r="M66" s="178"/>
      <c r="N66" s="178"/>
    </row>
    <row r="67" spans="1:15" s="1" customFormat="1" ht="6" customHeight="1" x14ac:dyDescent="0.25">
      <c r="A67"/>
      <c r="B67"/>
      <c r="D67" s="4"/>
      <c r="N67" s="16"/>
      <c r="O67"/>
    </row>
    <row r="68" spans="1:15" s="1" customFormat="1" ht="15" customHeight="1" x14ac:dyDescent="0.25">
      <c r="A68"/>
      <c r="B68"/>
      <c r="C68" s="153"/>
      <c r="D68" s="154"/>
      <c r="E68" s="155"/>
      <c r="F68" s="155"/>
      <c r="G68" s="155"/>
      <c r="H68" s="155"/>
      <c r="I68" s="165">
        <f>G68*H68</f>
        <v>0</v>
      </c>
      <c r="J68" s="155"/>
      <c r="K68" s="155"/>
      <c r="L68" s="155"/>
      <c r="M68" s="155"/>
      <c r="N68" s="155"/>
      <c r="O68"/>
    </row>
    <row r="69" spans="1:15" x14ac:dyDescent="0.25">
      <c r="C69" s="163"/>
      <c r="D69" s="157"/>
      <c r="E69" s="158"/>
      <c r="F69" s="158"/>
      <c r="G69" s="158"/>
      <c r="H69" s="160"/>
      <c r="I69" s="165">
        <f t="shared" ref="I69:I73" si="0">G69*H69</f>
        <v>0</v>
      </c>
      <c r="J69" s="158"/>
      <c r="K69" s="158"/>
      <c r="L69" s="164"/>
      <c r="M69" s="161"/>
      <c r="N69" s="162"/>
    </row>
    <row r="70" spans="1:15" x14ac:dyDescent="0.25">
      <c r="C70" s="163"/>
      <c r="D70" s="157"/>
      <c r="E70" s="158"/>
      <c r="F70" s="158"/>
      <c r="G70" s="158"/>
      <c r="H70" s="160"/>
      <c r="I70" s="165">
        <f t="shared" si="0"/>
        <v>0</v>
      </c>
      <c r="J70" s="158"/>
      <c r="K70" s="158"/>
      <c r="L70" s="164"/>
      <c r="M70" s="161"/>
      <c r="N70" s="162"/>
    </row>
    <row r="71" spans="1:15" x14ac:dyDescent="0.25">
      <c r="C71" s="163"/>
      <c r="D71" s="157"/>
      <c r="E71" s="158"/>
      <c r="F71" s="158"/>
      <c r="G71" s="158"/>
      <c r="H71" s="160"/>
      <c r="I71" s="165">
        <f t="shared" si="0"/>
        <v>0</v>
      </c>
      <c r="J71" s="158"/>
      <c r="K71" s="158"/>
      <c r="L71" s="164"/>
      <c r="M71" s="161"/>
      <c r="N71" s="162"/>
    </row>
    <row r="72" spans="1:15" s="1" customFormat="1" ht="15" customHeight="1" x14ac:dyDescent="0.25">
      <c r="A72"/>
      <c r="B72"/>
      <c r="C72" s="153"/>
      <c r="D72" s="154"/>
      <c r="E72" s="155"/>
      <c r="F72" s="155"/>
      <c r="G72" s="155"/>
      <c r="H72" s="155"/>
      <c r="I72" s="165">
        <f t="shared" si="0"/>
        <v>0</v>
      </c>
      <c r="J72" s="155"/>
      <c r="K72" s="155"/>
      <c r="L72" s="155"/>
      <c r="M72" s="155"/>
      <c r="N72" s="155"/>
      <c r="O72"/>
    </row>
    <row r="73" spans="1:15" x14ac:dyDescent="0.25">
      <c r="C73" s="163"/>
      <c r="D73" s="157"/>
      <c r="E73" s="158"/>
      <c r="F73" s="158"/>
      <c r="G73" s="158"/>
      <c r="H73" s="160"/>
      <c r="I73" s="165">
        <f t="shared" si="0"/>
        <v>0</v>
      </c>
      <c r="J73" s="158"/>
      <c r="K73" s="158"/>
      <c r="L73" s="164"/>
      <c r="M73" s="161"/>
      <c r="N73" s="162"/>
    </row>
    <row r="74" spans="1:15" s="1" customFormat="1" ht="6" customHeight="1" x14ac:dyDescent="0.25">
      <c r="A74"/>
      <c r="B74"/>
      <c r="D74" s="4"/>
      <c r="N74" s="16"/>
      <c r="O74"/>
    </row>
    <row r="75" spans="1:15" x14ac:dyDescent="0.25">
      <c r="C75" s="150"/>
      <c r="D75" s="150"/>
      <c r="E75" s="150"/>
      <c r="F75" s="150"/>
      <c r="G75" s="152" t="s">
        <v>215</v>
      </c>
      <c r="H75" s="150"/>
      <c r="I75" s="150"/>
      <c r="J75" s="150"/>
      <c r="K75" s="150"/>
      <c r="L75" s="150"/>
      <c r="M75" s="150"/>
      <c r="N75" s="151">
        <f>SUM(N67:N74)</f>
        <v>0</v>
      </c>
    </row>
    <row r="76" spans="1:15" x14ac:dyDescent="0.25">
      <c r="N76" s="10"/>
    </row>
    <row r="77" spans="1:15" s="1" customFormat="1" x14ac:dyDescent="0.25">
      <c r="A77"/>
      <c r="B77"/>
      <c r="C77" s="110" t="s">
        <v>247</v>
      </c>
      <c r="D77" s="5"/>
      <c r="E77" s="5"/>
      <c r="F77" s="6"/>
      <c r="G77" s="6"/>
      <c r="H77" s="6"/>
      <c r="I77" s="2"/>
      <c r="J77" s="3"/>
      <c r="K77" s="3"/>
      <c r="L77" s="2"/>
      <c r="M77" s="2"/>
      <c r="N77" s="17"/>
      <c r="O77"/>
    </row>
    <row r="78" spans="1:15" s="1" customFormat="1" ht="6" customHeight="1" x14ac:dyDescent="0.25">
      <c r="A78"/>
      <c r="B78"/>
      <c r="D78" s="4"/>
      <c r="N78" s="16"/>
      <c r="O78"/>
    </row>
    <row r="79" spans="1:15" ht="15" customHeight="1" x14ac:dyDescent="0.25">
      <c r="C79" s="182" t="s">
        <v>7</v>
      </c>
      <c r="D79" s="182" t="s">
        <v>8</v>
      </c>
      <c r="E79" s="176" t="s">
        <v>188</v>
      </c>
      <c r="F79" s="176" t="s">
        <v>186</v>
      </c>
      <c r="G79" s="176" t="s">
        <v>189</v>
      </c>
      <c r="H79" s="176"/>
      <c r="I79" s="176"/>
      <c r="J79" s="176"/>
      <c r="K79" s="176" t="s">
        <v>265</v>
      </c>
      <c r="L79" s="176" t="s">
        <v>190</v>
      </c>
      <c r="M79" s="176" t="s">
        <v>191</v>
      </c>
      <c r="N79" s="176" t="s">
        <v>193</v>
      </c>
    </row>
    <row r="80" spans="1:15" ht="14.25" customHeight="1" x14ac:dyDescent="0.25">
      <c r="C80" s="197"/>
      <c r="D80" s="197"/>
      <c r="E80" s="178"/>
      <c r="F80" s="178"/>
      <c r="G80" s="178"/>
      <c r="H80" s="178"/>
      <c r="I80" s="178"/>
      <c r="J80" s="178"/>
      <c r="K80" s="178"/>
      <c r="L80" s="178"/>
      <c r="M80" s="178"/>
      <c r="N80" s="178"/>
    </row>
    <row r="81" spans="1:15" s="1" customFormat="1" ht="6" customHeight="1" x14ac:dyDescent="0.25">
      <c r="A81"/>
      <c r="B81"/>
      <c r="D81" s="4"/>
      <c r="N81" s="16"/>
      <c r="O81"/>
    </row>
    <row r="82" spans="1:15" s="1" customFormat="1" ht="15" customHeight="1" x14ac:dyDescent="0.25">
      <c r="A82"/>
      <c r="B82"/>
      <c r="C82" s="153"/>
      <c r="D82" s="154"/>
      <c r="E82" s="155"/>
      <c r="F82" s="155"/>
      <c r="G82" s="155"/>
      <c r="H82" s="155"/>
      <c r="I82" s="155"/>
      <c r="J82" s="155"/>
      <c r="K82" s="155"/>
      <c r="L82" s="155"/>
      <c r="M82" s="155"/>
      <c r="N82" s="155"/>
      <c r="O82"/>
    </row>
    <row r="83" spans="1:15" x14ac:dyDescent="0.25">
      <c r="C83" s="163"/>
      <c r="D83" s="157"/>
      <c r="E83" s="158"/>
      <c r="F83" s="158"/>
      <c r="G83" s="158"/>
      <c r="H83" s="160"/>
      <c r="I83" s="160"/>
      <c r="J83" s="158"/>
      <c r="K83" s="158"/>
      <c r="L83" s="158"/>
      <c r="M83" s="161"/>
      <c r="N83" s="162"/>
    </row>
    <row r="84" spans="1:15" x14ac:dyDescent="0.25">
      <c r="C84" s="163"/>
      <c r="D84" s="157"/>
      <c r="E84" s="158"/>
      <c r="F84" s="158"/>
      <c r="G84" s="158"/>
      <c r="H84" s="160"/>
      <c r="I84" s="160"/>
      <c r="J84" s="158"/>
      <c r="K84" s="158"/>
      <c r="L84" s="158"/>
      <c r="M84" s="161"/>
      <c r="N84" s="162"/>
    </row>
    <row r="85" spans="1:15" x14ac:dyDescent="0.25">
      <c r="C85" s="163"/>
      <c r="D85" s="157"/>
      <c r="E85" s="158"/>
      <c r="F85" s="158"/>
      <c r="G85" s="158"/>
      <c r="H85" s="160"/>
      <c r="I85" s="160"/>
      <c r="J85" s="158"/>
      <c r="K85" s="158"/>
      <c r="L85" s="158"/>
      <c r="M85" s="161"/>
      <c r="N85" s="162"/>
    </row>
    <row r="86" spans="1:15" s="1" customFormat="1" ht="15" customHeight="1" x14ac:dyDescent="0.25">
      <c r="A86"/>
      <c r="B86"/>
      <c r="C86" s="153"/>
      <c r="D86" s="154"/>
      <c r="E86" s="155"/>
      <c r="F86" s="155"/>
      <c r="G86" s="155"/>
      <c r="H86" s="155"/>
      <c r="I86" s="155"/>
      <c r="J86" s="155"/>
      <c r="K86" s="155"/>
      <c r="L86" s="155"/>
      <c r="M86" s="155"/>
      <c r="N86" s="155"/>
      <c r="O86"/>
    </row>
    <row r="87" spans="1:15" x14ac:dyDescent="0.25">
      <c r="C87" s="163"/>
      <c r="D87" s="157"/>
      <c r="E87" s="158"/>
      <c r="F87" s="158"/>
      <c r="G87" s="158"/>
      <c r="H87" s="160"/>
      <c r="I87" s="160"/>
      <c r="J87" s="158"/>
      <c r="K87" s="158"/>
      <c r="L87" s="158"/>
      <c r="M87" s="161"/>
      <c r="N87" s="162"/>
    </row>
    <row r="88" spans="1:15" s="1" customFormat="1" ht="6" customHeight="1" x14ac:dyDescent="0.25">
      <c r="A88"/>
      <c r="B88"/>
      <c r="D88" s="4"/>
      <c r="N88" s="16"/>
      <c r="O88"/>
    </row>
    <row r="89" spans="1:15" x14ac:dyDescent="0.25">
      <c r="C89" s="150"/>
      <c r="D89" s="150"/>
      <c r="E89" s="150"/>
      <c r="F89" s="150"/>
      <c r="G89" s="152" t="s">
        <v>216</v>
      </c>
      <c r="H89" s="150"/>
      <c r="I89" s="150"/>
      <c r="J89" s="150"/>
      <c r="K89" s="150"/>
      <c r="L89" s="150"/>
      <c r="M89" s="150"/>
      <c r="N89" s="151">
        <f>SUM(N81:N88)</f>
        <v>0</v>
      </c>
    </row>
    <row r="92" spans="1:15" x14ac:dyDescent="0.25">
      <c r="H92" s="115" t="s">
        <v>9</v>
      </c>
      <c r="I92" s="34"/>
      <c r="J92" s="34"/>
      <c r="K92" s="34"/>
      <c r="L92" s="34"/>
      <c r="M92" s="34"/>
      <c r="N92" s="116">
        <f>+N19+N33+N47+N61+N75+N89</f>
        <v>0</v>
      </c>
    </row>
    <row r="93" spans="1:15" ht="6" customHeight="1" x14ac:dyDescent="0.25">
      <c r="H93" s="57"/>
      <c r="I93" s="57"/>
      <c r="J93" s="57"/>
      <c r="K93" s="57"/>
      <c r="L93" s="57"/>
      <c r="M93" s="57"/>
      <c r="N93" s="112"/>
    </row>
    <row r="94" spans="1:15" x14ac:dyDescent="0.25">
      <c r="H94" s="57" t="s">
        <v>1</v>
      </c>
      <c r="J94" s="57"/>
      <c r="K94" s="57"/>
      <c r="L94" s="57"/>
      <c r="M94" s="113" t="s">
        <v>6</v>
      </c>
      <c r="N94" s="117"/>
    </row>
    <row r="95" spans="1:15" ht="6" customHeight="1" x14ac:dyDescent="0.25">
      <c r="H95" s="57"/>
      <c r="J95" s="57"/>
      <c r="K95" s="57"/>
      <c r="L95" s="57"/>
      <c r="M95" s="114"/>
      <c r="N95" s="117"/>
    </row>
    <row r="96" spans="1:15" x14ac:dyDescent="0.25">
      <c r="H96" s="57" t="s">
        <v>2</v>
      </c>
      <c r="J96" s="57"/>
      <c r="K96" s="57"/>
      <c r="L96" s="57"/>
      <c r="M96" s="113" t="s">
        <v>6</v>
      </c>
      <c r="N96" s="117"/>
    </row>
    <row r="97" spans="8:14" ht="6" customHeight="1" x14ac:dyDescent="0.25">
      <c r="H97" s="57"/>
      <c r="I97" s="114"/>
      <c r="J97" s="57"/>
      <c r="K97" s="57"/>
      <c r="L97" s="57"/>
      <c r="M97" s="57"/>
      <c r="N97" s="117"/>
    </row>
    <row r="98" spans="8:14" ht="6" customHeight="1" x14ac:dyDescent="0.25">
      <c r="H98" s="57"/>
      <c r="I98" s="57"/>
      <c r="J98" s="57"/>
      <c r="K98" s="57"/>
      <c r="L98" s="57"/>
      <c r="M98" s="57"/>
      <c r="N98" s="112"/>
    </row>
    <row r="99" spans="8:14" x14ac:dyDescent="0.25">
      <c r="H99" s="115" t="s">
        <v>11</v>
      </c>
      <c r="I99" s="34"/>
      <c r="J99" s="34"/>
      <c r="K99" s="34"/>
      <c r="L99" s="34"/>
      <c r="M99" s="34"/>
      <c r="N99" s="116">
        <f>SUM(N92:N97)</f>
        <v>0</v>
      </c>
    </row>
    <row r="100" spans="8:14" ht="6" customHeight="1" x14ac:dyDescent="0.25">
      <c r="H100" s="57"/>
      <c r="I100" s="57"/>
      <c r="J100" s="57"/>
      <c r="K100" s="57"/>
      <c r="L100" s="57"/>
      <c r="M100" s="57"/>
      <c r="N100" s="112"/>
    </row>
    <row r="101" spans="8:14" x14ac:dyDescent="0.25">
      <c r="H101" s="57" t="s">
        <v>3</v>
      </c>
      <c r="J101" s="57"/>
      <c r="K101" s="57"/>
      <c r="L101" s="57"/>
      <c r="M101" s="114">
        <v>0.1</v>
      </c>
      <c r="N101" s="117">
        <f>+N99*M101</f>
        <v>0</v>
      </c>
    </row>
    <row r="102" spans="8:14" ht="6" customHeight="1" x14ac:dyDescent="0.25">
      <c r="H102" s="57"/>
      <c r="I102" s="57"/>
      <c r="J102" s="57"/>
      <c r="K102" s="57"/>
      <c r="L102" s="57"/>
      <c r="M102" s="57"/>
      <c r="N102" s="112"/>
    </row>
    <row r="103" spans="8:14" x14ac:dyDescent="0.25">
      <c r="H103" s="115" t="s">
        <v>12</v>
      </c>
      <c r="I103" s="34"/>
      <c r="J103" s="34"/>
      <c r="K103" s="34"/>
      <c r="L103" s="34"/>
      <c r="M103" s="34"/>
      <c r="N103" s="116">
        <f>+N99+N101</f>
        <v>0</v>
      </c>
    </row>
  </sheetData>
  <mergeCells count="72">
    <mergeCell ref="K37:K38"/>
    <mergeCell ref="J51:J52"/>
    <mergeCell ref="K51:K52"/>
    <mergeCell ref="H79:H80"/>
    <mergeCell ref="J79:J80"/>
    <mergeCell ref="K79:K80"/>
    <mergeCell ref="N79:N80"/>
    <mergeCell ref="J65:J66"/>
    <mergeCell ref="L65:L66"/>
    <mergeCell ref="M65:M66"/>
    <mergeCell ref="E79:E80"/>
    <mergeCell ref="F79:F80"/>
    <mergeCell ref="G79:G80"/>
    <mergeCell ref="L79:L80"/>
    <mergeCell ref="M79:M80"/>
    <mergeCell ref="I79:I80"/>
    <mergeCell ref="G65:G66"/>
    <mergeCell ref="L37:L38"/>
    <mergeCell ref="M37:M38"/>
    <mergeCell ref="I37:I38"/>
    <mergeCell ref="N37:N38"/>
    <mergeCell ref="E65:E66"/>
    <mergeCell ref="F65:F66"/>
    <mergeCell ref="H65:H66"/>
    <mergeCell ref="K65:K66"/>
    <mergeCell ref="N65:N66"/>
    <mergeCell ref="I65:I66"/>
    <mergeCell ref="E37:E38"/>
    <mergeCell ref="F37:F38"/>
    <mergeCell ref="G37:G38"/>
    <mergeCell ref="H37:H38"/>
    <mergeCell ref="E51:E52"/>
    <mergeCell ref="J37:J38"/>
    <mergeCell ref="N8:N9"/>
    <mergeCell ref="J8:J9"/>
    <mergeCell ref="E23:E24"/>
    <mergeCell ref="F23:F24"/>
    <mergeCell ref="G23:G24"/>
    <mergeCell ref="H23:H24"/>
    <mergeCell ref="L23:L24"/>
    <mergeCell ref="M23:M24"/>
    <mergeCell ref="I23:I24"/>
    <mergeCell ref="N23:N24"/>
    <mergeCell ref="K8:K9"/>
    <mergeCell ref="L8:L9"/>
    <mergeCell ref="M8:M9"/>
    <mergeCell ref="J23:J24"/>
    <mergeCell ref="K23:K24"/>
    <mergeCell ref="G8:G9"/>
    <mergeCell ref="F8:F9"/>
    <mergeCell ref="E8:E9"/>
    <mergeCell ref="H8:H9"/>
    <mergeCell ref="I8:I9"/>
    <mergeCell ref="C65:C66"/>
    <mergeCell ref="D65:D66"/>
    <mergeCell ref="C79:C80"/>
    <mergeCell ref="D79:D80"/>
    <mergeCell ref="C8:C9"/>
    <mergeCell ref="D8:D9"/>
    <mergeCell ref="C23:C24"/>
    <mergeCell ref="D23:D24"/>
    <mergeCell ref="C37:C38"/>
    <mergeCell ref="D37:D38"/>
    <mergeCell ref="C51:C52"/>
    <mergeCell ref="D51:D52"/>
    <mergeCell ref="M51:M52"/>
    <mergeCell ref="I51:I52"/>
    <mergeCell ref="N51:N52"/>
    <mergeCell ref="F51:F52"/>
    <mergeCell ref="G51:G52"/>
    <mergeCell ref="H51:H52"/>
    <mergeCell ref="L51:L52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33" orientation="portrait" cellComments="asDisplayed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O64"/>
  <sheetViews>
    <sheetView showGridLines="0" zoomScaleNormal="100" zoomScaleSheetLayoutView="85" workbookViewId="0">
      <selection activeCell="C8" sqref="C8"/>
    </sheetView>
  </sheetViews>
  <sheetFormatPr baseColWidth="10" defaultColWidth="11.42578125" defaultRowHeight="15" x14ac:dyDescent="0.25"/>
  <cols>
    <col min="1" max="1" width="10.140625" customWidth="1"/>
    <col min="2" max="2" width="18.85546875" customWidth="1"/>
    <col min="3" max="3" width="16.7109375" customWidth="1"/>
    <col min="4" max="7" width="11.5703125" customWidth="1"/>
    <col min="8" max="8" width="13" customWidth="1"/>
    <col min="10" max="10" width="12" customWidth="1"/>
    <col min="11" max="11" width="11.140625" customWidth="1"/>
    <col min="258" max="258" width="26" customWidth="1"/>
    <col min="259" max="259" width="14.5703125" customWidth="1"/>
    <col min="260" max="260" width="12.140625" customWidth="1"/>
    <col min="261" max="261" width="13.7109375" customWidth="1"/>
    <col min="262" max="262" width="13.42578125" customWidth="1"/>
    <col min="263" max="263" width="11.7109375" customWidth="1"/>
    <col min="514" max="514" width="26" customWidth="1"/>
    <col min="515" max="515" width="14.5703125" customWidth="1"/>
    <col min="516" max="516" width="12.140625" customWidth="1"/>
    <col min="517" max="517" width="13.7109375" customWidth="1"/>
    <col min="518" max="518" width="13.42578125" customWidth="1"/>
    <col min="519" max="519" width="11.7109375" customWidth="1"/>
    <col min="770" max="770" width="26" customWidth="1"/>
    <col min="771" max="771" width="14.5703125" customWidth="1"/>
    <col min="772" max="772" width="12.140625" customWidth="1"/>
    <col min="773" max="773" width="13.7109375" customWidth="1"/>
    <col min="774" max="774" width="13.42578125" customWidth="1"/>
    <col min="775" max="775" width="11.7109375" customWidth="1"/>
    <col min="1026" max="1026" width="26" customWidth="1"/>
    <col min="1027" max="1027" width="14.5703125" customWidth="1"/>
    <col min="1028" max="1028" width="12.140625" customWidth="1"/>
    <col min="1029" max="1029" width="13.7109375" customWidth="1"/>
    <col min="1030" max="1030" width="13.42578125" customWidth="1"/>
    <col min="1031" max="1031" width="11.7109375" customWidth="1"/>
    <col min="1282" max="1282" width="26" customWidth="1"/>
    <col min="1283" max="1283" width="14.5703125" customWidth="1"/>
    <col min="1284" max="1284" width="12.140625" customWidth="1"/>
    <col min="1285" max="1285" width="13.7109375" customWidth="1"/>
    <col min="1286" max="1286" width="13.42578125" customWidth="1"/>
    <col min="1287" max="1287" width="11.7109375" customWidth="1"/>
    <col min="1538" max="1538" width="26" customWidth="1"/>
    <col min="1539" max="1539" width="14.5703125" customWidth="1"/>
    <col min="1540" max="1540" width="12.140625" customWidth="1"/>
    <col min="1541" max="1541" width="13.7109375" customWidth="1"/>
    <col min="1542" max="1542" width="13.42578125" customWidth="1"/>
    <col min="1543" max="1543" width="11.7109375" customWidth="1"/>
    <col min="1794" max="1794" width="26" customWidth="1"/>
    <col min="1795" max="1795" width="14.5703125" customWidth="1"/>
    <col min="1796" max="1796" width="12.140625" customWidth="1"/>
    <col min="1797" max="1797" width="13.7109375" customWidth="1"/>
    <col min="1798" max="1798" width="13.42578125" customWidth="1"/>
    <col min="1799" max="1799" width="11.7109375" customWidth="1"/>
    <col min="2050" max="2050" width="26" customWidth="1"/>
    <col min="2051" max="2051" width="14.5703125" customWidth="1"/>
    <col min="2052" max="2052" width="12.140625" customWidth="1"/>
    <col min="2053" max="2053" width="13.7109375" customWidth="1"/>
    <col min="2054" max="2054" width="13.42578125" customWidth="1"/>
    <col min="2055" max="2055" width="11.7109375" customWidth="1"/>
    <col min="2306" max="2306" width="26" customWidth="1"/>
    <col min="2307" max="2307" width="14.5703125" customWidth="1"/>
    <col min="2308" max="2308" width="12.140625" customWidth="1"/>
    <col min="2309" max="2309" width="13.7109375" customWidth="1"/>
    <col min="2310" max="2310" width="13.42578125" customWidth="1"/>
    <col min="2311" max="2311" width="11.7109375" customWidth="1"/>
    <col min="2562" max="2562" width="26" customWidth="1"/>
    <col min="2563" max="2563" width="14.5703125" customWidth="1"/>
    <col min="2564" max="2564" width="12.140625" customWidth="1"/>
    <col min="2565" max="2565" width="13.7109375" customWidth="1"/>
    <col min="2566" max="2566" width="13.42578125" customWidth="1"/>
    <col min="2567" max="2567" width="11.7109375" customWidth="1"/>
    <col min="2818" max="2818" width="26" customWidth="1"/>
    <col min="2819" max="2819" width="14.5703125" customWidth="1"/>
    <col min="2820" max="2820" width="12.140625" customWidth="1"/>
    <col min="2821" max="2821" width="13.7109375" customWidth="1"/>
    <col min="2822" max="2822" width="13.42578125" customWidth="1"/>
    <col min="2823" max="2823" width="11.7109375" customWidth="1"/>
    <col min="3074" max="3074" width="26" customWidth="1"/>
    <col min="3075" max="3075" width="14.5703125" customWidth="1"/>
    <col min="3076" max="3076" width="12.140625" customWidth="1"/>
    <col min="3077" max="3077" width="13.7109375" customWidth="1"/>
    <col min="3078" max="3078" width="13.42578125" customWidth="1"/>
    <col min="3079" max="3079" width="11.7109375" customWidth="1"/>
    <col min="3330" max="3330" width="26" customWidth="1"/>
    <col min="3331" max="3331" width="14.5703125" customWidth="1"/>
    <col min="3332" max="3332" width="12.140625" customWidth="1"/>
    <col min="3333" max="3333" width="13.7109375" customWidth="1"/>
    <col min="3334" max="3334" width="13.42578125" customWidth="1"/>
    <col min="3335" max="3335" width="11.7109375" customWidth="1"/>
    <col min="3586" max="3586" width="26" customWidth="1"/>
    <col min="3587" max="3587" width="14.5703125" customWidth="1"/>
    <col min="3588" max="3588" width="12.140625" customWidth="1"/>
    <col min="3589" max="3589" width="13.7109375" customWidth="1"/>
    <col min="3590" max="3590" width="13.42578125" customWidth="1"/>
    <col min="3591" max="3591" width="11.7109375" customWidth="1"/>
    <col min="3842" max="3842" width="26" customWidth="1"/>
    <col min="3843" max="3843" width="14.5703125" customWidth="1"/>
    <col min="3844" max="3844" width="12.140625" customWidth="1"/>
    <col min="3845" max="3845" width="13.7109375" customWidth="1"/>
    <col min="3846" max="3846" width="13.42578125" customWidth="1"/>
    <col min="3847" max="3847" width="11.7109375" customWidth="1"/>
    <col min="4098" max="4098" width="26" customWidth="1"/>
    <col min="4099" max="4099" width="14.5703125" customWidth="1"/>
    <col min="4100" max="4100" width="12.140625" customWidth="1"/>
    <col min="4101" max="4101" width="13.7109375" customWidth="1"/>
    <col min="4102" max="4102" width="13.42578125" customWidth="1"/>
    <col min="4103" max="4103" width="11.7109375" customWidth="1"/>
    <col min="4354" max="4354" width="26" customWidth="1"/>
    <col min="4355" max="4355" width="14.5703125" customWidth="1"/>
    <col min="4356" max="4356" width="12.140625" customWidth="1"/>
    <col min="4357" max="4357" width="13.7109375" customWidth="1"/>
    <col min="4358" max="4358" width="13.42578125" customWidth="1"/>
    <col min="4359" max="4359" width="11.7109375" customWidth="1"/>
    <col min="4610" max="4610" width="26" customWidth="1"/>
    <col min="4611" max="4611" width="14.5703125" customWidth="1"/>
    <col min="4612" max="4612" width="12.140625" customWidth="1"/>
    <col min="4613" max="4613" width="13.7109375" customWidth="1"/>
    <col min="4614" max="4614" width="13.42578125" customWidth="1"/>
    <col min="4615" max="4615" width="11.7109375" customWidth="1"/>
    <col min="4866" max="4866" width="26" customWidth="1"/>
    <col min="4867" max="4867" width="14.5703125" customWidth="1"/>
    <col min="4868" max="4868" width="12.140625" customWidth="1"/>
    <col min="4869" max="4869" width="13.7109375" customWidth="1"/>
    <col min="4870" max="4870" width="13.42578125" customWidth="1"/>
    <col min="4871" max="4871" width="11.7109375" customWidth="1"/>
    <col min="5122" max="5122" width="26" customWidth="1"/>
    <col min="5123" max="5123" width="14.5703125" customWidth="1"/>
    <col min="5124" max="5124" width="12.140625" customWidth="1"/>
    <col min="5125" max="5125" width="13.7109375" customWidth="1"/>
    <col min="5126" max="5126" width="13.42578125" customWidth="1"/>
    <col min="5127" max="5127" width="11.7109375" customWidth="1"/>
    <col min="5378" max="5378" width="26" customWidth="1"/>
    <col min="5379" max="5379" width="14.5703125" customWidth="1"/>
    <col min="5380" max="5380" width="12.140625" customWidth="1"/>
    <col min="5381" max="5381" width="13.7109375" customWidth="1"/>
    <col min="5382" max="5382" width="13.42578125" customWidth="1"/>
    <col min="5383" max="5383" width="11.7109375" customWidth="1"/>
    <col min="5634" max="5634" width="26" customWidth="1"/>
    <col min="5635" max="5635" width="14.5703125" customWidth="1"/>
    <col min="5636" max="5636" width="12.140625" customWidth="1"/>
    <col min="5637" max="5637" width="13.7109375" customWidth="1"/>
    <col min="5638" max="5638" width="13.42578125" customWidth="1"/>
    <col min="5639" max="5639" width="11.7109375" customWidth="1"/>
    <col min="5890" max="5890" width="26" customWidth="1"/>
    <col min="5891" max="5891" width="14.5703125" customWidth="1"/>
    <col min="5892" max="5892" width="12.140625" customWidth="1"/>
    <col min="5893" max="5893" width="13.7109375" customWidth="1"/>
    <col min="5894" max="5894" width="13.42578125" customWidth="1"/>
    <col min="5895" max="5895" width="11.7109375" customWidth="1"/>
    <col min="6146" max="6146" width="26" customWidth="1"/>
    <col min="6147" max="6147" width="14.5703125" customWidth="1"/>
    <col min="6148" max="6148" width="12.140625" customWidth="1"/>
    <col min="6149" max="6149" width="13.7109375" customWidth="1"/>
    <col min="6150" max="6150" width="13.42578125" customWidth="1"/>
    <col min="6151" max="6151" width="11.7109375" customWidth="1"/>
    <col min="6402" max="6402" width="26" customWidth="1"/>
    <col min="6403" max="6403" width="14.5703125" customWidth="1"/>
    <col min="6404" max="6404" width="12.140625" customWidth="1"/>
    <col min="6405" max="6405" width="13.7109375" customWidth="1"/>
    <col min="6406" max="6406" width="13.42578125" customWidth="1"/>
    <col min="6407" max="6407" width="11.7109375" customWidth="1"/>
    <col min="6658" max="6658" width="26" customWidth="1"/>
    <col min="6659" max="6659" width="14.5703125" customWidth="1"/>
    <col min="6660" max="6660" width="12.140625" customWidth="1"/>
    <col min="6661" max="6661" width="13.7109375" customWidth="1"/>
    <col min="6662" max="6662" width="13.42578125" customWidth="1"/>
    <col min="6663" max="6663" width="11.7109375" customWidth="1"/>
    <col min="6914" max="6914" width="26" customWidth="1"/>
    <col min="6915" max="6915" width="14.5703125" customWidth="1"/>
    <col min="6916" max="6916" width="12.140625" customWidth="1"/>
    <col min="6917" max="6917" width="13.7109375" customWidth="1"/>
    <col min="6918" max="6918" width="13.42578125" customWidth="1"/>
    <col min="6919" max="6919" width="11.7109375" customWidth="1"/>
    <col min="7170" max="7170" width="26" customWidth="1"/>
    <col min="7171" max="7171" width="14.5703125" customWidth="1"/>
    <col min="7172" max="7172" width="12.140625" customWidth="1"/>
    <col min="7173" max="7173" width="13.7109375" customWidth="1"/>
    <col min="7174" max="7174" width="13.42578125" customWidth="1"/>
    <col min="7175" max="7175" width="11.7109375" customWidth="1"/>
    <col min="7426" max="7426" width="26" customWidth="1"/>
    <col min="7427" max="7427" width="14.5703125" customWidth="1"/>
    <col min="7428" max="7428" width="12.140625" customWidth="1"/>
    <col min="7429" max="7429" width="13.7109375" customWidth="1"/>
    <col min="7430" max="7430" width="13.42578125" customWidth="1"/>
    <col min="7431" max="7431" width="11.7109375" customWidth="1"/>
    <col min="7682" max="7682" width="26" customWidth="1"/>
    <col min="7683" max="7683" width="14.5703125" customWidth="1"/>
    <col min="7684" max="7684" width="12.140625" customWidth="1"/>
    <col min="7685" max="7685" width="13.7109375" customWidth="1"/>
    <col min="7686" max="7686" width="13.42578125" customWidth="1"/>
    <col min="7687" max="7687" width="11.7109375" customWidth="1"/>
    <col min="7938" max="7938" width="26" customWidth="1"/>
    <col min="7939" max="7939" width="14.5703125" customWidth="1"/>
    <col min="7940" max="7940" width="12.140625" customWidth="1"/>
    <col min="7941" max="7941" width="13.7109375" customWidth="1"/>
    <col min="7942" max="7942" width="13.42578125" customWidth="1"/>
    <col min="7943" max="7943" width="11.7109375" customWidth="1"/>
    <col min="8194" max="8194" width="26" customWidth="1"/>
    <col min="8195" max="8195" width="14.5703125" customWidth="1"/>
    <col min="8196" max="8196" width="12.140625" customWidth="1"/>
    <col min="8197" max="8197" width="13.7109375" customWidth="1"/>
    <col min="8198" max="8198" width="13.42578125" customWidth="1"/>
    <col min="8199" max="8199" width="11.7109375" customWidth="1"/>
    <col min="8450" max="8450" width="26" customWidth="1"/>
    <col min="8451" max="8451" width="14.5703125" customWidth="1"/>
    <col min="8452" max="8452" width="12.140625" customWidth="1"/>
    <col min="8453" max="8453" width="13.7109375" customWidth="1"/>
    <col min="8454" max="8454" width="13.42578125" customWidth="1"/>
    <col min="8455" max="8455" width="11.7109375" customWidth="1"/>
    <col min="8706" max="8706" width="26" customWidth="1"/>
    <col min="8707" max="8707" width="14.5703125" customWidth="1"/>
    <col min="8708" max="8708" width="12.140625" customWidth="1"/>
    <col min="8709" max="8709" width="13.7109375" customWidth="1"/>
    <col min="8710" max="8710" width="13.42578125" customWidth="1"/>
    <col min="8711" max="8711" width="11.7109375" customWidth="1"/>
    <col min="8962" max="8962" width="26" customWidth="1"/>
    <col min="8963" max="8963" width="14.5703125" customWidth="1"/>
    <col min="8964" max="8964" width="12.140625" customWidth="1"/>
    <col min="8965" max="8965" width="13.7109375" customWidth="1"/>
    <col min="8966" max="8966" width="13.42578125" customWidth="1"/>
    <col min="8967" max="8967" width="11.7109375" customWidth="1"/>
    <col min="9218" max="9218" width="26" customWidth="1"/>
    <col min="9219" max="9219" width="14.5703125" customWidth="1"/>
    <col min="9220" max="9220" width="12.140625" customWidth="1"/>
    <col min="9221" max="9221" width="13.7109375" customWidth="1"/>
    <col min="9222" max="9222" width="13.42578125" customWidth="1"/>
    <col min="9223" max="9223" width="11.7109375" customWidth="1"/>
    <col min="9474" max="9474" width="26" customWidth="1"/>
    <col min="9475" max="9475" width="14.5703125" customWidth="1"/>
    <col min="9476" max="9476" width="12.140625" customWidth="1"/>
    <col min="9477" max="9477" width="13.7109375" customWidth="1"/>
    <col min="9478" max="9478" width="13.42578125" customWidth="1"/>
    <col min="9479" max="9479" width="11.7109375" customWidth="1"/>
    <col min="9730" max="9730" width="26" customWidth="1"/>
    <col min="9731" max="9731" width="14.5703125" customWidth="1"/>
    <col min="9732" max="9732" width="12.140625" customWidth="1"/>
    <col min="9733" max="9733" width="13.7109375" customWidth="1"/>
    <col min="9734" max="9734" width="13.42578125" customWidth="1"/>
    <col min="9735" max="9735" width="11.7109375" customWidth="1"/>
    <col min="9986" max="9986" width="26" customWidth="1"/>
    <col min="9987" max="9987" width="14.5703125" customWidth="1"/>
    <col min="9988" max="9988" width="12.140625" customWidth="1"/>
    <col min="9989" max="9989" width="13.7109375" customWidth="1"/>
    <col min="9990" max="9990" width="13.42578125" customWidth="1"/>
    <col min="9991" max="9991" width="11.7109375" customWidth="1"/>
    <col min="10242" max="10242" width="26" customWidth="1"/>
    <col min="10243" max="10243" width="14.5703125" customWidth="1"/>
    <col min="10244" max="10244" width="12.140625" customWidth="1"/>
    <col min="10245" max="10245" width="13.7109375" customWidth="1"/>
    <col min="10246" max="10246" width="13.42578125" customWidth="1"/>
    <col min="10247" max="10247" width="11.7109375" customWidth="1"/>
    <col min="10498" max="10498" width="26" customWidth="1"/>
    <col min="10499" max="10499" width="14.5703125" customWidth="1"/>
    <col min="10500" max="10500" width="12.140625" customWidth="1"/>
    <col min="10501" max="10501" width="13.7109375" customWidth="1"/>
    <col min="10502" max="10502" width="13.42578125" customWidth="1"/>
    <col min="10503" max="10503" width="11.7109375" customWidth="1"/>
    <col min="10754" max="10754" width="26" customWidth="1"/>
    <col min="10755" max="10755" width="14.5703125" customWidth="1"/>
    <col min="10756" max="10756" width="12.140625" customWidth="1"/>
    <col min="10757" max="10757" width="13.7109375" customWidth="1"/>
    <col min="10758" max="10758" width="13.42578125" customWidth="1"/>
    <col min="10759" max="10759" width="11.7109375" customWidth="1"/>
    <col min="11010" max="11010" width="26" customWidth="1"/>
    <col min="11011" max="11011" width="14.5703125" customWidth="1"/>
    <col min="11012" max="11012" width="12.140625" customWidth="1"/>
    <col min="11013" max="11013" width="13.7109375" customWidth="1"/>
    <col min="11014" max="11014" width="13.42578125" customWidth="1"/>
    <col min="11015" max="11015" width="11.7109375" customWidth="1"/>
    <col min="11266" max="11266" width="26" customWidth="1"/>
    <col min="11267" max="11267" width="14.5703125" customWidth="1"/>
    <col min="11268" max="11268" width="12.140625" customWidth="1"/>
    <col min="11269" max="11269" width="13.7109375" customWidth="1"/>
    <col min="11270" max="11270" width="13.42578125" customWidth="1"/>
    <col min="11271" max="11271" width="11.7109375" customWidth="1"/>
    <col min="11522" max="11522" width="26" customWidth="1"/>
    <col min="11523" max="11523" width="14.5703125" customWidth="1"/>
    <col min="11524" max="11524" width="12.140625" customWidth="1"/>
    <col min="11525" max="11525" width="13.7109375" customWidth="1"/>
    <col min="11526" max="11526" width="13.42578125" customWidth="1"/>
    <col min="11527" max="11527" width="11.7109375" customWidth="1"/>
    <col min="11778" max="11778" width="26" customWidth="1"/>
    <col min="11779" max="11779" width="14.5703125" customWidth="1"/>
    <col min="11780" max="11780" width="12.140625" customWidth="1"/>
    <col min="11781" max="11781" width="13.7109375" customWidth="1"/>
    <col min="11782" max="11782" width="13.42578125" customWidth="1"/>
    <col min="11783" max="11783" width="11.7109375" customWidth="1"/>
    <col min="12034" max="12034" width="26" customWidth="1"/>
    <col min="12035" max="12035" width="14.5703125" customWidth="1"/>
    <col min="12036" max="12036" width="12.140625" customWidth="1"/>
    <col min="12037" max="12037" width="13.7109375" customWidth="1"/>
    <col min="12038" max="12038" width="13.42578125" customWidth="1"/>
    <col min="12039" max="12039" width="11.7109375" customWidth="1"/>
    <col min="12290" max="12290" width="26" customWidth="1"/>
    <col min="12291" max="12291" width="14.5703125" customWidth="1"/>
    <col min="12292" max="12292" width="12.140625" customWidth="1"/>
    <col min="12293" max="12293" width="13.7109375" customWidth="1"/>
    <col min="12294" max="12294" width="13.42578125" customWidth="1"/>
    <col min="12295" max="12295" width="11.7109375" customWidth="1"/>
    <col min="12546" max="12546" width="26" customWidth="1"/>
    <col min="12547" max="12547" width="14.5703125" customWidth="1"/>
    <col min="12548" max="12548" width="12.140625" customWidth="1"/>
    <col min="12549" max="12549" width="13.7109375" customWidth="1"/>
    <col min="12550" max="12550" width="13.42578125" customWidth="1"/>
    <col min="12551" max="12551" width="11.7109375" customWidth="1"/>
    <col min="12802" max="12802" width="26" customWidth="1"/>
    <col min="12803" max="12803" width="14.5703125" customWidth="1"/>
    <col min="12804" max="12804" width="12.140625" customWidth="1"/>
    <col min="12805" max="12805" width="13.7109375" customWidth="1"/>
    <col min="12806" max="12806" width="13.42578125" customWidth="1"/>
    <col min="12807" max="12807" width="11.7109375" customWidth="1"/>
    <col min="13058" max="13058" width="26" customWidth="1"/>
    <col min="13059" max="13059" width="14.5703125" customWidth="1"/>
    <col min="13060" max="13060" width="12.140625" customWidth="1"/>
    <col min="13061" max="13061" width="13.7109375" customWidth="1"/>
    <col min="13062" max="13062" width="13.42578125" customWidth="1"/>
    <col min="13063" max="13063" width="11.7109375" customWidth="1"/>
    <col min="13314" max="13314" width="26" customWidth="1"/>
    <col min="13315" max="13315" width="14.5703125" customWidth="1"/>
    <col min="13316" max="13316" width="12.140625" customWidth="1"/>
    <col min="13317" max="13317" width="13.7109375" customWidth="1"/>
    <col min="13318" max="13318" width="13.42578125" customWidth="1"/>
    <col min="13319" max="13319" width="11.7109375" customWidth="1"/>
    <col min="13570" max="13570" width="26" customWidth="1"/>
    <col min="13571" max="13571" width="14.5703125" customWidth="1"/>
    <col min="13572" max="13572" width="12.140625" customWidth="1"/>
    <col min="13573" max="13573" width="13.7109375" customWidth="1"/>
    <col min="13574" max="13574" width="13.42578125" customWidth="1"/>
    <col min="13575" max="13575" width="11.7109375" customWidth="1"/>
    <col min="13826" max="13826" width="26" customWidth="1"/>
    <col min="13827" max="13827" width="14.5703125" customWidth="1"/>
    <col min="13828" max="13828" width="12.140625" customWidth="1"/>
    <col min="13829" max="13829" width="13.7109375" customWidth="1"/>
    <col min="13830" max="13830" width="13.42578125" customWidth="1"/>
    <col min="13831" max="13831" width="11.7109375" customWidth="1"/>
    <col min="14082" max="14082" width="26" customWidth="1"/>
    <col min="14083" max="14083" width="14.5703125" customWidth="1"/>
    <col min="14084" max="14084" width="12.140625" customWidth="1"/>
    <col min="14085" max="14085" width="13.7109375" customWidth="1"/>
    <col min="14086" max="14086" width="13.42578125" customWidth="1"/>
    <col min="14087" max="14087" width="11.7109375" customWidth="1"/>
    <col min="14338" max="14338" width="26" customWidth="1"/>
    <col min="14339" max="14339" width="14.5703125" customWidth="1"/>
    <col min="14340" max="14340" width="12.140625" customWidth="1"/>
    <col min="14341" max="14341" width="13.7109375" customWidth="1"/>
    <col min="14342" max="14342" width="13.42578125" customWidth="1"/>
    <col min="14343" max="14343" width="11.7109375" customWidth="1"/>
    <col min="14594" max="14594" width="26" customWidth="1"/>
    <col min="14595" max="14595" width="14.5703125" customWidth="1"/>
    <col min="14596" max="14596" width="12.140625" customWidth="1"/>
    <col min="14597" max="14597" width="13.7109375" customWidth="1"/>
    <col min="14598" max="14598" width="13.42578125" customWidth="1"/>
    <col min="14599" max="14599" width="11.7109375" customWidth="1"/>
    <col min="14850" max="14850" width="26" customWidth="1"/>
    <col min="14851" max="14851" width="14.5703125" customWidth="1"/>
    <col min="14852" max="14852" width="12.140625" customWidth="1"/>
    <col min="14853" max="14853" width="13.7109375" customWidth="1"/>
    <col min="14854" max="14854" width="13.42578125" customWidth="1"/>
    <col min="14855" max="14855" width="11.7109375" customWidth="1"/>
    <col min="15106" max="15106" width="26" customWidth="1"/>
    <col min="15107" max="15107" width="14.5703125" customWidth="1"/>
    <col min="15108" max="15108" width="12.140625" customWidth="1"/>
    <col min="15109" max="15109" width="13.7109375" customWidth="1"/>
    <col min="15110" max="15110" width="13.42578125" customWidth="1"/>
    <col min="15111" max="15111" width="11.7109375" customWidth="1"/>
    <col min="15362" max="15362" width="26" customWidth="1"/>
    <col min="15363" max="15363" width="14.5703125" customWidth="1"/>
    <col min="15364" max="15364" width="12.140625" customWidth="1"/>
    <col min="15365" max="15365" width="13.7109375" customWidth="1"/>
    <col min="15366" max="15366" width="13.42578125" customWidth="1"/>
    <col min="15367" max="15367" width="11.7109375" customWidth="1"/>
    <col min="15618" max="15618" width="26" customWidth="1"/>
    <col min="15619" max="15619" width="14.5703125" customWidth="1"/>
    <col min="15620" max="15620" width="12.140625" customWidth="1"/>
    <col min="15621" max="15621" width="13.7109375" customWidth="1"/>
    <col min="15622" max="15622" width="13.42578125" customWidth="1"/>
    <col min="15623" max="15623" width="11.7109375" customWidth="1"/>
    <col min="15874" max="15874" width="26" customWidth="1"/>
    <col min="15875" max="15875" width="14.5703125" customWidth="1"/>
    <col min="15876" max="15876" width="12.140625" customWidth="1"/>
    <col min="15877" max="15877" width="13.7109375" customWidth="1"/>
    <col min="15878" max="15878" width="13.42578125" customWidth="1"/>
    <col min="15879" max="15879" width="11.7109375" customWidth="1"/>
    <col min="16130" max="16130" width="26" customWidth="1"/>
    <col min="16131" max="16131" width="14.5703125" customWidth="1"/>
    <col min="16132" max="16132" width="12.140625" customWidth="1"/>
    <col min="16133" max="16133" width="13.7109375" customWidth="1"/>
    <col min="16134" max="16134" width="13.42578125" customWidth="1"/>
    <col min="16135" max="16135" width="11.7109375" customWidth="1"/>
  </cols>
  <sheetData>
    <row r="2" spans="2:15" x14ac:dyDescent="0.25">
      <c r="B2" s="198" t="s">
        <v>240</v>
      </c>
      <c r="C2" s="198"/>
      <c r="D2" s="198"/>
      <c r="E2" s="198"/>
      <c r="F2" s="198"/>
      <c r="G2" s="198"/>
      <c r="H2" s="198"/>
      <c r="I2" s="198"/>
      <c r="J2" s="198"/>
      <c r="K2" s="198"/>
      <c r="L2" s="198"/>
      <c r="M2" s="198"/>
      <c r="N2" s="198"/>
      <c r="O2" s="198"/>
    </row>
    <row r="4" spans="2:15" ht="51" x14ac:dyDescent="0.25">
      <c r="B4" s="75" t="s">
        <v>5</v>
      </c>
      <c r="C4" s="75" t="s">
        <v>225</v>
      </c>
      <c r="D4" s="75" t="s">
        <v>226</v>
      </c>
      <c r="E4" s="75" t="s">
        <v>227</v>
      </c>
      <c r="F4" s="75" t="s">
        <v>224</v>
      </c>
      <c r="G4" s="75" t="s">
        <v>150</v>
      </c>
      <c r="H4" s="75" t="s">
        <v>228</v>
      </c>
      <c r="I4" s="75" t="s">
        <v>149</v>
      </c>
      <c r="J4" s="75" t="s">
        <v>222</v>
      </c>
      <c r="K4" s="75" t="s">
        <v>223</v>
      </c>
    </row>
    <row r="5" spans="2:15" ht="9.75" customHeight="1" x14ac:dyDescent="0.25">
      <c r="C5" s="142"/>
      <c r="D5" s="87"/>
      <c r="E5" s="87"/>
      <c r="F5" s="87"/>
      <c r="I5" s="87"/>
      <c r="J5" s="87"/>
      <c r="K5" s="54"/>
      <c r="L5" s="54"/>
    </row>
    <row r="6" spans="2:15" x14ac:dyDescent="0.25">
      <c r="B6" s="36" t="s">
        <v>179</v>
      </c>
      <c r="C6" s="36"/>
      <c r="D6" s="36"/>
      <c r="E6" s="36"/>
      <c r="F6" s="36"/>
      <c r="G6" s="36"/>
      <c r="H6" s="36"/>
      <c r="I6" s="36"/>
      <c r="J6" s="36"/>
      <c r="K6" s="36"/>
      <c r="L6" s="54"/>
    </row>
    <row r="7" spans="2:15" ht="6" customHeight="1" x14ac:dyDescent="0.25">
      <c r="C7" s="56"/>
      <c r="D7" s="88"/>
      <c r="E7" s="88"/>
      <c r="F7" s="88"/>
      <c r="I7" s="89"/>
      <c r="J7" s="88"/>
      <c r="K7" s="55"/>
      <c r="L7" s="54"/>
    </row>
    <row r="8" spans="2:15" x14ac:dyDescent="0.25">
      <c r="B8" s="143" t="s">
        <v>320</v>
      </c>
      <c r="C8" s="144"/>
      <c r="D8" s="144"/>
      <c r="E8" s="144">
        <f>C8+D8</f>
        <v>0</v>
      </c>
      <c r="F8" s="144"/>
      <c r="G8" s="144"/>
      <c r="H8" s="144"/>
      <c r="I8" s="144"/>
      <c r="J8" s="90">
        <v>0</v>
      </c>
      <c r="K8" s="90">
        <v>0</v>
      </c>
      <c r="L8" s="54"/>
    </row>
    <row r="9" spans="2:15" x14ac:dyDescent="0.25">
      <c r="B9" s="143" t="s">
        <v>321</v>
      </c>
      <c r="C9" s="144"/>
      <c r="D9" s="144"/>
      <c r="E9" s="144">
        <f t="shared" ref="E9:E11" si="0">C9+D9</f>
        <v>0</v>
      </c>
      <c r="F9" s="144"/>
      <c r="G9" s="144"/>
      <c r="H9" s="144"/>
      <c r="I9" s="144"/>
      <c r="J9" s="90">
        <v>0</v>
      </c>
      <c r="K9" s="90">
        <v>0</v>
      </c>
      <c r="L9" s="54"/>
    </row>
    <row r="10" spans="2:15" x14ac:dyDescent="0.25">
      <c r="B10" s="143" t="s">
        <v>177</v>
      </c>
      <c r="C10" s="144"/>
      <c r="D10" s="144"/>
      <c r="E10" s="144">
        <f t="shared" si="0"/>
        <v>0</v>
      </c>
      <c r="F10" s="144"/>
      <c r="G10" s="144"/>
      <c r="H10" s="144"/>
      <c r="I10" s="144"/>
      <c r="J10" s="90">
        <v>0</v>
      </c>
      <c r="K10" s="90">
        <v>0</v>
      </c>
      <c r="L10" s="54"/>
    </row>
    <row r="11" spans="2:15" x14ac:dyDescent="0.25">
      <c r="B11" s="144" t="s">
        <v>135</v>
      </c>
      <c r="C11" s="144"/>
      <c r="D11" s="144"/>
      <c r="E11" s="144">
        <f t="shared" si="0"/>
        <v>0</v>
      </c>
      <c r="F11" s="144"/>
      <c r="G11" s="144"/>
      <c r="H11" s="144"/>
      <c r="I11" s="144"/>
      <c r="J11" s="90">
        <v>0</v>
      </c>
      <c r="K11" s="90">
        <v>0</v>
      </c>
      <c r="L11" s="54"/>
    </row>
    <row r="12" spans="2:15" x14ac:dyDescent="0.25">
      <c r="C12" s="87"/>
      <c r="D12" s="87"/>
      <c r="E12" s="87"/>
      <c r="F12" s="87"/>
      <c r="I12" s="87"/>
      <c r="J12" s="87"/>
      <c r="K12" s="54"/>
      <c r="L12" s="54"/>
    </row>
    <row r="13" spans="2:15" x14ac:dyDescent="0.25">
      <c r="B13" s="36" t="s">
        <v>233</v>
      </c>
      <c r="C13" s="36"/>
      <c r="D13" s="36"/>
      <c r="E13" s="36"/>
      <c r="F13" s="36"/>
      <c r="G13" s="36"/>
      <c r="H13" s="36"/>
      <c r="I13" s="36"/>
      <c r="J13" s="36"/>
      <c r="K13" s="36"/>
      <c r="L13" s="54"/>
    </row>
    <row r="14" spans="2:15" ht="6" customHeight="1" x14ac:dyDescent="0.25">
      <c r="C14" s="56"/>
      <c r="D14" s="56"/>
      <c r="E14" s="56"/>
      <c r="F14" s="56"/>
      <c r="G14" s="56"/>
      <c r="H14" s="56"/>
      <c r="I14" s="56"/>
      <c r="K14" s="56"/>
      <c r="L14" s="56"/>
    </row>
    <row r="15" spans="2:15" x14ac:dyDescent="0.25">
      <c r="B15" s="143" t="s">
        <v>324</v>
      </c>
      <c r="C15" s="144"/>
      <c r="D15" s="144"/>
      <c r="E15" s="144">
        <f>C15+D15</f>
        <v>0</v>
      </c>
      <c r="F15" s="144"/>
      <c r="G15" s="144"/>
      <c r="H15" s="144"/>
      <c r="I15" s="144"/>
      <c r="J15" s="90">
        <v>0</v>
      </c>
      <c r="K15" s="90">
        <v>0</v>
      </c>
    </row>
    <row r="16" spans="2:15" x14ac:dyDescent="0.25">
      <c r="B16" s="143" t="s">
        <v>325</v>
      </c>
      <c r="C16" s="144"/>
      <c r="D16" s="144"/>
      <c r="E16" s="144">
        <f t="shared" ref="E16:E18" si="1">C16+D16</f>
        <v>0</v>
      </c>
      <c r="F16" s="144"/>
      <c r="G16" s="144"/>
      <c r="H16" s="144"/>
      <c r="I16" s="144"/>
      <c r="J16" s="90">
        <v>0</v>
      </c>
      <c r="K16" s="90">
        <v>0</v>
      </c>
    </row>
    <row r="17" spans="2:15" x14ac:dyDescent="0.25">
      <c r="B17" s="143" t="s">
        <v>183</v>
      </c>
      <c r="C17" s="144"/>
      <c r="D17" s="144"/>
      <c r="E17" s="144">
        <f t="shared" si="1"/>
        <v>0</v>
      </c>
      <c r="F17" s="144"/>
      <c r="G17" s="144"/>
      <c r="H17" s="144"/>
      <c r="I17" s="144"/>
      <c r="J17" s="90">
        <v>0</v>
      </c>
      <c r="K17" s="90">
        <v>0</v>
      </c>
    </row>
    <row r="18" spans="2:15" x14ac:dyDescent="0.25">
      <c r="B18" s="144" t="s">
        <v>135</v>
      </c>
      <c r="C18" s="144"/>
      <c r="D18" s="144"/>
      <c r="E18" s="144">
        <f t="shared" si="1"/>
        <v>0</v>
      </c>
      <c r="F18" s="144"/>
      <c r="G18" s="144"/>
      <c r="H18" s="144"/>
      <c r="I18" s="144"/>
      <c r="J18" s="90">
        <v>0</v>
      </c>
      <c r="K18" s="90">
        <v>0</v>
      </c>
    </row>
    <row r="19" spans="2:15" x14ac:dyDescent="0.25">
      <c r="F19" s="91" t="s">
        <v>178</v>
      </c>
      <c r="J19" s="91" t="s">
        <v>221</v>
      </c>
    </row>
    <row r="22" spans="2:15" ht="15" customHeight="1" x14ac:dyDescent="0.25">
      <c r="B22" s="198" t="s">
        <v>241</v>
      </c>
      <c r="C22" s="198"/>
      <c r="D22" s="198"/>
      <c r="E22" s="198"/>
      <c r="F22" s="198"/>
      <c r="G22" s="198"/>
      <c r="H22" s="198"/>
      <c r="I22" s="198"/>
      <c r="J22" s="198"/>
      <c r="K22" s="198"/>
      <c r="L22" s="198"/>
      <c r="M22" s="198"/>
      <c r="N22" s="198"/>
      <c r="O22" s="198"/>
    </row>
    <row r="23" spans="2:15" x14ac:dyDescent="0.25">
      <c r="B23" s="92"/>
      <c r="C23" s="92"/>
      <c r="D23" s="92"/>
      <c r="E23" s="92"/>
      <c r="F23" s="92"/>
      <c r="G23" s="92"/>
      <c r="H23" s="92"/>
      <c r="I23" s="92"/>
      <c r="J23" s="92"/>
      <c r="K23" s="92"/>
      <c r="L23" s="92"/>
      <c r="M23" s="92"/>
    </row>
    <row r="24" spans="2:15" x14ac:dyDescent="0.25">
      <c r="B24" s="75" t="s">
        <v>136</v>
      </c>
      <c r="C24" s="201" t="s">
        <v>138</v>
      </c>
      <c r="D24" s="203" t="str">
        <f>B8</f>
        <v>Conductor 1a</v>
      </c>
      <c r="E24" s="204"/>
      <c r="F24" s="205" t="str">
        <f>B9</f>
        <v>Conductor 2a</v>
      </c>
      <c r="G24" s="205"/>
      <c r="H24" s="203" t="str">
        <f>B10</f>
        <v>Peó especialista</v>
      </c>
      <c r="I24" s="204"/>
      <c r="J24" s="205" t="str">
        <f>B15</f>
        <v>Oficial 1a taller</v>
      </c>
      <c r="K24" s="205"/>
      <c r="L24" s="203" t="str">
        <f>B16</f>
        <v>Oficial 2a taller</v>
      </c>
      <c r="M24" s="204"/>
      <c r="N24" s="206" t="str">
        <f>B17</f>
        <v>Encarregat</v>
      </c>
      <c r="O24" s="207"/>
    </row>
    <row r="25" spans="2:15" x14ac:dyDescent="0.25">
      <c r="B25" s="40" t="s">
        <v>137</v>
      </c>
      <c r="C25" s="202"/>
      <c r="D25" s="62" t="s">
        <v>182</v>
      </c>
      <c r="E25" s="63" t="s">
        <v>181</v>
      </c>
      <c r="F25" s="40" t="s">
        <v>182</v>
      </c>
      <c r="G25" s="40" t="s">
        <v>181</v>
      </c>
      <c r="H25" s="62" t="s">
        <v>182</v>
      </c>
      <c r="I25" s="63" t="s">
        <v>181</v>
      </c>
      <c r="J25" s="40" t="s">
        <v>182</v>
      </c>
      <c r="K25" s="40" t="s">
        <v>181</v>
      </c>
      <c r="L25" s="62" t="s">
        <v>182</v>
      </c>
      <c r="M25" s="63" t="s">
        <v>181</v>
      </c>
      <c r="N25" s="62" t="s">
        <v>182</v>
      </c>
      <c r="O25" s="63" t="s">
        <v>181</v>
      </c>
    </row>
    <row r="26" spans="2:15" x14ac:dyDescent="0.25">
      <c r="B26" s="83" t="s">
        <v>258</v>
      </c>
      <c r="C26" s="78">
        <v>12</v>
      </c>
      <c r="D26" s="64"/>
      <c r="E26" s="66">
        <f>+D26*$C26</f>
        <v>0</v>
      </c>
      <c r="F26" s="67"/>
      <c r="G26" s="65">
        <f t="shared" ref="G26:G29" si="2">+F26*$C26</f>
        <v>0</v>
      </c>
      <c r="H26" s="68"/>
      <c r="I26" s="69">
        <f t="shared" ref="I26:I29" si="3">+H26*$C26</f>
        <v>0</v>
      </c>
      <c r="J26" s="67"/>
      <c r="K26" s="70">
        <f t="shared" ref="K26:K29" si="4">+J26*$C26</f>
        <v>0</v>
      </c>
      <c r="L26" s="68"/>
      <c r="M26" s="69">
        <f t="shared" ref="M26:M29" si="5">+L26*$C26</f>
        <v>0</v>
      </c>
      <c r="N26" s="68"/>
      <c r="O26" s="69">
        <f t="shared" ref="O26:O29" si="6">+N26*$C26</f>
        <v>0</v>
      </c>
    </row>
    <row r="27" spans="2:15" x14ac:dyDescent="0.25">
      <c r="B27" s="84" t="s">
        <v>322</v>
      </c>
      <c r="C27" s="79">
        <v>12</v>
      </c>
      <c r="D27" s="60"/>
      <c r="E27" s="61">
        <f t="shared" ref="E27:E29" si="7">+D27*$C27</f>
        <v>0</v>
      </c>
      <c r="F27" s="59"/>
      <c r="G27" s="58">
        <f t="shared" si="2"/>
        <v>0</v>
      </c>
      <c r="H27" s="60"/>
      <c r="I27" s="61">
        <f t="shared" si="3"/>
        <v>0</v>
      </c>
      <c r="J27" s="59"/>
      <c r="K27" s="58">
        <f t="shared" si="4"/>
        <v>0</v>
      </c>
      <c r="L27" s="60"/>
      <c r="M27" s="61">
        <f t="shared" si="5"/>
        <v>0</v>
      </c>
      <c r="N27" s="60"/>
      <c r="O27" s="61">
        <f t="shared" si="6"/>
        <v>0</v>
      </c>
    </row>
    <row r="28" spans="2:15" x14ac:dyDescent="0.25">
      <c r="B28" s="84" t="s">
        <v>323</v>
      </c>
      <c r="C28" s="79">
        <v>12</v>
      </c>
      <c r="D28" s="60"/>
      <c r="E28" s="61">
        <f t="shared" si="7"/>
        <v>0</v>
      </c>
      <c r="F28" s="59"/>
      <c r="G28" s="58">
        <f t="shared" si="2"/>
        <v>0</v>
      </c>
      <c r="H28" s="60"/>
      <c r="I28" s="61">
        <f t="shared" si="3"/>
        <v>0</v>
      </c>
      <c r="J28" s="59"/>
      <c r="K28" s="58">
        <f t="shared" si="4"/>
        <v>0</v>
      </c>
      <c r="L28" s="60"/>
      <c r="M28" s="61">
        <f t="shared" si="5"/>
        <v>0</v>
      </c>
      <c r="N28" s="60"/>
      <c r="O28" s="61">
        <f t="shared" si="6"/>
        <v>0</v>
      </c>
    </row>
    <row r="29" spans="2:15" x14ac:dyDescent="0.25">
      <c r="B29" s="84" t="s">
        <v>259</v>
      </c>
      <c r="C29" s="79">
        <v>12</v>
      </c>
      <c r="D29" s="60"/>
      <c r="E29" s="61">
        <f t="shared" si="7"/>
        <v>0</v>
      </c>
      <c r="F29" s="59"/>
      <c r="G29" s="58">
        <f t="shared" si="2"/>
        <v>0</v>
      </c>
      <c r="H29" s="60"/>
      <c r="I29" s="61">
        <f t="shared" si="3"/>
        <v>0</v>
      </c>
      <c r="J29" s="59"/>
      <c r="K29" s="58">
        <f t="shared" si="4"/>
        <v>0</v>
      </c>
      <c r="L29" s="60"/>
      <c r="M29" s="61">
        <f t="shared" si="5"/>
        <v>0</v>
      </c>
      <c r="N29" s="60"/>
      <c r="O29" s="61">
        <f t="shared" si="6"/>
        <v>0</v>
      </c>
    </row>
    <row r="30" spans="2:15" x14ac:dyDescent="0.25">
      <c r="B30" s="85"/>
      <c r="C30" s="80"/>
      <c r="D30" s="71"/>
      <c r="E30" s="73"/>
      <c r="F30" s="74"/>
      <c r="G30" s="72"/>
      <c r="H30" s="71"/>
      <c r="I30" s="73"/>
      <c r="J30" s="74"/>
      <c r="K30" s="72"/>
      <c r="L30" s="71"/>
      <c r="M30" s="73"/>
      <c r="N30" s="71"/>
      <c r="O30" s="73"/>
    </row>
    <row r="31" spans="2:15" x14ac:dyDescent="0.25">
      <c r="B31" s="83" t="s">
        <v>260</v>
      </c>
      <c r="C31" s="78">
        <v>1</v>
      </c>
      <c r="D31" s="68"/>
      <c r="E31" s="69">
        <f>+D31*$C31</f>
        <v>0</v>
      </c>
      <c r="F31" s="67"/>
      <c r="G31" s="70">
        <f t="shared" ref="G31:G34" si="8">+F31*$C31</f>
        <v>0</v>
      </c>
      <c r="H31" s="68"/>
      <c r="I31" s="69">
        <f t="shared" ref="I31:I34" si="9">+H31*$C31</f>
        <v>0</v>
      </c>
      <c r="J31" s="67"/>
      <c r="K31" s="70">
        <f t="shared" ref="K31:K34" si="10">+J31*$C31</f>
        <v>0</v>
      </c>
      <c r="L31" s="68"/>
      <c r="M31" s="69">
        <f t="shared" ref="M31:M34" si="11">+L31*$C31</f>
        <v>0</v>
      </c>
      <c r="N31" s="68"/>
      <c r="O31" s="69">
        <f t="shared" ref="O31:O34" si="12">+N31*$C31</f>
        <v>0</v>
      </c>
    </row>
    <row r="32" spans="2:15" x14ac:dyDescent="0.25">
      <c r="B32" s="84" t="s">
        <v>261</v>
      </c>
      <c r="C32" s="79">
        <v>1</v>
      </c>
      <c r="D32" s="60"/>
      <c r="E32" s="61">
        <f t="shared" ref="E32:E34" si="13">+D32*$C32</f>
        <v>0</v>
      </c>
      <c r="F32" s="59"/>
      <c r="G32" s="58">
        <f t="shared" si="8"/>
        <v>0</v>
      </c>
      <c r="H32" s="60"/>
      <c r="I32" s="61">
        <f t="shared" si="9"/>
        <v>0</v>
      </c>
      <c r="J32" s="59"/>
      <c r="K32" s="58">
        <f t="shared" si="10"/>
        <v>0</v>
      </c>
      <c r="L32" s="60"/>
      <c r="M32" s="61">
        <f t="shared" si="11"/>
        <v>0</v>
      </c>
      <c r="N32" s="60"/>
      <c r="O32" s="61">
        <f t="shared" si="12"/>
        <v>0</v>
      </c>
    </row>
    <row r="33" spans="2:15" x14ac:dyDescent="0.25">
      <c r="B33" s="84" t="s">
        <v>262</v>
      </c>
      <c r="C33" s="79">
        <v>1</v>
      </c>
      <c r="D33" s="60"/>
      <c r="E33" s="61">
        <f t="shared" si="13"/>
        <v>0</v>
      </c>
      <c r="F33" s="59"/>
      <c r="G33" s="58">
        <f t="shared" si="8"/>
        <v>0</v>
      </c>
      <c r="H33" s="60"/>
      <c r="I33" s="61">
        <f t="shared" si="9"/>
        <v>0</v>
      </c>
      <c r="J33" s="59"/>
      <c r="K33" s="58">
        <f t="shared" si="10"/>
        <v>0</v>
      </c>
      <c r="L33" s="60"/>
      <c r="M33" s="61">
        <f t="shared" si="11"/>
        <v>0</v>
      </c>
      <c r="N33" s="60"/>
      <c r="O33" s="61">
        <f t="shared" si="12"/>
        <v>0</v>
      </c>
    </row>
    <row r="34" spans="2:15" x14ac:dyDescent="0.25">
      <c r="B34" s="84" t="s">
        <v>263</v>
      </c>
      <c r="C34" s="79">
        <v>1</v>
      </c>
      <c r="D34" s="60"/>
      <c r="E34" s="61">
        <f t="shared" si="13"/>
        <v>0</v>
      </c>
      <c r="F34" s="59"/>
      <c r="G34" s="58">
        <f t="shared" si="8"/>
        <v>0</v>
      </c>
      <c r="H34" s="60"/>
      <c r="I34" s="61">
        <f t="shared" si="9"/>
        <v>0</v>
      </c>
      <c r="J34" s="59"/>
      <c r="K34" s="58">
        <f t="shared" si="10"/>
        <v>0</v>
      </c>
      <c r="L34" s="60"/>
      <c r="M34" s="61">
        <f t="shared" si="11"/>
        <v>0</v>
      </c>
      <c r="N34" s="60"/>
      <c r="O34" s="61">
        <f t="shared" si="12"/>
        <v>0</v>
      </c>
    </row>
    <row r="35" spans="2:15" x14ac:dyDescent="0.25">
      <c r="B35" s="77"/>
      <c r="C35" s="80"/>
      <c r="D35" s="71"/>
      <c r="E35" s="73"/>
      <c r="F35" s="74"/>
      <c r="G35" s="72"/>
      <c r="H35" s="71"/>
      <c r="I35" s="73"/>
      <c r="J35" s="74"/>
      <c r="K35" s="72"/>
      <c r="L35" s="71"/>
      <c r="M35" s="73"/>
      <c r="N35" s="71"/>
      <c r="O35" s="73"/>
    </row>
    <row r="36" spans="2:15" x14ac:dyDescent="0.25">
      <c r="B36" s="199" t="s">
        <v>139</v>
      </c>
      <c r="C36" s="200"/>
      <c r="D36" s="81"/>
      <c r="E36" s="82"/>
      <c r="F36" s="81"/>
      <c r="G36" s="82"/>
      <c r="H36" s="81"/>
      <c r="I36" s="82"/>
      <c r="J36" s="81"/>
      <c r="K36" s="82"/>
      <c r="L36" s="81"/>
      <c r="M36" s="82"/>
      <c r="N36" s="81"/>
      <c r="O36" s="82"/>
    </row>
    <row r="37" spans="2:15" x14ac:dyDescent="0.25">
      <c r="B37" s="199" t="s">
        <v>140</v>
      </c>
      <c r="C37" s="200"/>
      <c r="D37" s="81"/>
      <c r="E37" s="82"/>
      <c r="F37" s="81"/>
      <c r="G37" s="82"/>
      <c r="H37" s="81"/>
      <c r="I37" s="82"/>
      <c r="J37" s="81"/>
      <c r="K37" s="82"/>
      <c r="L37" s="81"/>
      <c r="M37" s="82"/>
      <c r="N37" s="81"/>
      <c r="O37" s="82"/>
    </row>
    <row r="38" spans="2:15" x14ac:dyDescent="0.25">
      <c r="B38" s="83" t="s">
        <v>141</v>
      </c>
      <c r="C38" s="86" t="s">
        <v>142</v>
      </c>
      <c r="D38" s="68"/>
      <c r="E38" s="69"/>
      <c r="F38" s="67"/>
      <c r="G38" s="70"/>
      <c r="H38" s="68"/>
      <c r="I38" s="69"/>
      <c r="J38" s="67"/>
      <c r="K38" s="70"/>
      <c r="L38" s="68"/>
      <c r="M38" s="69"/>
      <c r="N38" s="68"/>
      <c r="O38" s="69"/>
    </row>
    <row r="39" spans="2:15" x14ac:dyDescent="0.25">
      <c r="B39" s="76" t="str">
        <f>B8</f>
        <v>Conductor 1a</v>
      </c>
      <c r="C39" s="79">
        <v>0</v>
      </c>
      <c r="D39" s="60"/>
      <c r="E39" s="61">
        <f>+E37*$C39</f>
        <v>0</v>
      </c>
      <c r="F39" s="59"/>
      <c r="G39" s="58"/>
      <c r="H39" s="60"/>
      <c r="I39" s="61"/>
      <c r="J39" s="59"/>
      <c r="K39" s="58"/>
      <c r="L39" s="60"/>
      <c r="M39" s="61"/>
      <c r="N39" s="60"/>
      <c r="O39" s="61"/>
    </row>
    <row r="40" spans="2:15" x14ac:dyDescent="0.25">
      <c r="B40" s="76" t="str">
        <f>B9</f>
        <v>Conductor 2a</v>
      </c>
      <c r="C40" s="79">
        <v>0</v>
      </c>
      <c r="D40" s="60"/>
      <c r="E40" s="61"/>
      <c r="F40" s="59"/>
      <c r="G40" s="58">
        <f>+G37*$C40</f>
        <v>0</v>
      </c>
      <c r="H40" s="60"/>
      <c r="I40" s="61"/>
      <c r="J40" s="59"/>
      <c r="L40" s="60"/>
      <c r="N40" s="60"/>
      <c r="O40" s="61"/>
    </row>
    <row r="41" spans="2:15" x14ac:dyDescent="0.25">
      <c r="B41" s="76" t="str">
        <f>B10</f>
        <v>Peó especialista</v>
      </c>
      <c r="C41" s="79">
        <v>0</v>
      </c>
      <c r="D41" s="60"/>
      <c r="E41" s="61"/>
      <c r="F41" s="59"/>
      <c r="G41" s="58"/>
      <c r="H41" s="60"/>
      <c r="I41" s="61">
        <f>+I37*$C41</f>
        <v>0</v>
      </c>
      <c r="J41" s="59"/>
      <c r="K41" s="58"/>
      <c r="L41" s="60"/>
      <c r="M41" s="61"/>
      <c r="N41" s="60"/>
      <c r="O41" s="61"/>
    </row>
    <row r="42" spans="2:15" x14ac:dyDescent="0.25">
      <c r="B42" s="119" t="str">
        <f>B15</f>
        <v>Oficial 1a taller</v>
      </c>
      <c r="C42" s="79">
        <v>0</v>
      </c>
      <c r="D42" s="120"/>
      <c r="E42" s="121"/>
      <c r="F42" s="122"/>
      <c r="G42" s="123"/>
      <c r="H42" s="120"/>
      <c r="I42" s="121"/>
      <c r="J42" s="122"/>
      <c r="K42" s="58">
        <f>+K37*$C42</f>
        <v>0</v>
      </c>
      <c r="L42" s="120"/>
      <c r="M42" s="121"/>
      <c r="N42" s="120"/>
      <c r="O42" s="61"/>
    </row>
    <row r="43" spans="2:15" x14ac:dyDescent="0.25">
      <c r="B43" s="119" t="str">
        <f>B16</f>
        <v>Oficial 2a taller</v>
      </c>
      <c r="C43" s="79">
        <v>0</v>
      </c>
      <c r="D43" s="120"/>
      <c r="E43" s="121"/>
      <c r="F43" s="122"/>
      <c r="G43" s="123"/>
      <c r="H43" s="120"/>
      <c r="I43" s="121"/>
      <c r="J43" s="122"/>
      <c r="K43" s="123"/>
      <c r="L43" s="120"/>
      <c r="M43" s="61">
        <f>+M37*$C43</f>
        <v>0</v>
      </c>
      <c r="N43" s="120"/>
      <c r="O43" s="61"/>
    </row>
    <row r="44" spans="2:15" x14ac:dyDescent="0.25">
      <c r="B44" s="119" t="str">
        <f>B17</f>
        <v>Encarregat</v>
      </c>
      <c r="C44" s="79">
        <v>0</v>
      </c>
      <c r="D44" s="120"/>
      <c r="E44" s="121"/>
      <c r="F44" s="122"/>
      <c r="G44" s="123"/>
      <c r="H44" s="120"/>
      <c r="I44" s="121"/>
      <c r="J44" s="122"/>
      <c r="K44" s="123"/>
      <c r="L44" s="120"/>
      <c r="M44" s="121"/>
      <c r="N44" s="120"/>
      <c r="O44" s="61">
        <f>+O37*$C44</f>
        <v>0</v>
      </c>
    </row>
    <row r="45" spans="2:15" x14ac:dyDescent="0.25">
      <c r="B45" s="77" t="s">
        <v>180</v>
      </c>
      <c r="C45" s="80">
        <v>0</v>
      </c>
      <c r="D45" s="71"/>
      <c r="E45" s="73"/>
      <c r="F45" s="74"/>
      <c r="G45" s="72"/>
      <c r="H45" s="71"/>
      <c r="I45" s="73"/>
      <c r="J45" s="74"/>
      <c r="K45" s="72"/>
      <c r="L45" s="71"/>
      <c r="M45" s="73"/>
      <c r="N45" s="71"/>
      <c r="O45" s="61"/>
    </row>
    <row r="46" spans="2:15" x14ac:dyDescent="0.25">
      <c r="B46" s="199" t="s">
        <v>143</v>
      </c>
      <c r="C46" s="200"/>
      <c r="D46" s="81"/>
      <c r="E46" s="82">
        <f>+E39+E36</f>
        <v>0</v>
      </c>
      <c r="F46" s="81"/>
      <c r="G46" s="82">
        <f>+G40+G36</f>
        <v>0</v>
      </c>
      <c r="H46" s="81"/>
      <c r="I46" s="82">
        <f>+I41+I36</f>
        <v>0</v>
      </c>
      <c r="J46" s="81"/>
      <c r="K46" s="82">
        <f>+K42+K36</f>
        <v>0</v>
      </c>
      <c r="L46" s="81"/>
      <c r="M46" s="82">
        <f>+M43+M36</f>
        <v>0</v>
      </c>
      <c r="N46" s="81"/>
      <c r="O46" s="82">
        <f>+O44+O36</f>
        <v>0</v>
      </c>
    </row>
    <row r="48" spans="2:15" x14ac:dyDescent="0.25">
      <c r="B48" s="198" t="s">
        <v>242</v>
      </c>
      <c r="C48" s="198"/>
      <c r="D48" s="198"/>
      <c r="E48" s="198"/>
      <c r="F48" s="198"/>
      <c r="G48" s="198"/>
      <c r="H48" s="198"/>
      <c r="I48" s="198"/>
      <c r="J48" s="198"/>
      <c r="K48" s="198"/>
      <c r="L48" s="198"/>
      <c r="M48" s="198"/>
      <c r="N48" s="198"/>
      <c r="O48" s="198"/>
    </row>
    <row r="50" spans="2:6" ht="38.25" x14ac:dyDescent="0.25">
      <c r="B50" s="75" t="s">
        <v>229</v>
      </c>
      <c r="C50" s="75" t="s">
        <v>5</v>
      </c>
      <c r="D50" s="75" t="s">
        <v>231</v>
      </c>
      <c r="E50" s="75" t="s">
        <v>226</v>
      </c>
      <c r="F50" s="75" t="s">
        <v>227</v>
      </c>
    </row>
    <row r="51" spans="2:6" ht="9.75" customHeight="1" x14ac:dyDescent="0.25">
      <c r="C51" s="142"/>
      <c r="D51" s="87"/>
      <c r="E51" s="87"/>
      <c r="F51" s="87"/>
    </row>
    <row r="52" spans="2:6" x14ac:dyDescent="0.25">
      <c r="B52" s="36" t="s">
        <v>179</v>
      </c>
      <c r="C52" s="36"/>
      <c r="D52" s="36"/>
      <c r="E52" s="36"/>
      <c r="F52" s="36"/>
    </row>
    <row r="53" spans="2:6" ht="6" customHeight="1" x14ac:dyDescent="0.25">
      <c r="C53" s="56"/>
      <c r="D53" s="88"/>
      <c r="E53" s="88"/>
      <c r="F53" s="88"/>
    </row>
    <row r="54" spans="2:6" x14ac:dyDescent="0.25">
      <c r="B54" s="143"/>
      <c r="C54" s="143" t="str">
        <f>+B8</f>
        <v>Conductor 1a</v>
      </c>
      <c r="D54" s="144"/>
      <c r="E54" s="144"/>
      <c r="F54" s="144">
        <f>D54+E54</f>
        <v>0</v>
      </c>
    </row>
    <row r="55" spans="2:6" x14ac:dyDescent="0.25">
      <c r="B55" s="143"/>
      <c r="C55" s="143" t="str">
        <f t="shared" ref="C55:C56" si="14">+B9</f>
        <v>Conductor 2a</v>
      </c>
      <c r="D55" s="144"/>
      <c r="E55" s="144"/>
      <c r="F55" s="144">
        <f t="shared" ref="F55:F57" si="15">D55+E55</f>
        <v>0</v>
      </c>
    </row>
    <row r="56" spans="2:6" x14ac:dyDescent="0.25">
      <c r="B56" s="143"/>
      <c r="C56" s="143" t="str">
        <f t="shared" si="14"/>
        <v>Peó especialista</v>
      </c>
      <c r="D56" s="144"/>
      <c r="E56" s="144"/>
      <c r="F56" s="144">
        <f t="shared" si="15"/>
        <v>0</v>
      </c>
    </row>
    <row r="57" spans="2:6" x14ac:dyDescent="0.25">
      <c r="B57" s="144"/>
      <c r="C57" s="144" t="s">
        <v>135</v>
      </c>
      <c r="D57" s="144"/>
      <c r="E57" s="144"/>
      <c r="F57" s="144">
        <f t="shared" si="15"/>
        <v>0</v>
      </c>
    </row>
    <row r="58" spans="2:6" x14ac:dyDescent="0.25">
      <c r="C58" s="87"/>
      <c r="D58" s="87"/>
      <c r="E58" s="87"/>
      <c r="F58" s="87"/>
    </row>
    <row r="59" spans="2:6" x14ac:dyDescent="0.25">
      <c r="B59" s="36" t="s">
        <v>233</v>
      </c>
      <c r="C59" s="36"/>
      <c r="D59" s="36"/>
      <c r="E59" s="36"/>
      <c r="F59" s="36"/>
    </row>
    <row r="60" spans="2:6" ht="6" customHeight="1" x14ac:dyDescent="0.25">
      <c r="C60" s="56"/>
      <c r="D60" s="56"/>
      <c r="E60" s="56"/>
      <c r="F60" s="56"/>
    </row>
    <row r="61" spans="2:6" x14ac:dyDescent="0.25">
      <c r="B61" s="143"/>
      <c r="C61" s="143" t="str">
        <f>+B15</f>
        <v>Oficial 1a taller</v>
      </c>
      <c r="D61" s="144"/>
      <c r="E61" s="144"/>
      <c r="F61" s="144">
        <f>D61+E61</f>
        <v>0</v>
      </c>
    </row>
    <row r="62" spans="2:6" x14ac:dyDescent="0.25">
      <c r="B62" s="143"/>
      <c r="C62" s="143" t="str">
        <f t="shared" ref="C62:C63" si="16">+B16</f>
        <v>Oficial 2a taller</v>
      </c>
      <c r="D62" s="144"/>
      <c r="E62" s="144"/>
      <c r="F62" s="144">
        <f t="shared" ref="F62:F64" si="17">D62+E62</f>
        <v>0</v>
      </c>
    </row>
    <row r="63" spans="2:6" x14ac:dyDescent="0.25">
      <c r="B63" s="143"/>
      <c r="C63" s="143" t="str">
        <f t="shared" si="16"/>
        <v>Encarregat</v>
      </c>
      <c r="D63" s="144"/>
      <c r="E63" s="144"/>
      <c r="F63" s="144">
        <f t="shared" si="17"/>
        <v>0</v>
      </c>
    </row>
    <row r="64" spans="2:6" x14ac:dyDescent="0.25">
      <c r="B64" s="144"/>
      <c r="C64" s="144" t="s">
        <v>135</v>
      </c>
      <c r="D64" s="144"/>
      <c r="E64" s="144"/>
      <c r="F64" s="144">
        <f t="shared" si="17"/>
        <v>0</v>
      </c>
    </row>
  </sheetData>
  <mergeCells count="13">
    <mergeCell ref="B22:O22"/>
    <mergeCell ref="B2:O2"/>
    <mergeCell ref="B37:C37"/>
    <mergeCell ref="B36:C36"/>
    <mergeCell ref="J24:K24"/>
    <mergeCell ref="L24:M24"/>
    <mergeCell ref="B48:O48"/>
    <mergeCell ref="B46:C46"/>
    <mergeCell ref="C24:C25"/>
    <mergeCell ref="D24:E24"/>
    <mergeCell ref="F24:G24"/>
    <mergeCell ref="H24:I24"/>
    <mergeCell ref="N24:O24"/>
  </mergeCells>
  <pageMargins left="0.7" right="0.7" top="0.75" bottom="0.75" header="0.3" footer="0.3"/>
  <pageSetup paperSize="9" scale="5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I47"/>
  <sheetViews>
    <sheetView showGridLines="0" zoomScaleNormal="100" zoomScaleSheetLayoutView="85" workbookViewId="0">
      <selection activeCell="A4" sqref="A4"/>
    </sheetView>
  </sheetViews>
  <sheetFormatPr baseColWidth="10" defaultColWidth="11.42578125" defaultRowHeight="15" x14ac:dyDescent="0.25"/>
  <cols>
    <col min="1" max="1" width="10.140625" customWidth="1"/>
    <col min="2" max="2" width="9.140625" style="11" customWidth="1"/>
    <col min="3" max="3" width="23.42578125" style="11" customWidth="1"/>
    <col min="4" max="4" width="11" style="11" customWidth="1"/>
    <col min="5" max="5" width="9.28515625" style="11" bestFit="1" customWidth="1"/>
    <col min="6" max="6" width="10.7109375" style="12" customWidth="1"/>
    <col min="7" max="7" width="10.7109375" style="13" customWidth="1"/>
    <col min="8" max="8" width="15.42578125" style="12" customWidth="1"/>
    <col min="9" max="9" width="13.42578125" style="12" customWidth="1"/>
    <col min="258" max="258" width="35.28515625" customWidth="1"/>
    <col min="259" max="259" width="19.5703125" customWidth="1"/>
    <col min="260" max="260" width="15.7109375" customWidth="1"/>
    <col min="261" max="261" width="13" customWidth="1"/>
    <col min="262" max="262" width="9.5703125" customWidth="1"/>
    <col min="263" max="263" width="10.7109375" customWidth="1"/>
    <col min="264" max="264" width="9.42578125" customWidth="1"/>
    <col min="265" max="265" width="13.140625" customWidth="1"/>
    <col min="514" max="514" width="35.28515625" customWidth="1"/>
    <col min="515" max="515" width="19.5703125" customWidth="1"/>
    <col min="516" max="516" width="15.7109375" customWidth="1"/>
    <col min="517" max="517" width="13" customWidth="1"/>
    <col min="518" max="518" width="9.5703125" customWidth="1"/>
    <col min="519" max="519" width="10.7109375" customWidth="1"/>
    <col min="520" max="520" width="9.42578125" customWidth="1"/>
    <col min="521" max="521" width="13.140625" customWidth="1"/>
    <col min="770" max="770" width="35.28515625" customWidth="1"/>
    <col min="771" max="771" width="19.5703125" customWidth="1"/>
    <col min="772" max="772" width="15.7109375" customWidth="1"/>
    <col min="773" max="773" width="13" customWidth="1"/>
    <col min="774" max="774" width="9.5703125" customWidth="1"/>
    <col min="775" max="775" width="10.7109375" customWidth="1"/>
    <col min="776" max="776" width="9.42578125" customWidth="1"/>
    <col min="777" max="777" width="13.140625" customWidth="1"/>
    <col min="1026" max="1026" width="35.28515625" customWidth="1"/>
    <col min="1027" max="1027" width="19.5703125" customWidth="1"/>
    <col min="1028" max="1028" width="15.7109375" customWidth="1"/>
    <col min="1029" max="1029" width="13" customWidth="1"/>
    <col min="1030" max="1030" width="9.5703125" customWidth="1"/>
    <col min="1031" max="1031" width="10.7109375" customWidth="1"/>
    <col min="1032" max="1032" width="9.42578125" customWidth="1"/>
    <col min="1033" max="1033" width="13.140625" customWidth="1"/>
    <col min="1282" max="1282" width="35.28515625" customWidth="1"/>
    <col min="1283" max="1283" width="19.5703125" customWidth="1"/>
    <col min="1284" max="1284" width="15.7109375" customWidth="1"/>
    <col min="1285" max="1285" width="13" customWidth="1"/>
    <col min="1286" max="1286" width="9.5703125" customWidth="1"/>
    <col min="1287" max="1287" width="10.7109375" customWidth="1"/>
    <col min="1288" max="1288" width="9.42578125" customWidth="1"/>
    <col min="1289" max="1289" width="13.140625" customWidth="1"/>
    <col min="1538" max="1538" width="35.28515625" customWidth="1"/>
    <col min="1539" max="1539" width="19.5703125" customWidth="1"/>
    <col min="1540" max="1540" width="15.7109375" customWidth="1"/>
    <col min="1541" max="1541" width="13" customWidth="1"/>
    <col min="1542" max="1542" width="9.5703125" customWidth="1"/>
    <col min="1543" max="1543" width="10.7109375" customWidth="1"/>
    <col min="1544" max="1544" width="9.42578125" customWidth="1"/>
    <col min="1545" max="1545" width="13.140625" customWidth="1"/>
    <col min="1794" max="1794" width="35.28515625" customWidth="1"/>
    <col min="1795" max="1795" width="19.5703125" customWidth="1"/>
    <col min="1796" max="1796" width="15.7109375" customWidth="1"/>
    <col min="1797" max="1797" width="13" customWidth="1"/>
    <col min="1798" max="1798" width="9.5703125" customWidth="1"/>
    <col min="1799" max="1799" width="10.7109375" customWidth="1"/>
    <col min="1800" max="1800" width="9.42578125" customWidth="1"/>
    <col min="1801" max="1801" width="13.140625" customWidth="1"/>
    <col min="2050" max="2050" width="35.28515625" customWidth="1"/>
    <col min="2051" max="2051" width="19.5703125" customWidth="1"/>
    <col min="2052" max="2052" width="15.7109375" customWidth="1"/>
    <col min="2053" max="2053" width="13" customWidth="1"/>
    <col min="2054" max="2054" width="9.5703125" customWidth="1"/>
    <col min="2055" max="2055" width="10.7109375" customWidth="1"/>
    <col min="2056" max="2056" width="9.42578125" customWidth="1"/>
    <col min="2057" max="2057" width="13.140625" customWidth="1"/>
    <col min="2306" max="2306" width="35.28515625" customWidth="1"/>
    <col min="2307" max="2307" width="19.5703125" customWidth="1"/>
    <col min="2308" max="2308" width="15.7109375" customWidth="1"/>
    <col min="2309" max="2309" width="13" customWidth="1"/>
    <col min="2310" max="2310" width="9.5703125" customWidth="1"/>
    <col min="2311" max="2311" width="10.7109375" customWidth="1"/>
    <col min="2312" max="2312" width="9.42578125" customWidth="1"/>
    <col min="2313" max="2313" width="13.140625" customWidth="1"/>
    <col min="2562" max="2562" width="35.28515625" customWidth="1"/>
    <col min="2563" max="2563" width="19.5703125" customWidth="1"/>
    <col min="2564" max="2564" width="15.7109375" customWidth="1"/>
    <col min="2565" max="2565" width="13" customWidth="1"/>
    <col min="2566" max="2566" width="9.5703125" customWidth="1"/>
    <col min="2567" max="2567" width="10.7109375" customWidth="1"/>
    <col min="2568" max="2568" width="9.42578125" customWidth="1"/>
    <col min="2569" max="2569" width="13.140625" customWidth="1"/>
    <col min="2818" max="2818" width="35.28515625" customWidth="1"/>
    <col min="2819" max="2819" width="19.5703125" customWidth="1"/>
    <col min="2820" max="2820" width="15.7109375" customWidth="1"/>
    <col min="2821" max="2821" width="13" customWidth="1"/>
    <col min="2822" max="2822" width="9.5703125" customWidth="1"/>
    <col min="2823" max="2823" width="10.7109375" customWidth="1"/>
    <col min="2824" max="2824" width="9.42578125" customWidth="1"/>
    <col min="2825" max="2825" width="13.140625" customWidth="1"/>
    <col min="3074" max="3074" width="35.28515625" customWidth="1"/>
    <col min="3075" max="3075" width="19.5703125" customWidth="1"/>
    <col min="3076" max="3076" width="15.7109375" customWidth="1"/>
    <col min="3077" max="3077" width="13" customWidth="1"/>
    <col min="3078" max="3078" width="9.5703125" customWidth="1"/>
    <col min="3079" max="3079" width="10.7109375" customWidth="1"/>
    <col min="3080" max="3080" width="9.42578125" customWidth="1"/>
    <col min="3081" max="3081" width="13.140625" customWidth="1"/>
    <col min="3330" max="3330" width="35.28515625" customWidth="1"/>
    <col min="3331" max="3331" width="19.5703125" customWidth="1"/>
    <col min="3332" max="3332" width="15.7109375" customWidth="1"/>
    <col min="3333" max="3333" width="13" customWidth="1"/>
    <col min="3334" max="3334" width="9.5703125" customWidth="1"/>
    <col min="3335" max="3335" width="10.7109375" customWidth="1"/>
    <col min="3336" max="3336" width="9.42578125" customWidth="1"/>
    <col min="3337" max="3337" width="13.140625" customWidth="1"/>
    <col min="3586" max="3586" width="35.28515625" customWidth="1"/>
    <col min="3587" max="3587" width="19.5703125" customWidth="1"/>
    <col min="3588" max="3588" width="15.7109375" customWidth="1"/>
    <col min="3589" max="3589" width="13" customWidth="1"/>
    <col min="3590" max="3590" width="9.5703125" customWidth="1"/>
    <col min="3591" max="3591" width="10.7109375" customWidth="1"/>
    <col min="3592" max="3592" width="9.42578125" customWidth="1"/>
    <col min="3593" max="3593" width="13.140625" customWidth="1"/>
    <col min="3842" max="3842" width="35.28515625" customWidth="1"/>
    <col min="3843" max="3843" width="19.5703125" customWidth="1"/>
    <col min="3844" max="3844" width="15.7109375" customWidth="1"/>
    <col min="3845" max="3845" width="13" customWidth="1"/>
    <col min="3846" max="3846" width="9.5703125" customWidth="1"/>
    <col min="3847" max="3847" width="10.7109375" customWidth="1"/>
    <col min="3848" max="3848" width="9.42578125" customWidth="1"/>
    <col min="3849" max="3849" width="13.140625" customWidth="1"/>
    <col min="4098" max="4098" width="35.28515625" customWidth="1"/>
    <col min="4099" max="4099" width="19.5703125" customWidth="1"/>
    <col min="4100" max="4100" width="15.7109375" customWidth="1"/>
    <col min="4101" max="4101" width="13" customWidth="1"/>
    <col min="4102" max="4102" width="9.5703125" customWidth="1"/>
    <col min="4103" max="4103" width="10.7109375" customWidth="1"/>
    <col min="4104" max="4104" width="9.42578125" customWidth="1"/>
    <col min="4105" max="4105" width="13.140625" customWidth="1"/>
    <col min="4354" max="4354" width="35.28515625" customWidth="1"/>
    <col min="4355" max="4355" width="19.5703125" customWidth="1"/>
    <col min="4356" max="4356" width="15.7109375" customWidth="1"/>
    <col min="4357" max="4357" width="13" customWidth="1"/>
    <col min="4358" max="4358" width="9.5703125" customWidth="1"/>
    <col min="4359" max="4359" width="10.7109375" customWidth="1"/>
    <col min="4360" max="4360" width="9.42578125" customWidth="1"/>
    <col min="4361" max="4361" width="13.140625" customWidth="1"/>
    <col min="4610" max="4610" width="35.28515625" customWidth="1"/>
    <col min="4611" max="4611" width="19.5703125" customWidth="1"/>
    <col min="4612" max="4612" width="15.7109375" customWidth="1"/>
    <col min="4613" max="4613" width="13" customWidth="1"/>
    <col min="4614" max="4614" width="9.5703125" customWidth="1"/>
    <col min="4615" max="4615" width="10.7109375" customWidth="1"/>
    <col min="4616" max="4616" width="9.42578125" customWidth="1"/>
    <col min="4617" max="4617" width="13.140625" customWidth="1"/>
    <col min="4866" max="4866" width="35.28515625" customWidth="1"/>
    <col min="4867" max="4867" width="19.5703125" customWidth="1"/>
    <col min="4868" max="4868" width="15.7109375" customWidth="1"/>
    <col min="4869" max="4869" width="13" customWidth="1"/>
    <col min="4870" max="4870" width="9.5703125" customWidth="1"/>
    <col min="4871" max="4871" width="10.7109375" customWidth="1"/>
    <col min="4872" max="4872" width="9.42578125" customWidth="1"/>
    <col min="4873" max="4873" width="13.140625" customWidth="1"/>
    <col min="5122" max="5122" width="35.28515625" customWidth="1"/>
    <col min="5123" max="5123" width="19.5703125" customWidth="1"/>
    <col min="5124" max="5124" width="15.7109375" customWidth="1"/>
    <col min="5125" max="5125" width="13" customWidth="1"/>
    <col min="5126" max="5126" width="9.5703125" customWidth="1"/>
    <col min="5127" max="5127" width="10.7109375" customWidth="1"/>
    <col min="5128" max="5128" width="9.42578125" customWidth="1"/>
    <col min="5129" max="5129" width="13.140625" customWidth="1"/>
    <col min="5378" max="5378" width="35.28515625" customWidth="1"/>
    <col min="5379" max="5379" width="19.5703125" customWidth="1"/>
    <col min="5380" max="5380" width="15.7109375" customWidth="1"/>
    <col min="5381" max="5381" width="13" customWidth="1"/>
    <col min="5382" max="5382" width="9.5703125" customWidth="1"/>
    <col min="5383" max="5383" width="10.7109375" customWidth="1"/>
    <col min="5384" max="5384" width="9.42578125" customWidth="1"/>
    <col min="5385" max="5385" width="13.140625" customWidth="1"/>
    <col min="5634" max="5634" width="35.28515625" customWidth="1"/>
    <col min="5635" max="5635" width="19.5703125" customWidth="1"/>
    <col min="5636" max="5636" width="15.7109375" customWidth="1"/>
    <col min="5637" max="5637" width="13" customWidth="1"/>
    <col min="5638" max="5638" width="9.5703125" customWidth="1"/>
    <col min="5639" max="5639" width="10.7109375" customWidth="1"/>
    <col min="5640" max="5640" width="9.42578125" customWidth="1"/>
    <col min="5641" max="5641" width="13.140625" customWidth="1"/>
    <col min="5890" max="5890" width="35.28515625" customWidth="1"/>
    <col min="5891" max="5891" width="19.5703125" customWidth="1"/>
    <col min="5892" max="5892" width="15.7109375" customWidth="1"/>
    <col min="5893" max="5893" width="13" customWidth="1"/>
    <col min="5894" max="5894" width="9.5703125" customWidth="1"/>
    <col min="5895" max="5895" width="10.7109375" customWidth="1"/>
    <col min="5896" max="5896" width="9.42578125" customWidth="1"/>
    <col min="5897" max="5897" width="13.140625" customWidth="1"/>
    <col min="6146" max="6146" width="35.28515625" customWidth="1"/>
    <col min="6147" max="6147" width="19.5703125" customWidth="1"/>
    <col min="6148" max="6148" width="15.7109375" customWidth="1"/>
    <col min="6149" max="6149" width="13" customWidth="1"/>
    <col min="6150" max="6150" width="9.5703125" customWidth="1"/>
    <col min="6151" max="6151" width="10.7109375" customWidth="1"/>
    <col min="6152" max="6152" width="9.42578125" customWidth="1"/>
    <col min="6153" max="6153" width="13.140625" customWidth="1"/>
    <col min="6402" max="6402" width="35.28515625" customWidth="1"/>
    <col min="6403" max="6403" width="19.5703125" customWidth="1"/>
    <col min="6404" max="6404" width="15.7109375" customWidth="1"/>
    <col min="6405" max="6405" width="13" customWidth="1"/>
    <col min="6406" max="6406" width="9.5703125" customWidth="1"/>
    <col min="6407" max="6407" width="10.7109375" customWidth="1"/>
    <col min="6408" max="6408" width="9.42578125" customWidth="1"/>
    <col min="6409" max="6409" width="13.140625" customWidth="1"/>
    <col min="6658" max="6658" width="35.28515625" customWidth="1"/>
    <col min="6659" max="6659" width="19.5703125" customWidth="1"/>
    <col min="6660" max="6660" width="15.7109375" customWidth="1"/>
    <col min="6661" max="6661" width="13" customWidth="1"/>
    <col min="6662" max="6662" width="9.5703125" customWidth="1"/>
    <col min="6663" max="6663" width="10.7109375" customWidth="1"/>
    <col min="6664" max="6664" width="9.42578125" customWidth="1"/>
    <col min="6665" max="6665" width="13.140625" customWidth="1"/>
    <col min="6914" max="6914" width="35.28515625" customWidth="1"/>
    <col min="6915" max="6915" width="19.5703125" customWidth="1"/>
    <col min="6916" max="6916" width="15.7109375" customWidth="1"/>
    <col min="6917" max="6917" width="13" customWidth="1"/>
    <col min="6918" max="6918" width="9.5703125" customWidth="1"/>
    <col min="6919" max="6919" width="10.7109375" customWidth="1"/>
    <col min="6920" max="6920" width="9.42578125" customWidth="1"/>
    <col min="6921" max="6921" width="13.140625" customWidth="1"/>
    <col min="7170" max="7170" width="35.28515625" customWidth="1"/>
    <col min="7171" max="7171" width="19.5703125" customWidth="1"/>
    <col min="7172" max="7172" width="15.7109375" customWidth="1"/>
    <col min="7173" max="7173" width="13" customWidth="1"/>
    <col min="7174" max="7174" width="9.5703125" customWidth="1"/>
    <col min="7175" max="7175" width="10.7109375" customWidth="1"/>
    <col min="7176" max="7176" width="9.42578125" customWidth="1"/>
    <col min="7177" max="7177" width="13.140625" customWidth="1"/>
    <col min="7426" max="7426" width="35.28515625" customWidth="1"/>
    <col min="7427" max="7427" width="19.5703125" customWidth="1"/>
    <col min="7428" max="7428" width="15.7109375" customWidth="1"/>
    <col min="7429" max="7429" width="13" customWidth="1"/>
    <col min="7430" max="7430" width="9.5703125" customWidth="1"/>
    <col min="7431" max="7431" width="10.7109375" customWidth="1"/>
    <col min="7432" max="7432" width="9.42578125" customWidth="1"/>
    <col min="7433" max="7433" width="13.140625" customWidth="1"/>
    <col min="7682" max="7682" width="35.28515625" customWidth="1"/>
    <col min="7683" max="7683" width="19.5703125" customWidth="1"/>
    <col min="7684" max="7684" width="15.7109375" customWidth="1"/>
    <col min="7685" max="7685" width="13" customWidth="1"/>
    <col min="7686" max="7686" width="9.5703125" customWidth="1"/>
    <col min="7687" max="7687" width="10.7109375" customWidth="1"/>
    <col min="7688" max="7688" width="9.42578125" customWidth="1"/>
    <col min="7689" max="7689" width="13.140625" customWidth="1"/>
    <col min="7938" max="7938" width="35.28515625" customWidth="1"/>
    <col min="7939" max="7939" width="19.5703125" customWidth="1"/>
    <col min="7940" max="7940" width="15.7109375" customWidth="1"/>
    <col min="7941" max="7941" width="13" customWidth="1"/>
    <col min="7942" max="7942" width="9.5703125" customWidth="1"/>
    <col min="7943" max="7943" width="10.7109375" customWidth="1"/>
    <col min="7944" max="7944" width="9.42578125" customWidth="1"/>
    <col min="7945" max="7945" width="13.140625" customWidth="1"/>
    <col min="8194" max="8194" width="35.28515625" customWidth="1"/>
    <col min="8195" max="8195" width="19.5703125" customWidth="1"/>
    <col min="8196" max="8196" width="15.7109375" customWidth="1"/>
    <col min="8197" max="8197" width="13" customWidth="1"/>
    <col min="8198" max="8198" width="9.5703125" customWidth="1"/>
    <col min="8199" max="8199" width="10.7109375" customWidth="1"/>
    <col min="8200" max="8200" width="9.42578125" customWidth="1"/>
    <col min="8201" max="8201" width="13.140625" customWidth="1"/>
    <col min="8450" max="8450" width="35.28515625" customWidth="1"/>
    <col min="8451" max="8451" width="19.5703125" customWidth="1"/>
    <col min="8452" max="8452" width="15.7109375" customWidth="1"/>
    <col min="8453" max="8453" width="13" customWidth="1"/>
    <col min="8454" max="8454" width="9.5703125" customWidth="1"/>
    <col min="8455" max="8455" width="10.7109375" customWidth="1"/>
    <col min="8456" max="8456" width="9.42578125" customWidth="1"/>
    <col min="8457" max="8457" width="13.140625" customWidth="1"/>
    <col min="8706" max="8706" width="35.28515625" customWidth="1"/>
    <col min="8707" max="8707" width="19.5703125" customWidth="1"/>
    <col min="8708" max="8708" width="15.7109375" customWidth="1"/>
    <col min="8709" max="8709" width="13" customWidth="1"/>
    <col min="8710" max="8710" width="9.5703125" customWidth="1"/>
    <col min="8711" max="8711" width="10.7109375" customWidth="1"/>
    <col min="8712" max="8712" width="9.42578125" customWidth="1"/>
    <col min="8713" max="8713" width="13.140625" customWidth="1"/>
    <col min="8962" max="8962" width="35.28515625" customWidth="1"/>
    <col min="8963" max="8963" width="19.5703125" customWidth="1"/>
    <col min="8964" max="8964" width="15.7109375" customWidth="1"/>
    <col min="8965" max="8965" width="13" customWidth="1"/>
    <col min="8966" max="8966" width="9.5703125" customWidth="1"/>
    <col min="8967" max="8967" width="10.7109375" customWidth="1"/>
    <col min="8968" max="8968" width="9.42578125" customWidth="1"/>
    <col min="8969" max="8969" width="13.140625" customWidth="1"/>
    <col min="9218" max="9218" width="35.28515625" customWidth="1"/>
    <col min="9219" max="9219" width="19.5703125" customWidth="1"/>
    <col min="9220" max="9220" width="15.7109375" customWidth="1"/>
    <col min="9221" max="9221" width="13" customWidth="1"/>
    <col min="9222" max="9222" width="9.5703125" customWidth="1"/>
    <col min="9223" max="9223" width="10.7109375" customWidth="1"/>
    <col min="9224" max="9224" width="9.42578125" customWidth="1"/>
    <col min="9225" max="9225" width="13.140625" customWidth="1"/>
    <col min="9474" max="9474" width="35.28515625" customWidth="1"/>
    <col min="9475" max="9475" width="19.5703125" customWidth="1"/>
    <col min="9476" max="9476" width="15.7109375" customWidth="1"/>
    <col min="9477" max="9477" width="13" customWidth="1"/>
    <col min="9478" max="9478" width="9.5703125" customWidth="1"/>
    <col min="9479" max="9479" width="10.7109375" customWidth="1"/>
    <col min="9480" max="9480" width="9.42578125" customWidth="1"/>
    <col min="9481" max="9481" width="13.140625" customWidth="1"/>
    <col min="9730" max="9730" width="35.28515625" customWidth="1"/>
    <col min="9731" max="9731" width="19.5703125" customWidth="1"/>
    <col min="9732" max="9732" width="15.7109375" customWidth="1"/>
    <col min="9733" max="9733" width="13" customWidth="1"/>
    <col min="9734" max="9734" width="9.5703125" customWidth="1"/>
    <col min="9735" max="9735" width="10.7109375" customWidth="1"/>
    <col min="9736" max="9736" width="9.42578125" customWidth="1"/>
    <col min="9737" max="9737" width="13.140625" customWidth="1"/>
    <col min="9986" max="9986" width="35.28515625" customWidth="1"/>
    <col min="9987" max="9987" width="19.5703125" customWidth="1"/>
    <col min="9988" max="9988" width="15.7109375" customWidth="1"/>
    <col min="9989" max="9989" width="13" customWidth="1"/>
    <col min="9990" max="9990" width="9.5703125" customWidth="1"/>
    <col min="9991" max="9991" width="10.7109375" customWidth="1"/>
    <col min="9992" max="9992" width="9.42578125" customWidth="1"/>
    <col min="9993" max="9993" width="13.140625" customWidth="1"/>
    <col min="10242" max="10242" width="35.28515625" customWidth="1"/>
    <col min="10243" max="10243" width="19.5703125" customWidth="1"/>
    <col min="10244" max="10244" width="15.7109375" customWidth="1"/>
    <col min="10245" max="10245" width="13" customWidth="1"/>
    <col min="10246" max="10246" width="9.5703125" customWidth="1"/>
    <col min="10247" max="10247" width="10.7109375" customWidth="1"/>
    <col min="10248" max="10248" width="9.42578125" customWidth="1"/>
    <col min="10249" max="10249" width="13.140625" customWidth="1"/>
    <col min="10498" max="10498" width="35.28515625" customWidth="1"/>
    <col min="10499" max="10499" width="19.5703125" customWidth="1"/>
    <col min="10500" max="10500" width="15.7109375" customWidth="1"/>
    <col min="10501" max="10501" width="13" customWidth="1"/>
    <col min="10502" max="10502" width="9.5703125" customWidth="1"/>
    <col min="10503" max="10503" width="10.7109375" customWidth="1"/>
    <col min="10504" max="10504" width="9.42578125" customWidth="1"/>
    <col min="10505" max="10505" width="13.140625" customWidth="1"/>
    <col min="10754" max="10754" width="35.28515625" customWidth="1"/>
    <col min="10755" max="10755" width="19.5703125" customWidth="1"/>
    <col min="10756" max="10756" width="15.7109375" customWidth="1"/>
    <col min="10757" max="10757" width="13" customWidth="1"/>
    <col min="10758" max="10758" width="9.5703125" customWidth="1"/>
    <col min="10759" max="10759" width="10.7109375" customWidth="1"/>
    <col min="10760" max="10760" width="9.42578125" customWidth="1"/>
    <col min="10761" max="10761" width="13.140625" customWidth="1"/>
    <col min="11010" max="11010" width="35.28515625" customWidth="1"/>
    <col min="11011" max="11011" width="19.5703125" customWidth="1"/>
    <col min="11012" max="11012" width="15.7109375" customWidth="1"/>
    <col min="11013" max="11013" width="13" customWidth="1"/>
    <col min="11014" max="11014" width="9.5703125" customWidth="1"/>
    <col min="11015" max="11015" width="10.7109375" customWidth="1"/>
    <col min="11016" max="11016" width="9.42578125" customWidth="1"/>
    <col min="11017" max="11017" width="13.140625" customWidth="1"/>
    <col min="11266" max="11266" width="35.28515625" customWidth="1"/>
    <col min="11267" max="11267" width="19.5703125" customWidth="1"/>
    <col min="11268" max="11268" width="15.7109375" customWidth="1"/>
    <col min="11269" max="11269" width="13" customWidth="1"/>
    <col min="11270" max="11270" width="9.5703125" customWidth="1"/>
    <col min="11271" max="11271" width="10.7109375" customWidth="1"/>
    <col min="11272" max="11272" width="9.42578125" customWidth="1"/>
    <col min="11273" max="11273" width="13.140625" customWidth="1"/>
    <col min="11522" max="11522" width="35.28515625" customWidth="1"/>
    <col min="11523" max="11523" width="19.5703125" customWidth="1"/>
    <col min="11524" max="11524" width="15.7109375" customWidth="1"/>
    <col min="11525" max="11525" width="13" customWidth="1"/>
    <col min="11526" max="11526" width="9.5703125" customWidth="1"/>
    <col min="11527" max="11527" width="10.7109375" customWidth="1"/>
    <col min="11528" max="11528" width="9.42578125" customWidth="1"/>
    <col min="11529" max="11529" width="13.140625" customWidth="1"/>
    <col min="11778" max="11778" width="35.28515625" customWidth="1"/>
    <col min="11779" max="11779" width="19.5703125" customWidth="1"/>
    <col min="11780" max="11780" width="15.7109375" customWidth="1"/>
    <col min="11781" max="11781" width="13" customWidth="1"/>
    <col min="11782" max="11782" width="9.5703125" customWidth="1"/>
    <col min="11783" max="11783" width="10.7109375" customWidth="1"/>
    <col min="11784" max="11784" width="9.42578125" customWidth="1"/>
    <col min="11785" max="11785" width="13.140625" customWidth="1"/>
    <col min="12034" max="12034" width="35.28515625" customWidth="1"/>
    <col min="12035" max="12035" width="19.5703125" customWidth="1"/>
    <col min="12036" max="12036" width="15.7109375" customWidth="1"/>
    <col min="12037" max="12037" width="13" customWidth="1"/>
    <col min="12038" max="12038" width="9.5703125" customWidth="1"/>
    <col min="12039" max="12039" width="10.7109375" customWidth="1"/>
    <col min="12040" max="12040" width="9.42578125" customWidth="1"/>
    <col min="12041" max="12041" width="13.140625" customWidth="1"/>
    <col min="12290" max="12290" width="35.28515625" customWidth="1"/>
    <col min="12291" max="12291" width="19.5703125" customWidth="1"/>
    <col min="12292" max="12292" width="15.7109375" customWidth="1"/>
    <col min="12293" max="12293" width="13" customWidth="1"/>
    <col min="12294" max="12294" width="9.5703125" customWidth="1"/>
    <col min="12295" max="12295" width="10.7109375" customWidth="1"/>
    <col min="12296" max="12296" width="9.42578125" customWidth="1"/>
    <col min="12297" max="12297" width="13.140625" customWidth="1"/>
    <col min="12546" max="12546" width="35.28515625" customWidth="1"/>
    <col min="12547" max="12547" width="19.5703125" customWidth="1"/>
    <col min="12548" max="12548" width="15.7109375" customWidth="1"/>
    <col min="12549" max="12549" width="13" customWidth="1"/>
    <col min="12550" max="12550" width="9.5703125" customWidth="1"/>
    <col min="12551" max="12551" width="10.7109375" customWidth="1"/>
    <col min="12552" max="12552" width="9.42578125" customWidth="1"/>
    <col min="12553" max="12553" width="13.140625" customWidth="1"/>
    <col min="12802" max="12802" width="35.28515625" customWidth="1"/>
    <col min="12803" max="12803" width="19.5703125" customWidth="1"/>
    <col min="12804" max="12804" width="15.7109375" customWidth="1"/>
    <col min="12805" max="12805" width="13" customWidth="1"/>
    <col min="12806" max="12806" width="9.5703125" customWidth="1"/>
    <col min="12807" max="12807" width="10.7109375" customWidth="1"/>
    <col min="12808" max="12808" width="9.42578125" customWidth="1"/>
    <col min="12809" max="12809" width="13.140625" customWidth="1"/>
    <col min="13058" max="13058" width="35.28515625" customWidth="1"/>
    <col min="13059" max="13059" width="19.5703125" customWidth="1"/>
    <col min="13060" max="13060" width="15.7109375" customWidth="1"/>
    <col min="13061" max="13061" width="13" customWidth="1"/>
    <col min="13062" max="13062" width="9.5703125" customWidth="1"/>
    <col min="13063" max="13063" width="10.7109375" customWidth="1"/>
    <col min="13064" max="13064" width="9.42578125" customWidth="1"/>
    <col min="13065" max="13065" width="13.140625" customWidth="1"/>
    <col min="13314" max="13314" width="35.28515625" customWidth="1"/>
    <col min="13315" max="13315" width="19.5703125" customWidth="1"/>
    <col min="13316" max="13316" width="15.7109375" customWidth="1"/>
    <col min="13317" max="13317" width="13" customWidth="1"/>
    <col min="13318" max="13318" width="9.5703125" customWidth="1"/>
    <col min="13319" max="13319" width="10.7109375" customWidth="1"/>
    <col min="13320" max="13320" width="9.42578125" customWidth="1"/>
    <col min="13321" max="13321" width="13.140625" customWidth="1"/>
    <col min="13570" max="13570" width="35.28515625" customWidth="1"/>
    <col min="13571" max="13571" width="19.5703125" customWidth="1"/>
    <col min="13572" max="13572" width="15.7109375" customWidth="1"/>
    <col min="13573" max="13573" width="13" customWidth="1"/>
    <col min="13574" max="13574" width="9.5703125" customWidth="1"/>
    <col min="13575" max="13575" width="10.7109375" customWidth="1"/>
    <col min="13576" max="13576" width="9.42578125" customWidth="1"/>
    <col min="13577" max="13577" width="13.140625" customWidth="1"/>
    <col min="13826" max="13826" width="35.28515625" customWidth="1"/>
    <col min="13827" max="13827" width="19.5703125" customWidth="1"/>
    <col min="13828" max="13828" width="15.7109375" customWidth="1"/>
    <col min="13829" max="13829" width="13" customWidth="1"/>
    <col min="13830" max="13830" width="9.5703125" customWidth="1"/>
    <col min="13831" max="13831" width="10.7109375" customWidth="1"/>
    <col min="13832" max="13832" width="9.42578125" customWidth="1"/>
    <col min="13833" max="13833" width="13.140625" customWidth="1"/>
    <col min="14082" max="14082" width="35.28515625" customWidth="1"/>
    <col min="14083" max="14083" width="19.5703125" customWidth="1"/>
    <col min="14084" max="14084" width="15.7109375" customWidth="1"/>
    <col min="14085" max="14085" width="13" customWidth="1"/>
    <col min="14086" max="14086" width="9.5703125" customWidth="1"/>
    <col min="14087" max="14087" width="10.7109375" customWidth="1"/>
    <col min="14088" max="14088" width="9.42578125" customWidth="1"/>
    <col min="14089" max="14089" width="13.140625" customWidth="1"/>
    <col min="14338" max="14338" width="35.28515625" customWidth="1"/>
    <col min="14339" max="14339" width="19.5703125" customWidth="1"/>
    <col min="14340" max="14340" width="15.7109375" customWidth="1"/>
    <col min="14341" max="14341" width="13" customWidth="1"/>
    <col min="14342" max="14342" width="9.5703125" customWidth="1"/>
    <col min="14343" max="14343" width="10.7109375" customWidth="1"/>
    <col min="14344" max="14344" width="9.42578125" customWidth="1"/>
    <col min="14345" max="14345" width="13.140625" customWidth="1"/>
    <col min="14594" max="14594" width="35.28515625" customWidth="1"/>
    <col min="14595" max="14595" width="19.5703125" customWidth="1"/>
    <col min="14596" max="14596" width="15.7109375" customWidth="1"/>
    <col min="14597" max="14597" width="13" customWidth="1"/>
    <col min="14598" max="14598" width="9.5703125" customWidth="1"/>
    <col min="14599" max="14599" width="10.7109375" customWidth="1"/>
    <col min="14600" max="14600" width="9.42578125" customWidth="1"/>
    <col min="14601" max="14601" width="13.140625" customWidth="1"/>
    <col min="14850" max="14850" width="35.28515625" customWidth="1"/>
    <col min="14851" max="14851" width="19.5703125" customWidth="1"/>
    <col min="14852" max="14852" width="15.7109375" customWidth="1"/>
    <col min="14853" max="14853" width="13" customWidth="1"/>
    <col min="14854" max="14854" width="9.5703125" customWidth="1"/>
    <col min="14855" max="14855" width="10.7109375" customWidth="1"/>
    <col min="14856" max="14856" width="9.42578125" customWidth="1"/>
    <col min="14857" max="14857" width="13.140625" customWidth="1"/>
    <col min="15106" max="15106" width="35.28515625" customWidth="1"/>
    <col min="15107" max="15107" width="19.5703125" customWidth="1"/>
    <col min="15108" max="15108" width="15.7109375" customWidth="1"/>
    <col min="15109" max="15109" width="13" customWidth="1"/>
    <col min="15110" max="15110" width="9.5703125" customWidth="1"/>
    <col min="15111" max="15111" width="10.7109375" customWidth="1"/>
    <col min="15112" max="15112" width="9.42578125" customWidth="1"/>
    <col min="15113" max="15113" width="13.140625" customWidth="1"/>
    <col min="15362" max="15362" width="35.28515625" customWidth="1"/>
    <col min="15363" max="15363" width="19.5703125" customWidth="1"/>
    <col min="15364" max="15364" width="15.7109375" customWidth="1"/>
    <col min="15365" max="15365" width="13" customWidth="1"/>
    <col min="15366" max="15366" width="9.5703125" customWidth="1"/>
    <col min="15367" max="15367" width="10.7109375" customWidth="1"/>
    <col min="15368" max="15368" width="9.42578125" customWidth="1"/>
    <col min="15369" max="15369" width="13.140625" customWidth="1"/>
    <col min="15618" max="15618" width="35.28515625" customWidth="1"/>
    <col min="15619" max="15619" width="19.5703125" customWidth="1"/>
    <col min="15620" max="15620" width="15.7109375" customWidth="1"/>
    <col min="15621" max="15621" width="13" customWidth="1"/>
    <col min="15622" max="15622" width="9.5703125" customWidth="1"/>
    <col min="15623" max="15623" width="10.7109375" customWidth="1"/>
    <col min="15624" max="15624" width="9.42578125" customWidth="1"/>
    <col min="15625" max="15625" width="13.140625" customWidth="1"/>
    <col min="15874" max="15874" width="35.28515625" customWidth="1"/>
    <col min="15875" max="15875" width="19.5703125" customWidth="1"/>
    <col min="15876" max="15876" width="15.7109375" customWidth="1"/>
    <col min="15877" max="15877" width="13" customWidth="1"/>
    <col min="15878" max="15878" width="9.5703125" customWidth="1"/>
    <col min="15879" max="15879" width="10.7109375" customWidth="1"/>
    <col min="15880" max="15880" width="9.42578125" customWidth="1"/>
    <col min="15881" max="15881" width="13.140625" customWidth="1"/>
    <col min="16130" max="16130" width="35.28515625" customWidth="1"/>
    <col min="16131" max="16131" width="19.5703125" customWidth="1"/>
    <col min="16132" max="16132" width="15.7109375" customWidth="1"/>
    <col min="16133" max="16133" width="13" customWidth="1"/>
    <col min="16134" max="16134" width="9.5703125" customWidth="1"/>
    <col min="16135" max="16135" width="10.7109375" customWidth="1"/>
    <col min="16136" max="16136" width="9.42578125" customWidth="1"/>
    <col min="16137" max="16137" width="13.140625" customWidth="1"/>
  </cols>
  <sheetData>
    <row r="2" spans="2:9" x14ac:dyDescent="0.25">
      <c r="B2" s="208" t="s">
        <v>251</v>
      </c>
      <c r="C2" s="208"/>
      <c r="D2" s="208"/>
      <c r="E2" s="208"/>
      <c r="F2" s="208"/>
      <c r="G2" s="208"/>
      <c r="H2" s="208"/>
      <c r="I2" s="208"/>
    </row>
    <row r="4" spans="2:9" ht="41.25" customHeight="1" x14ac:dyDescent="0.25">
      <c r="B4" s="93" t="s">
        <v>184</v>
      </c>
      <c r="C4" s="93" t="s">
        <v>5</v>
      </c>
      <c r="D4" s="93" t="s">
        <v>155</v>
      </c>
      <c r="E4" s="93" t="s">
        <v>186</v>
      </c>
      <c r="F4" s="93" t="s">
        <v>185</v>
      </c>
      <c r="G4" s="93" t="s">
        <v>250</v>
      </c>
      <c r="H4" s="93" t="s">
        <v>220</v>
      </c>
      <c r="I4" s="93" t="s">
        <v>249</v>
      </c>
    </row>
    <row r="5" spans="2:9" x14ac:dyDescent="0.25">
      <c r="B5" s="94"/>
      <c r="C5" s="94"/>
      <c r="D5" s="94"/>
      <c r="E5" s="94"/>
      <c r="F5" s="95"/>
      <c r="G5" s="96"/>
      <c r="H5" s="95"/>
      <c r="I5" s="97"/>
    </row>
    <row r="6" spans="2:9" x14ac:dyDescent="0.25">
      <c r="B6" s="98"/>
      <c r="C6" s="98"/>
      <c r="D6" s="98"/>
      <c r="E6" s="99"/>
      <c r="F6" s="100"/>
      <c r="G6" s="101"/>
      <c r="H6" s="102"/>
      <c r="I6" s="97"/>
    </row>
    <row r="7" spans="2:9" x14ac:dyDescent="0.25">
      <c r="B7" s="98"/>
      <c r="C7" s="98"/>
      <c r="D7" s="98"/>
      <c r="E7" s="99"/>
      <c r="F7" s="100"/>
      <c r="G7" s="101"/>
      <c r="H7" s="102"/>
      <c r="I7" s="97"/>
    </row>
    <row r="8" spans="2:9" x14ac:dyDescent="0.25">
      <c r="B8" s="98"/>
      <c r="C8" s="98"/>
      <c r="D8" s="98"/>
      <c r="E8" s="99"/>
      <c r="F8" s="100"/>
      <c r="G8" s="101"/>
      <c r="H8" s="102"/>
      <c r="I8" s="97"/>
    </row>
    <row r="9" spans="2:9" x14ac:dyDescent="0.25">
      <c r="B9" s="98"/>
      <c r="C9" s="98"/>
      <c r="D9" s="98"/>
      <c r="E9" s="99"/>
      <c r="F9" s="100"/>
      <c r="G9" s="101"/>
      <c r="H9" s="102"/>
      <c r="I9" s="97"/>
    </row>
    <row r="10" spans="2:9" x14ac:dyDescent="0.25">
      <c r="B10" s="98"/>
      <c r="C10" s="98"/>
      <c r="D10" s="98"/>
      <c r="E10" s="99"/>
      <c r="F10" s="100"/>
      <c r="G10" s="101"/>
      <c r="H10" s="102"/>
      <c r="I10" s="97"/>
    </row>
    <row r="11" spans="2:9" x14ac:dyDescent="0.25">
      <c r="B11" s="98"/>
      <c r="C11" s="98"/>
      <c r="D11" s="98"/>
      <c r="E11" s="99"/>
      <c r="F11" s="100"/>
      <c r="G11" s="101"/>
      <c r="H11" s="102"/>
      <c r="I11" s="97"/>
    </row>
    <row r="12" spans="2:9" x14ac:dyDescent="0.25">
      <c r="B12" s="98"/>
      <c r="C12" s="98"/>
      <c r="D12" s="98"/>
      <c r="E12" s="99"/>
      <c r="F12" s="100"/>
      <c r="G12" s="101"/>
      <c r="H12" s="102"/>
      <c r="I12" s="97"/>
    </row>
    <row r="13" spans="2:9" x14ac:dyDescent="0.25">
      <c r="B13" s="98"/>
      <c r="C13" s="98"/>
      <c r="D13" s="98"/>
      <c r="E13" s="99"/>
      <c r="F13" s="100"/>
      <c r="G13" s="101"/>
      <c r="H13" s="102"/>
      <c r="I13" s="97"/>
    </row>
    <row r="14" spans="2:9" x14ac:dyDescent="0.25">
      <c r="B14" s="98"/>
      <c r="C14" s="98"/>
      <c r="D14" s="98"/>
      <c r="E14" s="99"/>
      <c r="F14" s="100"/>
      <c r="G14" s="101"/>
      <c r="H14" s="102"/>
      <c r="I14" s="97"/>
    </row>
    <row r="15" spans="2:9" x14ac:dyDescent="0.25">
      <c r="B15" s="98"/>
      <c r="C15" s="98"/>
      <c r="D15" s="98"/>
      <c r="E15" s="99"/>
      <c r="F15" s="100"/>
      <c r="G15" s="101"/>
      <c r="H15" s="102"/>
      <c r="I15" s="97"/>
    </row>
    <row r="16" spans="2:9" x14ac:dyDescent="0.25">
      <c r="B16" s="98"/>
      <c r="C16" s="98"/>
      <c r="D16" s="98"/>
      <c r="E16" s="99"/>
      <c r="F16" s="100"/>
      <c r="G16" s="101"/>
      <c r="H16" s="102"/>
      <c r="I16" s="97"/>
    </row>
    <row r="17" spans="2:9" x14ac:dyDescent="0.25">
      <c r="B17" s="98"/>
      <c r="C17" s="98"/>
      <c r="D17" s="98"/>
      <c r="E17" s="99"/>
      <c r="F17" s="100"/>
      <c r="G17" s="101"/>
      <c r="H17" s="102"/>
      <c r="I17" s="97"/>
    </row>
    <row r="18" spans="2:9" x14ac:dyDescent="0.25">
      <c r="B18" s="98"/>
      <c r="C18" s="98"/>
      <c r="D18" s="98"/>
      <c r="E18" s="99"/>
      <c r="F18" s="100"/>
      <c r="G18" s="101"/>
      <c r="H18" s="102"/>
      <c r="I18" s="97"/>
    </row>
    <row r="19" spans="2:9" x14ac:dyDescent="0.25">
      <c r="B19" s="98"/>
      <c r="C19" s="98"/>
      <c r="D19" s="98"/>
      <c r="E19" s="99"/>
      <c r="F19" s="103"/>
      <c r="G19" s="104"/>
      <c r="H19" s="103"/>
      <c r="I19" s="97"/>
    </row>
    <row r="20" spans="2:9" x14ac:dyDescent="0.25">
      <c r="B20" s="50" t="s">
        <v>144</v>
      </c>
      <c r="C20" s="97"/>
      <c r="D20" s="97"/>
      <c r="E20" s="97"/>
      <c r="F20" s="97" t="s">
        <v>14</v>
      </c>
      <c r="G20" s="97"/>
      <c r="H20" s="97" t="s">
        <v>14</v>
      </c>
      <c r="I20" s="50">
        <f>SUM(I5:I19)</f>
        <v>0</v>
      </c>
    </row>
    <row r="21" spans="2:9" ht="15.75" customHeight="1" x14ac:dyDescent="0.25">
      <c r="I21" s="149" t="s">
        <v>257</v>
      </c>
    </row>
    <row r="24" spans="2:9" x14ac:dyDescent="0.25">
      <c r="B24" s="14"/>
      <c r="C24" s="14"/>
      <c r="D24" s="14"/>
      <c r="E24" s="14"/>
      <c r="F24" s="14"/>
      <c r="G24" s="14"/>
      <c r="H24" s="14"/>
      <c r="I24" s="14"/>
    </row>
    <row r="27" spans="2:9" x14ac:dyDescent="0.25">
      <c r="B27" s="14"/>
      <c r="C27" s="14"/>
      <c r="D27" s="14"/>
      <c r="E27" s="14"/>
      <c r="F27" s="14"/>
      <c r="G27" s="14"/>
      <c r="H27" s="14"/>
      <c r="I27" s="14"/>
    </row>
    <row r="30" spans="2:9" x14ac:dyDescent="0.25">
      <c r="B30" s="12"/>
      <c r="C30" s="12"/>
      <c r="D30" s="12"/>
      <c r="E30" s="12"/>
      <c r="G30" s="12"/>
    </row>
    <row r="32" spans="2:9" x14ac:dyDescent="0.25">
      <c r="B32" s="12"/>
      <c r="C32" s="12"/>
      <c r="D32" s="12"/>
      <c r="E32" s="12"/>
      <c r="G32" s="12"/>
    </row>
    <row r="41" spans="2:7" x14ac:dyDescent="0.25">
      <c r="B41" s="12"/>
      <c r="C41" s="12"/>
      <c r="D41" s="12"/>
      <c r="E41" s="12"/>
      <c r="G41" s="12"/>
    </row>
    <row r="44" spans="2:7" x14ac:dyDescent="0.25">
      <c r="B44" s="12"/>
      <c r="C44" s="12"/>
      <c r="D44" s="12"/>
      <c r="E44" s="12"/>
      <c r="G44" s="12"/>
    </row>
    <row r="47" spans="2:7" x14ac:dyDescent="0.25">
      <c r="B47" s="12"/>
      <c r="C47" s="12"/>
      <c r="D47" s="12"/>
      <c r="E47" s="12"/>
      <c r="G47" s="12"/>
    </row>
  </sheetData>
  <mergeCells count="1">
    <mergeCell ref="B2:I2"/>
  </mergeCell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DU119"/>
  <sheetViews>
    <sheetView showGridLines="0" topLeftCell="A60" zoomScaleNormal="100" zoomScaleSheetLayoutView="85" workbookViewId="0">
      <selection activeCell="F79" sqref="F79"/>
    </sheetView>
  </sheetViews>
  <sheetFormatPr baseColWidth="10" defaultColWidth="11.42578125" defaultRowHeight="15" outlineLevelCol="1" x14ac:dyDescent="0.25"/>
  <cols>
    <col min="1" max="1" width="10.7109375" customWidth="1"/>
    <col min="2" max="2" width="7.42578125" customWidth="1"/>
    <col min="3" max="3" width="45.140625" customWidth="1"/>
    <col min="6" max="6" width="15.140625" bestFit="1" customWidth="1"/>
    <col min="7" max="7" width="17" bestFit="1" customWidth="1"/>
    <col min="8" max="8" width="15" bestFit="1" customWidth="1"/>
    <col min="9" max="9" width="13.140625" bestFit="1" customWidth="1"/>
    <col min="10" max="10" width="13.7109375" bestFit="1" customWidth="1"/>
    <col min="11" max="11" width="15" bestFit="1" customWidth="1"/>
    <col min="12" max="12" width="13.7109375" bestFit="1" customWidth="1"/>
    <col min="13" max="13" width="12.5703125" bestFit="1" customWidth="1"/>
    <col min="14" max="14" width="15.28515625" customWidth="1" outlineLevel="1"/>
    <col min="15" max="15" width="14" bestFit="1" customWidth="1"/>
    <col min="16" max="16" width="17.140625" bestFit="1" customWidth="1"/>
    <col min="18" max="18" width="25.42578125" style="22" bestFit="1" customWidth="1"/>
    <col min="19" max="19" width="12.7109375" style="22" customWidth="1"/>
    <col min="20" max="30" width="11.7109375" style="22" customWidth="1"/>
    <col min="31" max="41" width="11.7109375" style="22" hidden="1" customWidth="1"/>
    <col min="42" max="42" width="11.7109375" style="22" customWidth="1"/>
    <col min="43" max="53" width="11.7109375" style="22" hidden="1" customWidth="1"/>
    <col min="54" max="54" width="11.7109375" style="22" customWidth="1"/>
    <col min="55" max="65" width="11.7109375" style="22" hidden="1" customWidth="1"/>
    <col min="66" max="66" width="11.7109375" style="22" customWidth="1"/>
    <col min="67" max="77" width="11.7109375" style="22" hidden="1" customWidth="1"/>
    <col min="78" max="78" width="11.7109375" style="22" customWidth="1"/>
    <col min="79" max="89" width="11.7109375" style="22" hidden="1" customWidth="1"/>
    <col min="90" max="90" width="11.7109375" style="22" customWidth="1"/>
    <col min="91" max="101" width="11.7109375" style="22" hidden="1" customWidth="1"/>
    <col min="102" max="102" width="11.7109375" style="22" customWidth="1"/>
    <col min="103" max="113" width="11.7109375" style="22" hidden="1" customWidth="1"/>
    <col min="114" max="114" width="11.7109375" style="22" customWidth="1"/>
    <col min="115" max="125" width="11.7109375" style="22" hidden="1" customWidth="1"/>
  </cols>
  <sheetData>
    <row r="1" spans="2:125" ht="17.25" customHeight="1" x14ac:dyDescent="0.25">
      <c r="C1" s="21"/>
    </row>
    <row r="2" spans="2:125" x14ac:dyDescent="0.25">
      <c r="B2" s="35" t="s">
        <v>243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</row>
    <row r="3" spans="2:125" ht="15" customHeight="1" x14ac:dyDescent="0.35">
      <c r="B3" s="23"/>
    </row>
    <row r="4" spans="2:125" s="24" customFormat="1" ht="15.75" x14ac:dyDescent="0.2">
      <c r="B4" s="182"/>
      <c r="C4" s="182" t="s">
        <v>8</v>
      </c>
      <c r="D4" s="182" t="s">
        <v>138</v>
      </c>
      <c r="E4" s="176" t="s">
        <v>204</v>
      </c>
      <c r="F4" s="182" t="s">
        <v>205</v>
      </c>
      <c r="G4" s="176" t="s">
        <v>207</v>
      </c>
      <c r="H4" s="176" t="s">
        <v>208</v>
      </c>
      <c r="I4" s="176" t="s">
        <v>206</v>
      </c>
      <c r="J4" s="176" t="s">
        <v>209</v>
      </c>
      <c r="K4" s="182" t="s">
        <v>10</v>
      </c>
      <c r="L4" s="47" t="s">
        <v>174</v>
      </c>
      <c r="M4" s="47" t="s">
        <v>175</v>
      </c>
      <c r="N4" s="182" t="s">
        <v>13</v>
      </c>
      <c r="O4" s="47" t="s">
        <v>3</v>
      </c>
      <c r="P4" s="182" t="s">
        <v>15</v>
      </c>
      <c r="R4" s="39" t="s">
        <v>18</v>
      </c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 t="s">
        <v>20</v>
      </c>
      <c r="AE4" s="47"/>
      <c r="AF4" s="47"/>
      <c r="AG4" s="47"/>
      <c r="AH4" s="47"/>
      <c r="AI4" s="47"/>
      <c r="AJ4" s="47"/>
      <c r="AK4" s="47"/>
      <c r="AL4" s="47"/>
      <c r="AM4" s="47"/>
      <c r="AN4" s="47"/>
      <c r="AO4" s="47"/>
      <c r="AP4" s="47" t="s">
        <v>21</v>
      </c>
      <c r="AQ4" s="47"/>
      <c r="AR4" s="47"/>
      <c r="AS4" s="47"/>
      <c r="AT4" s="47"/>
      <c r="AU4" s="47"/>
      <c r="AV4" s="47"/>
      <c r="AW4" s="47"/>
      <c r="AX4" s="47"/>
      <c r="AY4" s="47"/>
      <c r="AZ4" s="47"/>
      <c r="BA4" s="47"/>
      <c r="BB4" s="47" t="s">
        <v>22</v>
      </c>
      <c r="BC4" s="47"/>
      <c r="BD4" s="47"/>
      <c r="BE4" s="47"/>
      <c r="BF4" s="47"/>
      <c r="BG4" s="47"/>
      <c r="BH4" s="47"/>
      <c r="BI4" s="47"/>
      <c r="BJ4" s="47"/>
      <c r="BK4" s="47"/>
      <c r="BL4" s="47"/>
      <c r="BM4" s="47"/>
      <c r="BN4" s="47" t="s">
        <v>23</v>
      </c>
      <c r="BO4" s="47"/>
      <c r="BP4" s="47"/>
      <c r="BQ4" s="47"/>
      <c r="BR4" s="47"/>
      <c r="BS4" s="47"/>
      <c r="BT4" s="47"/>
      <c r="BU4" s="47"/>
      <c r="BV4" s="47"/>
      <c r="BW4" s="47"/>
      <c r="BX4" s="47"/>
      <c r="BY4" s="47"/>
      <c r="BZ4" s="47" t="s">
        <v>24</v>
      </c>
      <c r="CA4" s="47"/>
      <c r="CB4" s="47"/>
      <c r="CC4" s="47"/>
      <c r="CD4" s="47"/>
      <c r="CE4" s="47"/>
      <c r="CF4" s="47"/>
      <c r="CG4" s="47"/>
      <c r="CH4" s="47"/>
      <c r="CI4" s="47"/>
      <c r="CJ4" s="47"/>
      <c r="CK4" s="47"/>
      <c r="CL4" s="47" t="s">
        <v>25</v>
      </c>
      <c r="CM4" s="47"/>
      <c r="CN4" s="47"/>
      <c r="CO4" s="47"/>
      <c r="CP4" s="47"/>
      <c r="CQ4" s="47"/>
      <c r="CR4" s="47"/>
      <c r="CS4" s="47"/>
      <c r="CT4" s="47"/>
      <c r="CU4" s="47"/>
      <c r="CV4" s="47"/>
      <c r="CW4" s="47"/>
      <c r="CX4" s="47" t="s">
        <v>26</v>
      </c>
      <c r="CY4" s="47"/>
      <c r="CZ4" s="47"/>
      <c r="DA4" s="47"/>
      <c r="DB4" s="47"/>
      <c r="DC4" s="47"/>
      <c r="DD4" s="47"/>
      <c r="DE4" s="47"/>
      <c r="DF4" s="47"/>
      <c r="DG4" s="47"/>
      <c r="DH4" s="47"/>
      <c r="DI4" s="47"/>
      <c r="DJ4" s="47" t="s">
        <v>27</v>
      </c>
      <c r="DK4" s="25"/>
      <c r="DL4" s="25"/>
      <c r="DM4" s="25"/>
      <c r="DN4" s="25"/>
      <c r="DO4" s="25"/>
      <c r="DP4" s="25"/>
      <c r="DQ4" s="25"/>
      <c r="DR4" s="25"/>
      <c r="DS4" s="25"/>
      <c r="DT4" s="25"/>
      <c r="DU4" s="25"/>
    </row>
    <row r="5" spans="2:125" s="24" customFormat="1" ht="16.5" customHeight="1" x14ac:dyDescent="0.2">
      <c r="B5" s="197"/>
      <c r="C5" s="197"/>
      <c r="D5" s="197"/>
      <c r="E5" s="178"/>
      <c r="F5" s="197"/>
      <c r="G5" s="178"/>
      <c r="H5" s="178"/>
      <c r="I5" s="178"/>
      <c r="J5" s="178"/>
      <c r="K5" s="197"/>
      <c r="L5" s="45" t="s">
        <v>172</v>
      </c>
      <c r="M5" s="45" t="s">
        <v>172</v>
      </c>
      <c r="N5" s="197"/>
      <c r="O5" s="45">
        <v>0.1</v>
      </c>
      <c r="P5" s="197"/>
      <c r="R5" s="49" t="s">
        <v>19</v>
      </c>
      <c r="S5" s="44" t="s">
        <v>28</v>
      </c>
      <c r="T5" s="44" t="s">
        <v>29</v>
      </c>
      <c r="U5" s="44" t="s">
        <v>30</v>
      </c>
      <c r="V5" s="44" t="s">
        <v>31</v>
      </c>
      <c r="W5" s="44" t="s">
        <v>32</v>
      </c>
      <c r="X5" s="44" t="s">
        <v>33</v>
      </c>
      <c r="Y5" s="44" t="s">
        <v>34</v>
      </c>
      <c r="Z5" s="44" t="s">
        <v>35</v>
      </c>
      <c r="AA5" s="44" t="s">
        <v>36</v>
      </c>
      <c r="AB5" s="44" t="s">
        <v>37</v>
      </c>
      <c r="AC5" s="44" t="s">
        <v>38</v>
      </c>
      <c r="AD5" s="44" t="s">
        <v>39</v>
      </c>
      <c r="AE5" s="44" t="s">
        <v>40</v>
      </c>
      <c r="AF5" s="44" t="s">
        <v>41</v>
      </c>
      <c r="AG5" s="44" t="s">
        <v>42</v>
      </c>
      <c r="AH5" s="44" t="s">
        <v>43</v>
      </c>
      <c r="AI5" s="44" t="s">
        <v>44</v>
      </c>
      <c r="AJ5" s="44" t="s">
        <v>45</v>
      </c>
      <c r="AK5" s="44" t="s">
        <v>46</v>
      </c>
      <c r="AL5" s="44" t="s">
        <v>47</v>
      </c>
      <c r="AM5" s="44" t="s">
        <v>48</v>
      </c>
      <c r="AN5" s="44" t="s">
        <v>49</v>
      </c>
      <c r="AO5" s="44" t="s">
        <v>50</v>
      </c>
      <c r="AP5" s="44" t="s">
        <v>51</v>
      </c>
      <c r="AQ5" s="44" t="s">
        <v>52</v>
      </c>
      <c r="AR5" s="44" t="s">
        <v>53</v>
      </c>
      <c r="AS5" s="44" t="s">
        <v>54</v>
      </c>
      <c r="AT5" s="44" t="s">
        <v>55</v>
      </c>
      <c r="AU5" s="44" t="s">
        <v>56</v>
      </c>
      <c r="AV5" s="44" t="s">
        <v>57</v>
      </c>
      <c r="AW5" s="44" t="s">
        <v>58</v>
      </c>
      <c r="AX5" s="44" t="s">
        <v>59</v>
      </c>
      <c r="AY5" s="44" t="s">
        <v>60</v>
      </c>
      <c r="AZ5" s="44" t="s">
        <v>61</v>
      </c>
      <c r="BA5" s="44" t="s">
        <v>62</v>
      </c>
      <c r="BB5" s="44" t="s">
        <v>63</v>
      </c>
      <c r="BC5" s="44" t="s">
        <v>64</v>
      </c>
      <c r="BD5" s="44" t="s">
        <v>65</v>
      </c>
      <c r="BE5" s="44" t="s">
        <v>66</v>
      </c>
      <c r="BF5" s="44" t="s">
        <v>67</v>
      </c>
      <c r="BG5" s="44" t="s">
        <v>68</v>
      </c>
      <c r="BH5" s="44" t="s">
        <v>69</v>
      </c>
      <c r="BI5" s="44" t="s">
        <v>70</v>
      </c>
      <c r="BJ5" s="44" t="s">
        <v>71</v>
      </c>
      <c r="BK5" s="44" t="s">
        <v>72</v>
      </c>
      <c r="BL5" s="44" t="s">
        <v>73</v>
      </c>
      <c r="BM5" s="44" t="s">
        <v>74</v>
      </c>
      <c r="BN5" s="44" t="s">
        <v>75</v>
      </c>
      <c r="BO5" s="44" t="s">
        <v>76</v>
      </c>
      <c r="BP5" s="44" t="s">
        <v>77</v>
      </c>
      <c r="BQ5" s="44" t="s">
        <v>78</v>
      </c>
      <c r="BR5" s="44" t="s">
        <v>79</v>
      </c>
      <c r="BS5" s="44" t="s">
        <v>80</v>
      </c>
      <c r="BT5" s="44" t="s">
        <v>81</v>
      </c>
      <c r="BU5" s="44" t="s">
        <v>82</v>
      </c>
      <c r="BV5" s="44" t="s">
        <v>83</v>
      </c>
      <c r="BW5" s="44" t="s">
        <v>84</v>
      </c>
      <c r="BX5" s="44" t="s">
        <v>85</v>
      </c>
      <c r="BY5" s="44" t="s">
        <v>86</v>
      </c>
      <c r="BZ5" s="44" t="s">
        <v>87</v>
      </c>
      <c r="CA5" s="44" t="s">
        <v>88</v>
      </c>
      <c r="CB5" s="44" t="s">
        <v>89</v>
      </c>
      <c r="CC5" s="44" t="s">
        <v>90</v>
      </c>
      <c r="CD5" s="44" t="s">
        <v>91</v>
      </c>
      <c r="CE5" s="44" t="s">
        <v>92</v>
      </c>
      <c r="CF5" s="44" t="s">
        <v>93</v>
      </c>
      <c r="CG5" s="44" t="s">
        <v>94</v>
      </c>
      <c r="CH5" s="44" t="s">
        <v>95</v>
      </c>
      <c r="CI5" s="44" t="s">
        <v>96</v>
      </c>
      <c r="CJ5" s="44" t="s">
        <v>97</v>
      </c>
      <c r="CK5" s="44" t="s">
        <v>98</v>
      </c>
      <c r="CL5" s="44" t="s">
        <v>99</v>
      </c>
      <c r="CM5" s="44" t="s">
        <v>100</v>
      </c>
      <c r="CN5" s="44" t="s">
        <v>101</v>
      </c>
      <c r="CO5" s="44" t="s">
        <v>102</v>
      </c>
      <c r="CP5" s="44" t="s">
        <v>103</v>
      </c>
      <c r="CQ5" s="44" t="s">
        <v>104</v>
      </c>
      <c r="CR5" s="44" t="s">
        <v>105</v>
      </c>
      <c r="CS5" s="44" t="s">
        <v>106</v>
      </c>
      <c r="CT5" s="44" t="s">
        <v>107</v>
      </c>
      <c r="CU5" s="44" t="s">
        <v>108</v>
      </c>
      <c r="CV5" s="44" t="s">
        <v>109</v>
      </c>
      <c r="CW5" s="44" t="s">
        <v>110</v>
      </c>
      <c r="CX5" s="44" t="s">
        <v>111</v>
      </c>
      <c r="CY5" s="44" t="s">
        <v>112</v>
      </c>
      <c r="CZ5" s="44" t="s">
        <v>113</v>
      </c>
      <c r="DA5" s="44" t="s">
        <v>114</v>
      </c>
      <c r="DB5" s="44" t="s">
        <v>115</v>
      </c>
      <c r="DC5" s="44" t="s">
        <v>116</v>
      </c>
      <c r="DD5" s="44" t="s">
        <v>117</v>
      </c>
      <c r="DE5" s="44" t="s">
        <v>118</v>
      </c>
      <c r="DF5" s="44" t="s">
        <v>119</v>
      </c>
      <c r="DG5" s="44" t="s">
        <v>120</v>
      </c>
      <c r="DH5" s="44" t="s">
        <v>121</v>
      </c>
      <c r="DI5" s="44" t="s">
        <v>122</v>
      </c>
      <c r="DJ5" s="44" t="s">
        <v>123</v>
      </c>
      <c r="DK5" s="26" t="s">
        <v>124</v>
      </c>
      <c r="DL5" s="26" t="s">
        <v>125</v>
      </c>
      <c r="DM5" s="26" t="s">
        <v>126</v>
      </c>
      <c r="DN5" s="26" t="s">
        <v>127</v>
      </c>
      <c r="DO5" s="26" t="s">
        <v>128</v>
      </c>
      <c r="DP5" s="26" t="s">
        <v>129</v>
      </c>
      <c r="DQ5" s="26" t="s">
        <v>130</v>
      </c>
      <c r="DR5" s="26" t="s">
        <v>131</v>
      </c>
      <c r="DS5" s="26" t="s">
        <v>132</v>
      </c>
      <c r="DT5" s="26" t="s">
        <v>133</v>
      </c>
      <c r="DU5" s="26" t="s">
        <v>134</v>
      </c>
    </row>
    <row r="6" spans="2:125" s="24" customFormat="1" ht="6" customHeight="1" x14ac:dyDescent="0.2"/>
    <row r="7" spans="2:125" x14ac:dyDescent="0.25">
      <c r="B7" s="124"/>
      <c r="C7" s="125"/>
      <c r="D7" s="126"/>
      <c r="E7" s="127"/>
      <c r="F7" s="128"/>
      <c r="G7" s="131">
        <f>D7*F7</f>
        <v>0</v>
      </c>
      <c r="H7" s="128"/>
      <c r="I7" s="129"/>
      <c r="J7" s="128"/>
      <c r="K7" s="131">
        <f>H7+J7</f>
        <v>0</v>
      </c>
      <c r="L7" s="128"/>
      <c r="M7" s="128"/>
      <c r="N7" s="131">
        <f>SUM(K7:M7)</f>
        <v>0</v>
      </c>
      <c r="O7" s="128">
        <f>N7*O5</f>
        <v>0</v>
      </c>
      <c r="P7" s="130">
        <f>N7+O7</f>
        <v>0</v>
      </c>
      <c r="Q7" s="7"/>
      <c r="R7" s="27">
        <f t="shared" ref="R7:R13" si="0">C7</f>
        <v>0</v>
      </c>
      <c r="S7" s="28">
        <f t="shared" ref="S7:S13" si="1">G7+(G7*(I7/12))-(K7/12)</f>
        <v>0</v>
      </c>
      <c r="T7" s="28">
        <f t="shared" ref="T7:T13" si="2">IF(S7&lt;1,0,S7+(S7*($I7/12))-($K7/12))</f>
        <v>0</v>
      </c>
      <c r="U7" s="28">
        <f t="shared" ref="U7:U13" si="3">IF(T7&lt;1,0,T7+(T7*($I7/12))-($K7/12))</f>
        <v>0</v>
      </c>
      <c r="V7" s="28">
        <f t="shared" ref="V7:V13" si="4">IF(U7&lt;1,0,U7+(U7*($I7/12))-($K7/12))</f>
        <v>0</v>
      </c>
      <c r="W7" s="28">
        <f t="shared" ref="W7:W13" si="5">IF(V7&lt;1,0,V7+(V7*($I7/12))-($K7/12))</f>
        <v>0</v>
      </c>
      <c r="X7" s="28">
        <f t="shared" ref="X7:X13" si="6">IF(W7&lt;1,0,W7+(W7*($I7/12))-($K7/12))</f>
        <v>0</v>
      </c>
      <c r="Y7" s="28">
        <f t="shared" ref="Y7:Y13" si="7">IF(X7&lt;1,0,X7+(X7*($I7/12))-($K7/12))</f>
        <v>0</v>
      </c>
      <c r="Z7" s="28">
        <f t="shared" ref="Z7:Z13" si="8">IF(Y7&lt;1,0,Y7+(Y7*($I7/12))-($K7/12))</f>
        <v>0</v>
      </c>
      <c r="AA7" s="28">
        <f t="shared" ref="AA7:AA13" si="9">IF(Z7&lt;1,0,Z7+(Z7*($I7/12))-($K7/12))</f>
        <v>0</v>
      </c>
      <c r="AB7" s="28">
        <f t="shared" ref="AB7:AB13" si="10">IF(AA7&lt;1,0,AA7+(AA7*($I7/12))-($K7/12))</f>
        <v>0</v>
      </c>
      <c r="AC7" s="28">
        <f t="shared" ref="AC7:AC13" si="11">IF(AB7&lt;1,0,AB7+(AB7*($I7/12))-($K7/12))</f>
        <v>0</v>
      </c>
      <c r="AD7" s="28">
        <f t="shared" ref="AD7:AD13" si="12">IF(AC7&lt;1,0,AC7+(AC7*($I7/12))-($K7/12))</f>
        <v>0</v>
      </c>
      <c r="AE7" s="28">
        <f t="shared" ref="AE7:AE13" si="13">IF(AD7&lt;1,0,AD7+(AD7*($I7/12))-($K7/12))</f>
        <v>0</v>
      </c>
      <c r="AF7" s="28">
        <f t="shared" ref="AF7:AF13" si="14">IF(AE7&lt;1,0,AE7+(AE7*($I7/12))-($K7/12))</f>
        <v>0</v>
      </c>
      <c r="AG7" s="28">
        <f t="shared" ref="AG7:AG13" si="15">IF(AF7&lt;1,0,AF7+(AF7*($I7/12))-($K7/12))</f>
        <v>0</v>
      </c>
      <c r="AH7" s="28">
        <f t="shared" ref="AH7:AH13" si="16">IF(AG7&lt;1,0,AG7+(AG7*($I7/12))-($K7/12))</f>
        <v>0</v>
      </c>
      <c r="AI7" s="28">
        <f t="shared" ref="AI7:AI13" si="17">IF(AH7&lt;1,0,AH7+(AH7*($I7/12))-($K7/12))</f>
        <v>0</v>
      </c>
      <c r="AJ7" s="28">
        <f t="shared" ref="AJ7:AJ13" si="18">IF(AI7&lt;1,0,AI7+(AI7*($I7/12))-($K7/12))</f>
        <v>0</v>
      </c>
      <c r="AK7" s="28">
        <f t="shared" ref="AK7:AK13" si="19">IF(AJ7&lt;1,0,AJ7+(AJ7*($I7/12))-($K7/12))</f>
        <v>0</v>
      </c>
      <c r="AL7" s="28">
        <f t="shared" ref="AL7:AL13" si="20">IF(AK7&lt;1,0,AK7+(AK7*($I7/12))-($K7/12))</f>
        <v>0</v>
      </c>
      <c r="AM7" s="28">
        <f t="shared" ref="AM7:AM13" si="21">IF(AL7&lt;1,0,AL7+(AL7*($I7/12))-($K7/12))</f>
        <v>0</v>
      </c>
      <c r="AN7" s="28">
        <f t="shared" ref="AN7:AN13" si="22">IF(AM7&lt;1,0,AM7+(AM7*($I7/12))-($K7/12))</f>
        <v>0</v>
      </c>
      <c r="AO7" s="28">
        <f t="shared" ref="AO7:AO13" si="23">IF(AN7&lt;1,0,AN7+(AN7*($I7/12))-($K7/12))</f>
        <v>0</v>
      </c>
      <c r="AP7" s="28">
        <f t="shared" ref="AP7:AP13" si="24">IF(AO7&lt;1,0,AO7+(AO7*($I7/12))-($K7/12))</f>
        <v>0</v>
      </c>
      <c r="AQ7" s="28">
        <f t="shared" ref="AQ7:AQ13" si="25">IF(AP7&lt;1,0,AP7+(AP7*($I7/12))-($K7/12))</f>
        <v>0</v>
      </c>
      <c r="AR7" s="28">
        <f t="shared" ref="AR7:AR13" si="26">IF(AQ7&lt;1,0,AQ7+(AQ7*($I7/12))-($K7/12))</f>
        <v>0</v>
      </c>
      <c r="AS7" s="28">
        <f t="shared" ref="AS7:AS13" si="27">IF(AR7&lt;1,0,AR7+(AR7*($I7/12))-($K7/12))</f>
        <v>0</v>
      </c>
      <c r="AT7" s="28">
        <f t="shared" ref="AT7:AT13" si="28">IF(AS7&lt;1,0,AS7+(AS7*($I7/12))-($K7/12))</f>
        <v>0</v>
      </c>
      <c r="AU7" s="28">
        <f t="shared" ref="AU7:AU13" si="29">IF(AT7&lt;1,0,AT7+(AT7*($I7/12))-($K7/12))</f>
        <v>0</v>
      </c>
      <c r="AV7" s="28">
        <f t="shared" ref="AV7:AV13" si="30">IF(AU7&lt;1,0,AU7+(AU7*($I7/12))-($K7/12))</f>
        <v>0</v>
      </c>
      <c r="AW7" s="28">
        <f t="shared" ref="AW7:AW13" si="31">IF(AV7&lt;1,0,AV7+(AV7*($I7/12))-($K7/12))</f>
        <v>0</v>
      </c>
      <c r="AX7" s="28">
        <f t="shared" ref="AX7:AX13" si="32">IF(AW7&lt;1,0,AW7+(AW7*($I7/12))-($K7/12))</f>
        <v>0</v>
      </c>
      <c r="AY7" s="28">
        <f t="shared" ref="AY7:AY13" si="33">IF(AX7&lt;1,0,AX7+(AX7*($I7/12))-($K7/12))</f>
        <v>0</v>
      </c>
      <c r="AZ7" s="28">
        <f t="shared" ref="AZ7:AZ13" si="34">IF(AY7&lt;1,0,AY7+(AY7*($I7/12))-($K7/12))</f>
        <v>0</v>
      </c>
      <c r="BA7" s="28">
        <f t="shared" ref="BA7:BA13" si="35">IF(AZ7&lt;1,0,AZ7+(AZ7*($I7/12))-($K7/12))</f>
        <v>0</v>
      </c>
      <c r="BB7" s="28">
        <f t="shared" ref="BB7:BB13" si="36">IF(BA7&lt;1,0,BA7+(BA7*($I7/12))-($K7/12))</f>
        <v>0</v>
      </c>
      <c r="BC7" s="28">
        <f t="shared" ref="BC7:BC13" si="37">IF(BB7&lt;1,0,BB7+(BB7*($I7/12))-($K7/12))</f>
        <v>0</v>
      </c>
      <c r="BD7" s="28">
        <f t="shared" ref="BD7:BD13" si="38">IF(BC7&lt;1,0,BC7+(BC7*($I7/12))-($K7/12))</f>
        <v>0</v>
      </c>
      <c r="BE7" s="28">
        <f t="shared" ref="BE7:BE13" si="39">IF(BD7&lt;1,0,BD7+(BD7*($I7/12))-($K7/12))</f>
        <v>0</v>
      </c>
      <c r="BF7" s="28">
        <f t="shared" ref="BF7:BF13" si="40">IF(BE7&lt;1,0,BE7+(BE7*($I7/12))-($K7/12))</f>
        <v>0</v>
      </c>
      <c r="BG7" s="28">
        <f t="shared" ref="BG7:BG13" si="41">IF(BF7&lt;1,0,BF7+(BF7*($I7/12))-($K7/12))</f>
        <v>0</v>
      </c>
      <c r="BH7" s="28">
        <f t="shared" ref="BH7:BH13" si="42">IF(BG7&lt;1,0,BG7+(BG7*($I7/12))-($K7/12))</f>
        <v>0</v>
      </c>
      <c r="BI7" s="28">
        <f t="shared" ref="BI7:BI13" si="43">IF(BH7&lt;1,0,BH7+(BH7*($I7/12))-($K7/12))</f>
        <v>0</v>
      </c>
      <c r="BJ7" s="28">
        <f t="shared" ref="BJ7:BJ13" si="44">IF(BI7&lt;1,0,BI7+(BI7*($I7/12))-($K7/12))</f>
        <v>0</v>
      </c>
      <c r="BK7" s="28">
        <f t="shared" ref="BK7:BK13" si="45">IF(BJ7&lt;1,0,BJ7+(BJ7*($I7/12))-($K7/12))</f>
        <v>0</v>
      </c>
      <c r="BL7" s="28">
        <f t="shared" ref="BL7:BL13" si="46">IF(BK7&lt;1,0,BK7+(BK7*($I7/12))-($K7/12))</f>
        <v>0</v>
      </c>
      <c r="BM7" s="28">
        <f t="shared" ref="BM7:BM13" si="47">IF(BL7&lt;1,0,BL7+(BL7*($I7/12))-($K7/12))</f>
        <v>0</v>
      </c>
      <c r="BN7" s="28">
        <f t="shared" ref="BN7:BN13" si="48">IF(BM7&lt;1,0,BM7+(BM7*($I7/12))-($K7/12))</f>
        <v>0</v>
      </c>
      <c r="BO7" s="28">
        <f t="shared" ref="BO7:BO13" si="49">IF(BN7&lt;1,0,BN7+(BN7*($I7/12))-($K7/12))</f>
        <v>0</v>
      </c>
      <c r="BP7" s="28">
        <f t="shared" ref="BP7:BP13" si="50">IF(BO7&lt;1,0,BO7+(BO7*($I7/12))-($K7/12))</f>
        <v>0</v>
      </c>
      <c r="BQ7" s="28">
        <f t="shared" ref="BQ7:BQ13" si="51">IF(BP7&lt;1,0,BP7+(BP7*($I7/12))-($K7/12))</f>
        <v>0</v>
      </c>
      <c r="BR7" s="28">
        <f t="shared" ref="BR7:BR13" si="52">IF(BQ7&lt;1,0,BQ7+(BQ7*($I7/12))-($K7/12))</f>
        <v>0</v>
      </c>
      <c r="BS7" s="28">
        <f t="shared" ref="BS7:BS13" si="53">IF(BR7&lt;1,0,BR7+(BR7*($I7/12))-($K7/12))</f>
        <v>0</v>
      </c>
      <c r="BT7" s="28">
        <f t="shared" ref="BT7:BT13" si="54">IF(BS7&lt;1,0,BS7+(BS7*($I7/12))-($K7/12))</f>
        <v>0</v>
      </c>
      <c r="BU7" s="28">
        <f t="shared" ref="BU7:BU13" si="55">IF(BT7&lt;1,0,BT7+(BT7*($I7/12))-($K7/12))</f>
        <v>0</v>
      </c>
      <c r="BV7" s="28">
        <f t="shared" ref="BV7:BV13" si="56">IF(BU7&lt;1,0,BU7+(BU7*($I7/12))-($K7/12))</f>
        <v>0</v>
      </c>
      <c r="BW7" s="28">
        <f t="shared" ref="BW7:BW13" si="57">IF(BV7&lt;1,0,BV7+(BV7*($I7/12))-($K7/12))</f>
        <v>0</v>
      </c>
      <c r="BX7" s="28">
        <f t="shared" ref="BX7:BX13" si="58">IF(BW7&lt;1,0,BW7+(BW7*($I7/12))-($K7/12))</f>
        <v>0</v>
      </c>
      <c r="BY7" s="28">
        <f t="shared" ref="BY7:BY13" si="59">IF(BX7&lt;1,0,BX7+(BX7*($I7/12))-($K7/12))</f>
        <v>0</v>
      </c>
      <c r="BZ7" s="28">
        <f t="shared" ref="BZ7:BZ13" si="60">IF(BY7&lt;1,0,BY7+(BY7*($I7/12))-($K7/12))</f>
        <v>0</v>
      </c>
      <c r="CA7" s="28">
        <f t="shared" ref="CA7:CA13" si="61">IF(BZ7&lt;1,0,BZ7+(BZ7*($I7/12))-($K7/12))</f>
        <v>0</v>
      </c>
      <c r="CB7" s="28">
        <f t="shared" ref="CB7:CB13" si="62">IF(CA7&lt;1,0,CA7+(CA7*($I7/12))-($K7/12))</f>
        <v>0</v>
      </c>
      <c r="CC7" s="28">
        <f t="shared" ref="CC7:CC13" si="63">IF(CB7&lt;1,0,CB7+(CB7*($I7/12))-($K7/12))</f>
        <v>0</v>
      </c>
      <c r="CD7" s="28">
        <f t="shared" ref="CD7:CD13" si="64">IF(CC7&lt;1,0,CC7+(CC7*($I7/12))-($K7/12))</f>
        <v>0</v>
      </c>
      <c r="CE7" s="28">
        <f t="shared" ref="CE7:CE13" si="65">IF(CD7&lt;1,0,CD7+(CD7*($I7/12))-($K7/12))</f>
        <v>0</v>
      </c>
      <c r="CF7" s="28">
        <f t="shared" ref="CF7:CF13" si="66">IF(CE7&lt;1,0,CE7+(CE7*($I7/12))-($K7/12))</f>
        <v>0</v>
      </c>
      <c r="CG7" s="28">
        <f t="shared" ref="CG7:CG13" si="67">IF(CF7&lt;1,0,CF7+(CF7*($I7/12))-($K7/12))</f>
        <v>0</v>
      </c>
      <c r="CH7" s="28">
        <f t="shared" ref="CH7:CH13" si="68">IF(CG7&lt;1,0,CG7+(CG7*($I7/12))-($K7/12))</f>
        <v>0</v>
      </c>
      <c r="CI7" s="28">
        <f t="shared" ref="CI7:CI13" si="69">IF(CH7&lt;1,0,CH7+(CH7*($I7/12))-($K7/12))</f>
        <v>0</v>
      </c>
      <c r="CJ7" s="28">
        <f t="shared" ref="CJ7:CJ13" si="70">IF(CI7&lt;1,0,CI7+(CI7*($I7/12))-($K7/12))</f>
        <v>0</v>
      </c>
      <c r="CK7" s="28">
        <f t="shared" ref="CK7:CK13" si="71">IF(CJ7&lt;1,0,CJ7+(CJ7*($I7/12))-($K7/12))</f>
        <v>0</v>
      </c>
      <c r="CL7" s="28">
        <f t="shared" ref="CL7:CL13" si="72">IF(CK7&lt;1,0,CK7+(CK7*($I7/12))-($K7/12))</f>
        <v>0</v>
      </c>
      <c r="CM7" s="28">
        <f t="shared" ref="CM7:CM13" si="73">IF(CL7&lt;1,0,CL7+(CL7*($I7/12))-($K7/12))</f>
        <v>0</v>
      </c>
      <c r="CN7" s="28">
        <f t="shared" ref="CN7:CN13" si="74">IF(CM7&lt;1,0,CM7+(CM7*($I7/12))-($K7/12))</f>
        <v>0</v>
      </c>
      <c r="CO7" s="28">
        <f t="shared" ref="CO7:CO13" si="75">IF(CN7&lt;1,0,CN7+(CN7*($I7/12))-($K7/12))</f>
        <v>0</v>
      </c>
      <c r="CP7" s="28">
        <f t="shared" ref="CP7:CP13" si="76">IF(CO7&lt;1,0,CO7+(CO7*($I7/12))-($K7/12))</f>
        <v>0</v>
      </c>
      <c r="CQ7" s="28">
        <f t="shared" ref="CQ7:CQ13" si="77">IF(CP7&lt;1,0,CP7+(CP7*($I7/12))-($K7/12))</f>
        <v>0</v>
      </c>
      <c r="CR7" s="28">
        <f t="shared" ref="CR7:CR13" si="78">IF(CQ7&lt;1,0,CQ7+(CQ7*($I7/12))-($K7/12))</f>
        <v>0</v>
      </c>
      <c r="CS7" s="28">
        <f t="shared" ref="CS7:CS13" si="79">IF(CR7&lt;1,0,CR7+(CR7*($I7/12))-($K7/12))</f>
        <v>0</v>
      </c>
      <c r="CT7" s="28">
        <f t="shared" ref="CT7:CT13" si="80">IF(CS7&lt;1,0,CS7+(CS7*($I7/12))-($K7/12))</f>
        <v>0</v>
      </c>
      <c r="CU7" s="28">
        <f t="shared" ref="CU7:CU13" si="81">IF(CT7&lt;1,0,CT7+(CT7*($I7/12))-($K7/12))</f>
        <v>0</v>
      </c>
      <c r="CV7" s="28">
        <f t="shared" ref="CV7:CV13" si="82">IF(CU7&lt;1,0,CU7+(CU7*($I7/12))-($K7/12))</f>
        <v>0</v>
      </c>
      <c r="CW7" s="28">
        <f t="shared" ref="CW7:CW13" si="83">IF(CV7&lt;1,0,CV7+(CV7*($I7/12))-($K7/12))</f>
        <v>0</v>
      </c>
      <c r="CX7" s="28">
        <f t="shared" ref="CX7:CX13" si="84">IF(CW7&lt;1,0,CW7+(CW7*($I7/12))-($K7/12))</f>
        <v>0</v>
      </c>
      <c r="CY7" s="28">
        <f t="shared" ref="CY7:CY13" si="85">IF(CX7&lt;1,0,CX7+(CX7*($I7/12))-($K7/12))</f>
        <v>0</v>
      </c>
      <c r="CZ7" s="28">
        <f t="shared" ref="CZ7:CZ13" si="86">IF(CY7&lt;1,0,CY7+(CY7*($I7/12))-($K7/12))</f>
        <v>0</v>
      </c>
      <c r="DA7" s="28">
        <f t="shared" ref="DA7:DA13" si="87">IF(CZ7&lt;1,0,CZ7+(CZ7*($I7/12))-($K7/12))</f>
        <v>0</v>
      </c>
      <c r="DB7" s="28">
        <f t="shared" ref="DB7:DB13" si="88">IF(DA7&lt;1,0,DA7+(DA7*($I7/12))-($K7/12))</f>
        <v>0</v>
      </c>
      <c r="DC7" s="28">
        <f t="shared" ref="DC7:DC13" si="89">IF(DB7&lt;1,0,DB7+(DB7*($I7/12))-($K7/12))</f>
        <v>0</v>
      </c>
      <c r="DD7" s="28">
        <f t="shared" ref="DD7:DD13" si="90">IF(DC7&lt;1,0,DC7+(DC7*($I7/12))-($K7/12))</f>
        <v>0</v>
      </c>
      <c r="DE7" s="28">
        <f t="shared" ref="DE7:DE13" si="91">IF(DD7&lt;1,0,DD7+(DD7*($I7/12))-($K7/12))</f>
        <v>0</v>
      </c>
      <c r="DF7" s="28">
        <f t="shared" ref="DF7:DF13" si="92">IF(DE7&lt;1,0,DE7+(DE7*($I7/12))-($K7/12))</f>
        <v>0</v>
      </c>
      <c r="DG7" s="28">
        <f t="shared" ref="DG7:DG13" si="93">IF(DF7&lt;1,0,DF7+(DF7*($I7/12))-($K7/12))</f>
        <v>0</v>
      </c>
      <c r="DH7" s="28">
        <f t="shared" ref="DH7:DH13" si="94">IF(DG7&lt;1,0,DG7+(DG7*($I7/12))-($K7/12))</f>
        <v>0</v>
      </c>
      <c r="DI7" s="28">
        <f t="shared" ref="DI7:DI13" si="95">IF(DH7&lt;1,0,DH7+(DH7*($I7/12))-($K7/12))</f>
        <v>0</v>
      </c>
      <c r="DJ7" s="28">
        <f t="shared" ref="DJ7:DJ13" si="96">IF(DI7&lt;1,0,DI7+(DI7*($I7/12))-($K7/12))</f>
        <v>0</v>
      </c>
      <c r="DK7" s="28">
        <f t="shared" ref="DK7:DK13" si="97">IF(DJ7&lt;1,0,DJ7+(DJ7*($I7/12))-($K7/12))</f>
        <v>0</v>
      </c>
      <c r="DL7" s="28">
        <f t="shared" ref="DL7:DL13" si="98">IF(DK7&lt;1,0,DK7+(DK7*($I7/12))-($K7/12))</f>
        <v>0</v>
      </c>
      <c r="DM7" s="28">
        <f t="shared" ref="DM7:DM13" si="99">IF(DL7&lt;1,0,DL7+(DL7*($I7/12))-($K7/12))</f>
        <v>0</v>
      </c>
      <c r="DN7" s="28">
        <f t="shared" ref="DN7:DN13" si="100">IF(DM7&lt;1,0,DM7+(DM7*($I7/12))-($K7/12))</f>
        <v>0</v>
      </c>
      <c r="DO7" s="28">
        <f t="shared" ref="DO7:DO13" si="101">IF(DN7&lt;1,0,DN7+(DN7*($I7/12))-($K7/12))</f>
        <v>0</v>
      </c>
      <c r="DP7" s="28">
        <f t="shared" ref="DP7:DP13" si="102">IF(DO7&lt;1,0,DO7+(DO7*($I7/12))-($K7/12))</f>
        <v>0</v>
      </c>
      <c r="DQ7" s="28">
        <f t="shared" ref="DQ7:DQ13" si="103">IF(DP7&lt;1,0,DP7+(DP7*($I7/12))-($K7/12))</f>
        <v>0</v>
      </c>
      <c r="DR7" s="28">
        <f t="shared" ref="DR7:DR13" si="104">IF(DQ7&lt;1,0,DQ7+(DQ7*($I7/12))-($K7/12))</f>
        <v>0</v>
      </c>
      <c r="DS7" s="28">
        <f t="shared" ref="DS7:DS13" si="105">IF(DR7&lt;1,0,DR7+(DR7*($I7/12))-($K7/12))</f>
        <v>0</v>
      </c>
      <c r="DT7" s="28">
        <f t="shared" ref="DT7:DT13" si="106">IF(DS7&lt;1,0,DS7+(DS7*($I7/12))-($K7/12))</f>
        <v>0</v>
      </c>
      <c r="DU7" s="28">
        <f t="shared" ref="DU7:DU13" si="107">IF(DT7&lt;1,0,DT7+(DT7*($I7/12))-($K7/12))</f>
        <v>0</v>
      </c>
    </row>
    <row r="8" spans="2:125" x14ac:dyDescent="0.25">
      <c r="B8" s="124"/>
      <c r="C8" s="125"/>
      <c r="D8" s="126"/>
      <c r="E8" s="127"/>
      <c r="F8" s="128"/>
      <c r="G8" s="131">
        <f t="shared" ref="G8:G13" si="108">D8*F8</f>
        <v>0</v>
      </c>
      <c r="H8" s="128"/>
      <c r="I8" s="129"/>
      <c r="J8" s="128"/>
      <c r="K8" s="131">
        <f t="shared" ref="K8:K13" si="109">H8+J8</f>
        <v>0</v>
      </c>
      <c r="L8" s="128"/>
      <c r="M8" s="128"/>
      <c r="N8" s="131">
        <f t="shared" ref="N8:N13" si="110">SUM(K8:M8)</f>
        <v>0</v>
      </c>
      <c r="O8" s="128">
        <f t="shared" ref="O8:O13" si="111">N8*O6</f>
        <v>0</v>
      </c>
      <c r="P8" s="130">
        <f t="shared" ref="P8:P13" si="112">N8+O8</f>
        <v>0</v>
      </c>
      <c r="Q8" s="7"/>
      <c r="R8" s="27">
        <f t="shared" si="0"/>
        <v>0</v>
      </c>
      <c r="S8" s="28">
        <f t="shared" si="1"/>
        <v>0</v>
      </c>
      <c r="T8" s="28">
        <f t="shared" si="2"/>
        <v>0</v>
      </c>
      <c r="U8" s="28">
        <f t="shared" si="3"/>
        <v>0</v>
      </c>
      <c r="V8" s="28">
        <f t="shared" si="4"/>
        <v>0</v>
      </c>
      <c r="W8" s="28">
        <f t="shared" si="5"/>
        <v>0</v>
      </c>
      <c r="X8" s="28">
        <f t="shared" si="6"/>
        <v>0</v>
      </c>
      <c r="Y8" s="28">
        <f t="shared" si="7"/>
        <v>0</v>
      </c>
      <c r="Z8" s="28">
        <f t="shared" si="8"/>
        <v>0</v>
      </c>
      <c r="AA8" s="28">
        <f t="shared" si="9"/>
        <v>0</v>
      </c>
      <c r="AB8" s="28">
        <f t="shared" si="10"/>
        <v>0</v>
      </c>
      <c r="AC8" s="28">
        <f t="shared" si="11"/>
        <v>0</v>
      </c>
      <c r="AD8" s="28">
        <f t="shared" si="12"/>
        <v>0</v>
      </c>
      <c r="AE8" s="28">
        <f t="shared" si="13"/>
        <v>0</v>
      </c>
      <c r="AF8" s="28">
        <f t="shared" si="14"/>
        <v>0</v>
      </c>
      <c r="AG8" s="28">
        <f t="shared" si="15"/>
        <v>0</v>
      </c>
      <c r="AH8" s="28">
        <f t="shared" si="16"/>
        <v>0</v>
      </c>
      <c r="AI8" s="28">
        <f t="shared" si="17"/>
        <v>0</v>
      </c>
      <c r="AJ8" s="28">
        <f t="shared" si="18"/>
        <v>0</v>
      </c>
      <c r="AK8" s="28">
        <f t="shared" si="19"/>
        <v>0</v>
      </c>
      <c r="AL8" s="28">
        <f t="shared" si="20"/>
        <v>0</v>
      </c>
      <c r="AM8" s="28">
        <f t="shared" si="21"/>
        <v>0</v>
      </c>
      <c r="AN8" s="28">
        <f t="shared" si="22"/>
        <v>0</v>
      </c>
      <c r="AO8" s="28">
        <f t="shared" si="23"/>
        <v>0</v>
      </c>
      <c r="AP8" s="28">
        <f t="shared" si="24"/>
        <v>0</v>
      </c>
      <c r="AQ8" s="28">
        <f t="shared" si="25"/>
        <v>0</v>
      </c>
      <c r="AR8" s="28">
        <f t="shared" si="26"/>
        <v>0</v>
      </c>
      <c r="AS8" s="28">
        <f t="shared" si="27"/>
        <v>0</v>
      </c>
      <c r="AT8" s="28">
        <f t="shared" si="28"/>
        <v>0</v>
      </c>
      <c r="AU8" s="28">
        <f t="shared" si="29"/>
        <v>0</v>
      </c>
      <c r="AV8" s="28">
        <f t="shared" si="30"/>
        <v>0</v>
      </c>
      <c r="AW8" s="28">
        <f t="shared" si="31"/>
        <v>0</v>
      </c>
      <c r="AX8" s="28">
        <f t="shared" si="32"/>
        <v>0</v>
      </c>
      <c r="AY8" s="28">
        <f t="shared" si="33"/>
        <v>0</v>
      </c>
      <c r="AZ8" s="28">
        <f t="shared" si="34"/>
        <v>0</v>
      </c>
      <c r="BA8" s="28">
        <f t="shared" si="35"/>
        <v>0</v>
      </c>
      <c r="BB8" s="28">
        <f t="shared" si="36"/>
        <v>0</v>
      </c>
      <c r="BC8" s="28">
        <f t="shared" si="37"/>
        <v>0</v>
      </c>
      <c r="BD8" s="28">
        <f t="shared" si="38"/>
        <v>0</v>
      </c>
      <c r="BE8" s="28">
        <f t="shared" si="39"/>
        <v>0</v>
      </c>
      <c r="BF8" s="28">
        <f t="shared" si="40"/>
        <v>0</v>
      </c>
      <c r="BG8" s="28">
        <f t="shared" si="41"/>
        <v>0</v>
      </c>
      <c r="BH8" s="28">
        <f t="shared" si="42"/>
        <v>0</v>
      </c>
      <c r="BI8" s="28">
        <f t="shared" si="43"/>
        <v>0</v>
      </c>
      <c r="BJ8" s="28">
        <f t="shared" si="44"/>
        <v>0</v>
      </c>
      <c r="BK8" s="28">
        <f t="shared" si="45"/>
        <v>0</v>
      </c>
      <c r="BL8" s="28">
        <f t="shared" si="46"/>
        <v>0</v>
      </c>
      <c r="BM8" s="28">
        <f t="shared" si="47"/>
        <v>0</v>
      </c>
      <c r="BN8" s="28">
        <f t="shared" si="48"/>
        <v>0</v>
      </c>
      <c r="BO8" s="28">
        <f t="shared" si="49"/>
        <v>0</v>
      </c>
      <c r="BP8" s="28">
        <f t="shared" si="50"/>
        <v>0</v>
      </c>
      <c r="BQ8" s="28">
        <f t="shared" si="51"/>
        <v>0</v>
      </c>
      <c r="BR8" s="28">
        <f t="shared" si="52"/>
        <v>0</v>
      </c>
      <c r="BS8" s="28">
        <f t="shared" si="53"/>
        <v>0</v>
      </c>
      <c r="BT8" s="28">
        <f t="shared" si="54"/>
        <v>0</v>
      </c>
      <c r="BU8" s="28">
        <f t="shared" si="55"/>
        <v>0</v>
      </c>
      <c r="BV8" s="28">
        <f t="shared" si="56"/>
        <v>0</v>
      </c>
      <c r="BW8" s="28">
        <f t="shared" si="57"/>
        <v>0</v>
      </c>
      <c r="BX8" s="28">
        <f t="shared" si="58"/>
        <v>0</v>
      </c>
      <c r="BY8" s="28">
        <f t="shared" si="59"/>
        <v>0</v>
      </c>
      <c r="BZ8" s="28">
        <f t="shared" si="60"/>
        <v>0</v>
      </c>
      <c r="CA8" s="28">
        <f t="shared" si="61"/>
        <v>0</v>
      </c>
      <c r="CB8" s="28">
        <f t="shared" si="62"/>
        <v>0</v>
      </c>
      <c r="CC8" s="28">
        <f t="shared" si="63"/>
        <v>0</v>
      </c>
      <c r="CD8" s="28">
        <f t="shared" si="64"/>
        <v>0</v>
      </c>
      <c r="CE8" s="28">
        <f t="shared" si="65"/>
        <v>0</v>
      </c>
      <c r="CF8" s="28">
        <f t="shared" si="66"/>
        <v>0</v>
      </c>
      <c r="CG8" s="28">
        <f t="shared" si="67"/>
        <v>0</v>
      </c>
      <c r="CH8" s="28">
        <f t="shared" si="68"/>
        <v>0</v>
      </c>
      <c r="CI8" s="28">
        <f t="shared" si="69"/>
        <v>0</v>
      </c>
      <c r="CJ8" s="28">
        <f t="shared" si="70"/>
        <v>0</v>
      </c>
      <c r="CK8" s="28">
        <f t="shared" si="71"/>
        <v>0</v>
      </c>
      <c r="CL8" s="28">
        <f t="shared" si="72"/>
        <v>0</v>
      </c>
      <c r="CM8" s="28">
        <f t="shared" si="73"/>
        <v>0</v>
      </c>
      <c r="CN8" s="28">
        <f t="shared" si="74"/>
        <v>0</v>
      </c>
      <c r="CO8" s="28">
        <f t="shared" si="75"/>
        <v>0</v>
      </c>
      <c r="CP8" s="28">
        <f t="shared" si="76"/>
        <v>0</v>
      </c>
      <c r="CQ8" s="28">
        <f t="shared" si="77"/>
        <v>0</v>
      </c>
      <c r="CR8" s="28">
        <f t="shared" si="78"/>
        <v>0</v>
      </c>
      <c r="CS8" s="28">
        <f t="shared" si="79"/>
        <v>0</v>
      </c>
      <c r="CT8" s="28">
        <f t="shared" si="80"/>
        <v>0</v>
      </c>
      <c r="CU8" s="28">
        <f t="shared" si="81"/>
        <v>0</v>
      </c>
      <c r="CV8" s="28">
        <f t="shared" si="82"/>
        <v>0</v>
      </c>
      <c r="CW8" s="28">
        <f t="shared" si="83"/>
        <v>0</v>
      </c>
      <c r="CX8" s="28">
        <f t="shared" si="84"/>
        <v>0</v>
      </c>
      <c r="CY8" s="28">
        <f t="shared" si="85"/>
        <v>0</v>
      </c>
      <c r="CZ8" s="28">
        <f t="shared" si="86"/>
        <v>0</v>
      </c>
      <c r="DA8" s="28">
        <f t="shared" si="87"/>
        <v>0</v>
      </c>
      <c r="DB8" s="28">
        <f t="shared" si="88"/>
        <v>0</v>
      </c>
      <c r="DC8" s="28">
        <f t="shared" si="89"/>
        <v>0</v>
      </c>
      <c r="DD8" s="28">
        <f t="shared" si="90"/>
        <v>0</v>
      </c>
      <c r="DE8" s="28">
        <f t="shared" si="91"/>
        <v>0</v>
      </c>
      <c r="DF8" s="28">
        <f t="shared" si="92"/>
        <v>0</v>
      </c>
      <c r="DG8" s="28">
        <f t="shared" si="93"/>
        <v>0</v>
      </c>
      <c r="DH8" s="28">
        <f t="shared" si="94"/>
        <v>0</v>
      </c>
      <c r="DI8" s="28">
        <f t="shared" si="95"/>
        <v>0</v>
      </c>
      <c r="DJ8" s="28">
        <f t="shared" si="96"/>
        <v>0</v>
      </c>
      <c r="DK8" s="28">
        <f t="shared" si="97"/>
        <v>0</v>
      </c>
      <c r="DL8" s="28">
        <f t="shared" si="98"/>
        <v>0</v>
      </c>
      <c r="DM8" s="28">
        <f t="shared" si="99"/>
        <v>0</v>
      </c>
      <c r="DN8" s="28">
        <f t="shared" si="100"/>
        <v>0</v>
      </c>
      <c r="DO8" s="28">
        <f t="shared" si="101"/>
        <v>0</v>
      </c>
      <c r="DP8" s="28">
        <f t="shared" si="102"/>
        <v>0</v>
      </c>
      <c r="DQ8" s="28">
        <f t="shared" si="103"/>
        <v>0</v>
      </c>
      <c r="DR8" s="28">
        <f t="shared" si="104"/>
        <v>0</v>
      </c>
      <c r="DS8" s="28">
        <f t="shared" si="105"/>
        <v>0</v>
      </c>
      <c r="DT8" s="28">
        <f t="shared" si="106"/>
        <v>0</v>
      </c>
      <c r="DU8" s="28">
        <f t="shared" si="107"/>
        <v>0</v>
      </c>
    </row>
    <row r="9" spans="2:125" x14ac:dyDescent="0.25">
      <c r="B9" s="124"/>
      <c r="C9" s="125"/>
      <c r="D9" s="126"/>
      <c r="E9" s="127"/>
      <c r="F9" s="128"/>
      <c r="G9" s="131">
        <f t="shared" si="108"/>
        <v>0</v>
      </c>
      <c r="H9" s="128"/>
      <c r="I9" s="129"/>
      <c r="J9" s="128"/>
      <c r="K9" s="131">
        <f t="shared" si="109"/>
        <v>0</v>
      </c>
      <c r="L9" s="128"/>
      <c r="M9" s="128"/>
      <c r="N9" s="131">
        <f t="shared" si="110"/>
        <v>0</v>
      </c>
      <c r="O9" s="128">
        <f t="shared" si="111"/>
        <v>0</v>
      </c>
      <c r="P9" s="130">
        <f t="shared" si="112"/>
        <v>0</v>
      </c>
      <c r="Q9" s="7"/>
      <c r="R9" s="27">
        <f t="shared" si="0"/>
        <v>0</v>
      </c>
      <c r="S9" s="28">
        <f t="shared" si="1"/>
        <v>0</v>
      </c>
      <c r="T9" s="28">
        <f t="shared" si="2"/>
        <v>0</v>
      </c>
      <c r="U9" s="28">
        <f t="shared" si="3"/>
        <v>0</v>
      </c>
      <c r="V9" s="28">
        <f t="shared" si="4"/>
        <v>0</v>
      </c>
      <c r="W9" s="28">
        <f t="shared" si="5"/>
        <v>0</v>
      </c>
      <c r="X9" s="28">
        <f t="shared" si="6"/>
        <v>0</v>
      </c>
      <c r="Y9" s="28">
        <f t="shared" si="7"/>
        <v>0</v>
      </c>
      <c r="Z9" s="28">
        <f t="shared" si="8"/>
        <v>0</v>
      </c>
      <c r="AA9" s="28">
        <f t="shared" si="9"/>
        <v>0</v>
      </c>
      <c r="AB9" s="28">
        <f t="shared" si="10"/>
        <v>0</v>
      </c>
      <c r="AC9" s="28">
        <f t="shared" si="11"/>
        <v>0</v>
      </c>
      <c r="AD9" s="28">
        <f t="shared" si="12"/>
        <v>0</v>
      </c>
      <c r="AE9" s="28">
        <f t="shared" si="13"/>
        <v>0</v>
      </c>
      <c r="AF9" s="28">
        <f t="shared" si="14"/>
        <v>0</v>
      </c>
      <c r="AG9" s="28">
        <f t="shared" si="15"/>
        <v>0</v>
      </c>
      <c r="AH9" s="28">
        <f t="shared" si="16"/>
        <v>0</v>
      </c>
      <c r="AI9" s="28">
        <f t="shared" si="17"/>
        <v>0</v>
      </c>
      <c r="AJ9" s="28">
        <f t="shared" si="18"/>
        <v>0</v>
      </c>
      <c r="AK9" s="28">
        <f t="shared" si="19"/>
        <v>0</v>
      </c>
      <c r="AL9" s="28">
        <f t="shared" si="20"/>
        <v>0</v>
      </c>
      <c r="AM9" s="28">
        <f t="shared" si="21"/>
        <v>0</v>
      </c>
      <c r="AN9" s="28">
        <f t="shared" si="22"/>
        <v>0</v>
      </c>
      <c r="AO9" s="28">
        <f t="shared" si="23"/>
        <v>0</v>
      </c>
      <c r="AP9" s="28">
        <f t="shared" si="24"/>
        <v>0</v>
      </c>
      <c r="AQ9" s="28">
        <f t="shared" si="25"/>
        <v>0</v>
      </c>
      <c r="AR9" s="28">
        <f t="shared" si="26"/>
        <v>0</v>
      </c>
      <c r="AS9" s="28">
        <f t="shared" si="27"/>
        <v>0</v>
      </c>
      <c r="AT9" s="28">
        <f t="shared" si="28"/>
        <v>0</v>
      </c>
      <c r="AU9" s="28">
        <f t="shared" si="29"/>
        <v>0</v>
      </c>
      <c r="AV9" s="28">
        <f t="shared" si="30"/>
        <v>0</v>
      </c>
      <c r="AW9" s="28">
        <f t="shared" si="31"/>
        <v>0</v>
      </c>
      <c r="AX9" s="28">
        <f t="shared" si="32"/>
        <v>0</v>
      </c>
      <c r="AY9" s="28">
        <f t="shared" si="33"/>
        <v>0</v>
      </c>
      <c r="AZ9" s="28">
        <f t="shared" si="34"/>
        <v>0</v>
      </c>
      <c r="BA9" s="28">
        <f t="shared" si="35"/>
        <v>0</v>
      </c>
      <c r="BB9" s="28">
        <f t="shared" si="36"/>
        <v>0</v>
      </c>
      <c r="BC9" s="28">
        <f t="shared" si="37"/>
        <v>0</v>
      </c>
      <c r="BD9" s="28">
        <f t="shared" si="38"/>
        <v>0</v>
      </c>
      <c r="BE9" s="28">
        <f t="shared" si="39"/>
        <v>0</v>
      </c>
      <c r="BF9" s="28">
        <f t="shared" si="40"/>
        <v>0</v>
      </c>
      <c r="BG9" s="28">
        <f t="shared" si="41"/>
        <v>0</v>
      </c>
      <c r="BH9" s="28">
        <f t="shared" si="42"/>
        <v>0</v>
      </c>
      <c r="BI9" s="28">
        <f t="shared" si="43"/>
        <v>0</v>
      </c>
      <c r="BJ9" s="28">
        <f t="shared" si="44"/>
        <v>0</v>
      </c>
      <c r="BK9" s="28">
        <f t="shared" si="45"/>
        <v>0</v>
      </c>
      <c r="BL9" s="28">
        <f t="shared" si="46"/>
        <v>0</v>
      </c>
      <c r="BM9" s="28">
        <f t="shared" si="47"/>
        <v>0</v>
      </c>
      <c r="BN9" s="28">
        <f t="shared" si="48"/>
        <v>0</v>
      </c>
      <c r="BO9" s="28">
        <f t="shared" si="49"/>
        <v>0</v>
      </c>
      <c r="BP9" s="28">
        <f t="shared" si="50"/>
        <v>0</v>
      </c>
      <c r="BQ9" s="28">
        <f t="shared" si="51"/>
        <v>0</v>
      </c>
      <c r="BR9" s="28">
        <f t="shared" si="52"/>
        <v>0</v>
      </c>
      <c r="BS9" s="28">
        <f t="shared" si="53"/>
        <v>0</v>
      </c>
      <c r="BT9" s="28">
        <f t="shared" si="54"/>
        <v>0</v>
      </c>
      <c r="BU9" s="28">
        <f t="shared" si="55"/>
        <v>0</v>
      </c>
      <c r="BV9" s="28">
        <f t="shared" si="56"/>
        <v>0</v>
      </c>
      <c r="BW9" s="28">
        <f t="shared" si="57"/>
        <v>0</v>
      </c>
      <c r="BX9" s="28">
        <f t="shared" si="58"/>
        <v>0</v>
      </c>
      <c r="BY9" s="28">
        <f t="shared" si="59"/>
        <v>0</v>
      </c>
      <c r="BZ9" s="28">
        <f t="shared" si="60"/>
        <v>0</v>
      </c>
      <c r="CA9" s="28">
        <f t="shared" si="61"/>
        <v>0</v>
      </c>
      <c r="CB9" s="28">
        <f t="shared" si="62"/>
        <v>0</v>
      </c>
      <c r="CC9" s="28">
        <f t="shared" si="63"/>
        <v>0</v>
      </c>
      <c r="CD9" s="28">
        <f t="shared" si="64"/>
        <v>0</v>
      </c>
      <c r="CE9" s="28">
        <f t="shared" si="65"/>
        <v>0</v>
      </c>
      <c r="CF9" s="28">
        <f t="shared" si="66"/>
        <v>0</v>
      </c>
      <c r="CG9" s="28">
        <f t="shared" si="67"/>
        <v>0</v>
      </c>
      <c r="CH9" s="28">
        <f t="shared" si="68"/>
        <v>0</v>
      </c>
      <c r="CI9" s="28">
        <f t="shared" si="69"/>
        <v>0</v>
      </c>
      <c r="CJ9" s="28">
        <f t="shared" si="70"/>
        <v>0</v>
      </c>
      <c r="CK9" s="28">
        <f t="shared" si="71"/>
        <v>0</v>
      </c>
      <c r="CL9" s="28">
        <f t="shared" si="72"/>
        <v>0</v>
      </c>
      <c r="CM9" s="28">
        <f t="shared" si="73"/>
        <v>0</v>
      </c>
      <c r="CN9" s="28">
        <f t="shared" si="74"/>
        <v>0</v>
      </c>
      <c r="CO9" s="28">
        <f t="shared" si="75"/>
        <v>0</v>
      </c>
      <c r="CP9" s="28">
        <f t="shared" si="76"/>
        <v>0</v>
      </c>
      <c r="CQ9" s="28">
        <f t="shared" si="77"/>
        <v>0</v>
      </c>
      <c r="CR9" s="28">
        <f t="shared" si="78"/>
        <v>0</v>
      </c>
      <c r="CS9" s="28">
        <f t="shared" si="79"/>
        <v>0</v>
      </c>
      <c r="CT9" s="28">
        <f t="shared" si="80"/>
        <v>0</v>
      </c>
      <c r="CU9" s="28">
        <f t="shared" si="81"/>
        <v>0</v>
      </c>
      <c r="CV9" s="28">
        <f t="shared" si="82"/>
        <v>0</v>
      </c>
      <c r="CW9" s="28">
        <f t="shared" si="83"/>
        <v>0</v>
      </c>
      <c r="CX9" s="28">
        <f t="shared" si="84"/>
        <v>0</v>
      </c>
      <c r="CY9" s="28">
        <f t="shared" si="85"/>
        <v>0</v>
      </c>
      <c r="CZ9" s="28">
        <f t="shared" si="86"/>
        <v>0</v>
      </c>
      <c r="DA9" s="28">
        <f t="shared" si="87"/>
        <v>0</v>
      </c>
      <c r="DB9" s="28">
        <f t="shared" si="88"/>
        <v>0</v>
      </c>
      <c r="DC9" s="28">
        <f t="shared" si="89"/>
        <v>0</v>
      </c>
      <c r="DD9" s="28">
        <f t="shared" si="90"/>
        <v>0</v>
      </c>
      <c r="DE9" s="28">
        <f t="shared" si="91"/>
        <v>0</v>
      </c>
      <c r="DF9" s="28">
        <f t="shared" si="92"/>
        <v>0</v>
      </c>
      <c r="DG9" s="28">
        <f t="shared" si="93"/>
        <v>0</v>
      </c>
      <c r="DH9" s="28">
        <f t="shared" si="94"/>
        <v>0</v>
      </c>
      <c r="DI9" s="28">
        <f t="shared" si="95"/>
        <v>0</v>
      </c>
      <c r="DJ9" s="28">
        <f t="shared" si="96"/>
        <v>0</v>
      </c>
      <c r="DK9" s="28">
        <f t="shared" si="97"/>
        <v>0</v>
      </c>
      <c r="DL9" s="28">
        <f t="shared" si="98"/>
        <v>0</v>
      </c>
      <c r="DM9" s="28">
        <f t="shared" si="99"/>
        <v>0</v>
      </c>
      <c r="DN9" s="28">
        <f t="shared" si="100"/>
        <v>0</v>
      </c>
      <c r="DO9" s="28">
        <f t="shared" si="101"/>
        <v>0</v>
      </c>
      <c r="DP9" s="28">
        <f t="shared" si="102"/>
        <v>0</v>
      </c>
      <c r="DQ9" s="28">
        <f t="shared" si="103"/>
        <v>0</v>
      </c>
      <c r="DR9" s="28">
        <f t="shared" si="104"/>
        <v>0</v>
      </c>
      <c r="DS9" s="28">
        <f t="shared" si="105"/>
        <v>0</v>
      </c>
      <c r="DT9" s="28">
        <f t="shared" si="106"/>
        <v>0</v>
      </c>
      <c r="DU9" s="28">
        <f t="shared" si="107"/>
        <v>0</v>
      </c>
    </row>
    <row r="10" spans="2:125" x14ac:dyDescent="0.25">
      <c r="B10" s="124"/>
      <c r="C10" s="125"/>
      <c r="D10" s="126"/>
      <c r="E10" s="127"/>
      <c r="F10" s="128"/>
      <c r="G10" s="131">
        <f t="shared" si="108"/>
        <v>0</v>
      </c>
      <c r="H10" s="128"/>
      <c r="I10" s="129"/>
      <c r="J10" s="128"/>
      <c r="K10" s="131">
        <f t="shared" si="109"/>
        <v>0</v>
      </c>
      <c r="L10" s="128"/>
      <c r="M10" s="128"/>
      <c r="N10" s="131">
        <f t="shared" si="110"/>
        <v>0</v>
      </c>
      <c r="O10" s="128">
        <f t="shared" si="111"/>
        <v>0</v>
      </c>
      <c r="P10" s="130">
        <f t="shared" si="112"/>
        <v>0</v>
      </c>
      <c r="Q10" s="7"/>
      <c r="R10" s="27">
        <f t="shared" si="0"/>
        <v>0</v>
      </c>
      <c r="S10" s="28">
        <f t="shared" si="1"/>
        <v>0</v>
      </c>
      <c r="T10" s="28">
        <f t="shared" si="2"/>
        <v>0</v>
      </c>
      <c r="U10" s="28">
        <f t="shared" si="3"/>
        <v>0</v>
      </c>
      <c r="V10" s="28">
        <f t="shared" si="4"/>
        <v>0</v>
      </c>
      <c r="W10" s="28">
        <f t="shared" si="5"/>
        <v>0</v>
      </c>
      <c r="X10" s="28">
        <f t="shared" si="6"/>
        <v>0</v>
      </c>
      <c r="Y10" s="28">
        <f t="shared" si="7"/>
        <v>0</v>
      </c>
      <c r="Z10" s="28">
        <f t="shared" si="8"/>
        <v>0</v>
      </c>
      <c r="AA10" s="28">
        <f t="shared" si="9"/>
        <v>0</v>
      </c>
      <c r="AB10" s="28">
        <f t="shared" si="10"/>
        <v>0</v>
      </c>
      <c r="AC10" s="28">
        <f t="shared" si="11"/>
        <v>0</v>
      </c>
      <c r="AD10" s="28">
        <f t="shared" si="12"/>
        <v>0</v>
      </c>
      <c r="AE10" s="28">
        <f t="shared" si="13"/>
        <v>0</v>
      </c>
      <c r="AF10" s="28">
        <f t="shared" si="14"/>
        <v>0</v>
      </c>
      <c r="AG10" s="28">
        <f t="shared" si="15"/>
        <v>0</v>
      </c>
      <c r="AH10" s="28">
        <f t="shared" si="16"/>
        <v>0</v>
      </c>
      <c r="AI10" s="28">
        <f t="shared" si="17"/>
        <v>0</v>
      </c>
      <c r="AJ10" s="28">
        <f t="shared" si="18"/>
        <v>0</v>
      </c>
      <c r="AK10" s="28">
        <f t="shared" si="19"/>
        <v>0</v>
      </c>
      <c r="AL10" s="28">
        <f t="shared" si="20"/>
        <v>0</v>
      </c>
      <c r="AM10" s="28">
        <f t="shared" si="21"/>
        <v>0</v>
      </c>
      <c r="AN10" s="28">
        <f t="shared" si="22"/>
        <v>0</v>
      </c>
      <c r="AO10" s="28">
        <f t="shared" si="23"/>
        <v>0</v>
      </c>
      <c r="AP10" s="28">
        <f t="shared" si="24"/>
        <v>0</v>
      </c>
      <c r="AQ10" s="28">
        <f t="shared" si="25"/>
        <v>0</v>
      </c>
      <c r="AR10" s="28">
        <f t="shared" si="26"/>
        <v>0</v>
      </c>
      <c r="AS10" s="28">
        <f t="shared" si="27"/>
        <v>0</v>
      </c>
      <c r="AT10" s="28">
        <f t="shared" si="28"/>
        <v>0</v>
      </c>
      <c r="AU10" s="28">
        <f t="shared" si="29"/>
        <v>0</v>
      </c>
      <c r="AV10" s="28">
        <f t="shared" si="30"/>
        <v>0</v>
      </c>
      <c r="AW10" s="28">
        <f t="shared" si="31"/>
        <v>0</v>
      </c>
      <c r="AX10" s="28">
        <f t="shared" si="32"/>
        <v>0</v>
      </c>
      <c r="AY10" s="28">
        <f t="shared" si="33"/>
        <v>0</v>
      </c>
      <c r="AZ10" s="28">
        <f t="shared" si="34"/>
        <v>0</v>
      </c>
      <c r="BA10" s="28">
        <f t="shared" si="35"/>
        <v>0</v>
      </c>
      <c r="BB10" s="28">
        <f t="shared" si="36"/>
        <v>0</v>
      </c>
      <c r="BC10" s="28">
        <f t="shared" si="37"/>
        <v>0</v>
      </c>
      <c r="BD10" s="28">
        <f t="shared" si="38"/>
        <v>0</v>
      </c>
      <c r="BE10" s="28">
        <f t="shared" si="39"/>
        <v>0</v>
      </c>
      <c r="BF10" s="28">
        <f t="shared" si="40"/>
        <v>0</v>
      </c>
      <c r="BG10" s="28">
        <f t="shared" si="41"/>
        <v>0</v>
      </c>
      <c r="BH10" s="28">
        <f t="shared" si="42"/>
        <v>0</v>
      </c>
      <c r="BI10" s="28">
        <f t="shared" si="43"/>
        <v>0</v>
      </c>
      <c r="BJ10" s="28">
        <f t="shared" si="44"/>
        <v>0</v>
      </c>
      <c r="BK10" s="28">
        <f t="shared" si="45"/>
        <v>0</v>
      </c>
      <c r="BL10" s="28">
        <f t="shared" si="46"/>
        <v>0</v>
      </c>
      <c r="BM10" s="28">
        <f t="shared" si="47"/>
        <v>0</v>
      </c>
      <c r="BN10" s="28">
        <f t="shared" si="48"/>
        <v>0</v>
      </c>
      <c r="BO10" s="28">
        <f t="shared" si="49"/>
        <v>0</v>
      </c>
      <c r="BP10" s="28">
        <f t="shared" si="50"/>
        <v>0</v>
      </c>
      <c r="BQ10" s="28">
        <f t="shared" si="51"/>
        <v>0</v>
      </c>
      <c r="BR10" s="28">
        <f t="shared" si="52"/>
        <v>0</v>
      </c>
      <c r="BS10" s="28">
        <f t="shared" si="53"/>
        <v>0</v>
      </c>
      <c r="BT10" s="28">
        <f t="shared" si="54"/>
        <v>0</v>
      </c>
      <c r="BU10" s="28">
        <f t="shared" si="55"/>
        <v>0</v>
      </c>
      <c r="BV10" s="28">
        <f t="shared" si="56"/>
        <v>0</v>
      </c>
      <c r="BW10" s="28">
        <f t="shared" si="57"/>
        <v>0</v>
      </c>
      <c r="BX10" s="28">
        <f t="shared" si="58"/>
        <v>0</v>
      </c>
      <c r="BY10" s="28">
        <f t="shared" si="59"/>
        <v>0</v>
      </c>
      <c r="BZ10" s="28">
        <f t="shared" si="60"/>
        <v>0</v>
      </c>
      <c r="CA10" s="28">
        <f t="shared" si="61"/>
        <v>0</v>
      </c>
      <c r="CB10" s="28">
        <f t="shared" si="62"/>
        <v>0</v>
      </c>
      <c r="CC10" s="28">
        <f t="shared" si="63"/>
        <v>0</v>
      </c>
      <c r="CD10" s="28">
        <f t="shared" si="64"/>
        <v>0</v>
      </c>
      <c r="CE10" s="28">
        <f t="shared" si="65"/>
        <v>0</v>
      </c>
      <c r="CF10" s="28">
        <f t="shared" si="66"/>
        <v>0</v>
      </c>
      <c r="CG10" s="28">
        <f t="shared" si="67"/>
        <v>0</v>
      </c>
      <c r="CH10" s="28">
        <f t="shared" si="68"/>
        <v>0</v>
      </c>
      <c r="CI10" s="28">
        <f t="shared" si="69"/>
        <v>0</v>
      </c>
      <c r="CJ10" s="28">
        <f t="shared" si="70"/>
        <v>0</v>
      </c>
      <c r="CK10" s="28">
        <f t="shared" si="71"/>
        <v>0</v>
      </c>
      <c r="CL10" s="28">
        <f t="shared" si="72"/>
        <v>0</v>
      </c>
      <c r="CM10" s="28">
        <f t="shared" si="73"/>
        <v>0</v>
      </c>
      <c r="CN10" s="28">
        <f t="shared" si="74"/>
        <v>0</v>
      </c>
      <c r="CO10" s="28">
        <f t="shared" si="75"/>
        <v>0</v>
      </c>
      <c r="CP10" s="28">
        <f t="shared" si="76"/>
        <v>0</v>
      </c>
      <c r="CQ10" s="28">
        <f t="shared" si="77"/>
        <v>0</v>
      </c>
      <c r="CR10" s="28">
        <f t="shared" si="78"/>
        <v>0</v>
      </c>
      <c r="CS10" s="28">
        <f t="shared" si="79"/>
        <v>0</v>
      </c>
      <c r="CT10" s="28">
        <f t="shared" si="80"/>
        <v>0</v>
      </c>
      <c r="CU10" s="28">
        <f t="shared" si="81"/>
        <v>0</v>
      </c>
      <c r="CV10" s="28">
        <f t="shared" si="82"/>
        <v>0</v>
      </c>
      <c r="CW10" s="28">
        <f t="shared" si="83"/>
        <v>0</v>
      </c>
      <c r="CX10" s="28">
        <f t="shared" si="84"/>
        <v>0</v>
      </c>
      <c r="CY10" s="28">
        <f t="shared" si="85"/>
        <v>0</v>
      </c>
      <c r="CZ10" s="28">
        <f t="shared" si="86"/>
        <v>0</v>
      </c>
      <c r="DA10" s="28">
        <f t="shared" si="87"/>
        <v>0</v>
      </c>
      <c r="DB10" s="28">
        <f t="shared" si="88"/>
        <v>0</v>
      </c>
      <c r="DC10" s="28">
        <f t="shared" si="89"/>
        <v>0</v>
      </c>
      <c r="DD10" s="28">
        <f t="shared" si="90"/>
        <v>0</v>
      </c>
      <c r="DE10" s="28">
        <f t="shared" si="91"/>
        <v>0</v>
      </c>
      <c r="DF10" s="28">
        <f t="shared" si="92"/>
        <v>0</v>
      </c>
      <c r="DG10" s="28">
        <f t="shared" si="93"/>
        <v>0</v>
      </c>
      <c r="DH10" s="28">
        <f t="shared" si="94"/>
        <v>0</v>
      </c>
      <c r="DI10" s="28">
        <f t="shared" si="95"/>
        <v>0</v>
      </c>
      <c r="DJ10" s="28">
        <f t="shared" si="96"/>
        <v>0</v>
      </c>
      <c r="DK10" s="28">
        <f t="shared" si="97"/>
        <v>0</v>
      </c>
      <c r="DL10" s="28">
        <f t="shared" si="98"/>
        <v>0</v>
      </c>
      <c r="DM10" s="28">
        <f t="shared" si="99"/>
        <v>0</v>
      </c>
      <c r="DN10" s="28">
        <f t="shared" si="100"/>
        <v>0</v>
      </c>
      <c r="DO10" s="28">
        <f t="shared" si="101"/>
        <v>0</v>
      </c>
      <c r="DP10" s="28">
        <f t="shared" si="102"/>
        <v>0</v>
      </c>
      <c r="DQ10" s="28">
        <f t="shared" si="103"/>
        <v>0</v>
      </c>
      <c r="DR10" s="28">
        <f t="shared" si="104"/>
        <v>0</v>
      </c>
      <c r="DS10" s="28">
        <f t="shared" si="105"/>
        <v>0</v>
      </c>
      <c r="DT10" s="28">
        <f t="shared" si="106"/>
        <v>0</v>
      </c>
      <c r="DU10" s="28">
        <f t="shared" si="107"/>
        <v>0</v>
      </c>
    </row>
    <row r="11" spans="2:125" x14ac:dyDescent="0.25">
      <c r="B11" s="124"/>
      <c r="C11" s="125"/>
      <c r="D11" s="126"/>
      <c r="E11" s="127"/>
      <c r="F11" s="128"/>
      <c r="G11" s="131">
        <f t="shared" si="108"/>
        <v>0</v>
      </c>
      <c r="H11" s="128"/>
      <c r="I11" s="129"/>
      <c r="J11" s="128"/>
      <c r="K11" s="131">
        <f t="shared" si="109"/>
        <v>0</v>
      </c>
      <c r="L11" s="128"/>
      <c r="M11" s="128"/>
      <c r="N11" s="131">
        <f t="shared" si="110"/>
        <v>0</v>
      </c>
      <c r="O11" s="128">
        <f t="shared" si="111"/>
        <v>0</v>
      </c>
      <c r="P11" s="130">
        <f t="shared" si="112"/>
        <v>0</v>
      </c>
      <c r="Q11" s="7"/>
      <c r="R11" s="27">
        <f t="shared" si="0"/>
        <v>0</v>
      </c>
      <c r="S11" s="28">
        <f t="shared" si="1"/>
        <v>0</v>
      </c>
      <c r="T11" s="28">
        <f t="shared" si="2"/>
        <v>0</v>
      </c>
      <c r="U11" s="28">
        <f t="shared" si="3"/>
        <v>0</v>
      </c>
      <c r="V11" s="28">
        <f t="shared" si="4"/>
        <v>0</v>
      </c>
      <c r="W11" s="28">
        <f t="shared" si="5"/>
        <v>0</v>
      </c>
      <c r="X11" s="28">
        <f t="shared" si="6"/>
        <v>0</v>
      </c>
      <c r="Y11" s="28">
        <f t="shared" si="7"/>
        <v>0</v>
      </c>
      <c r="Z11" s="28">
        <f t="shared" si="8"/>
        <v>0</v>
      </c>
      <c r="AA11" s="28">
        <f t="shared" si="9"/>
        <v>0</v>
      </c>
      <c r="AB11" s="28">
        <f t="shared" si="10"/>
        <v>0</v>
      </c>
      <c r="AC11" s="28">
        <f t="shared" si="11"/>
        <v>0</v>
      </c>
      <c r="AD11" s="28">
        <f t="shared" si="12"/>
        <v>0</v>
      </c>
      <c r="AE11" s="28">
        <f t="shared" si="13"/>
        <v>0</v>
      </c>
      <c r="AF11" s="28">
        <f t="shared" si="14"/>
        <v>0</v>
      </c>
      <c r="AG11" s="28">
        <f t="shared" si="15"/>
        <v>0</v>
      </c>
      <c r="AH11" s="28">
        <f t="shared" si="16"/>
        <v>0</v>
      </c>
      <c r="AI11" s="28">
        <f t="shared" si="17"/>
        <v>0</v>
      </c>
      <c r="AJ11" s="28">
        <f t="shared" si="18"/>
        <v>0</v>
      </c>
      <c r="AK11" s="28">
        <f t="shared" si="19"/>
        <v>0</v>
      </c>
      <c r="AL11" s="28">
        <f t="shared" si="20"/>
        <v>0</v>
      </c>
      <c r="AM11" s="28">
        <f t="shared" si="21"/>
        <v>0</v>
      </c>
      <c r="AN11" s="28">
        <f t="shared" si="22"/>
        <v>0</v>
      </c>
      <c r="AO11" s="28">
        <f t="shared" si="23"/>
        <v>0</v>
      </c>
      <c r="AP11" s="28">
        <f t="shared" si="24"/>
        <v>0</v>
      </c>
      <c r="AQ11" s="28">
        <f t="shared" si="25"/>
        <v>0</v>
      </c>
      <c r="AR11" s="28">
        <f t="shared" si="26"/>
        <v>0</v>
      </c>
      <c r="AS11" s="28">
        <f t="shared" si="27"/>
        <v>0</v>
      </c>
      <c r="AT11" s="28">
        <f t="shared" si="28"/>
        <v>0</v>
      </c>
      <c r="AU11" s="28">
        <f t="shared" si="29"/>
        <v>0</v>
      </c>
      <c r="AV11" s="28">
        <f t="shared" si="30"/>
        <v>0</v>
      </c>
      <c r="AW11" s="28">
        <f t="shared" si="31"/>
        <v>0</v>
      </c>
      <c r="AX11" s="28">
        <f t="shared" si="32"/>
        <v>0</v>
      </c>
      <c r="AY11" s="28">
        <f t="shared" si="33"/>
        <v>0</v>
      </c>
      <c r="AZ11" s="28">
        <f t="shared" si="34"/>
        <v>0</v>
      </c>
      <c r="BA11" s="28">
        <f t="shared" si="35"/>
        <v>0</v>
      </c>
      <c r="BB11" s="28">
        <f t="shared" si="36"/>
        <v>0</v>
      </c>
      <c r="BC11" s="28">
        <f t="shared" si="37"/>
        <v>0</v>
      </c>
      <c r="BD11" s="28">
        <f t="shared" si="38"/>
        <v>0</v>
      </c>
      <c r="BE11" s="28">
        <f t="shared" si="39"/>
        <v>0</v>
      </c>
      <c r="BF11" s="28">
        <f t="shared" si="40"/>
        <v>0</v>
      </c>
      <c r="BG11" s="28">
        <f t="shared" si="41"/>
        <v>0</v>
      </c>
      <c r="BH11" s="28">
        <f t="shared" si="42"/>
        <v>0</v>
      </c>
      <c r="BI11" s="28">
        <f t="shared" si="43"/>
        <v>0</v>
      </c>
      <c r="BJ11" s="28">
        <f t="shared" si="44"/>
        <v>0</v>
      </c>
      <c r="BK11" s="28">
        <f t="shared" si="45"/>
        <v>0</v>
      </c>
      <c r="BL11" s="28">
        <f t="shared" si="46"/>
        <v>0</v>
      </c>
      <c r="BM11" s="28">
        <f t="shared" si="47"/>
        <v>0</v>
      </c>
      <c r="BN11" s="28">
        <f t="shared" si="48"/>
        <v>0</v>
      </c>
      <c r="BO11" s="28">
        <f t="shared" si="49"/>
        <v>0</v>
      </c>
      <c r="BP11" s="28">
        <f t="shared" si="50"/>
        <v>0</v>
      </c>
      <c r="BQ11" s="28">
        <f t="shared" si="51"/>
        <v>0</v>
      </c>
      <c r="BR11" s="28">
        <f t="shared" si="52"/>
        <v>0</v>
      </c>
      <c r="BS11" s="28">
        <f t="shared" si="53"/>
        <v>0</v>
      </c>
      <c r="BT11" s="28">
        <f t="shared" si="54"/>
        <v>0</v>
      </c>
      <c r="BU11" s="28">
        <f t="shared" si="55"/>
        <v>0</v>
      </c>
      <c r="BV11" s="28">
        <f t="shared" si="56"/>
        <v>0</v>
      </c>
      <c r="BW11" s="28">
        <f t="shared" si="57"/>
        <v>0</v>
      </c>
      <c r="BX11" s="28">
        <f t="shared" si="58"/>
        <v>0</v>
      </c>
      <c r="BY11" s="28">
        <f t="shared" si="59"/>
        <v>0</v>
      </c>
      <c r="BZ11" s="28">
        <f t="shared" si="60"/>
        <v>0</v>
      </c>
      <c r="CA11" s="28">
        <f t="shared" si="61"/>
        <v>0</v>
      </c>
      <c r="CB11" s="28">
        <f t="shared" si="62"/>
        <v>0</v>
      </c>
      <c r="CC11" s="28">
        <f t="shared" si="63"/>
        <v>0</v>
      </c>
      <c r="CD11" s="28">
        <f t="shared" si="64"/>
        <v>0</v>
      </c>
      <c r="CE11" s="28">
        <f t="shared" si="65"/>
        <v>0</v>
      </c>
      <c r="CF11" s="28">
        <f t="shared" si="66"/>
        <v>0</v>
      </c>
      <c r="CG11" s="28">
        <f t="shared" si="67"/>
        <v>0</v>
      </c>
      <c r="CH11" s="28">
        <f t="shared" si="68"/>
        <v>0</v>
      </c>
      <c r="CI11" s="28">
        <f t="shared" si="69"/>
        <v>0</v>
      </c>
      <c r="CJ11" s="28">
        <f t="shared" si="70"/>
        <v>0</v>
      </c>
      <c r="CK11" s="28">
        <f t="shared" si="71"/>
        <v>0</v>
      </c>
      <c r="CL11" s="28">
        <f t="shared" si="72"/>
        <v>0</v>
      </c>
      <c r="CM11" s="28">
        <f t="shared" si="73"/>
        <v>0</v>
      </c>
      <c r="CN11" s="28">
        <f t="shared" si="74"/>
        <v>0</v>
      </c>
      <c r="CO11" s="28">
        <f t="shared" si="75"/>
        <v>0</v>
      </c>
      <c r="CP11" s="28">
        <f t="shared" si="76"/>
        <v>0</v>
      </c>
      <c r="CQ11" s="28">
        <f t="shared" si="77"/>
        <v>0</v>
      </c>
      <c r="CR11" s="28">
        <f t="shared" si="78"/>
        <v>0</v>
      </c>
      <c r="CS11" s="28">
        <f t="shared" si="79"/>
        <v>0</v>
      </c>
      <c r="CT11" s="28">
        <f t="shared" si="80"/>
        <v>0</v>
      </c>
      <c r="CU11" s="28">
        <f t="shared" si="81"/>
        <v>0</v>
      </c>
      <c r="CV11" s="28">
        <f t="shared" si="82"/>
        <v>0</v>
      </c>
      <c r="CW11" s="28">
        <f t="shared" si="83"/>
        <v>0</v>
      </c>
      <c r="CX11" s="28">
        <f t="shared" si="84"/>
        <v>0</v>
      </c>
      <c r="CY11" s="28">
        <f t="shared" si="85"/>
        <v>0</v>
      </c>
      <c r="CZ11" s="28">
        <f t="shared" si="86"/>
        <v>0</v>
      </c>
      <c r="DA11" s="28">
        <f t="shared" si="87"/>
        <v>0</v>
      </c>
      <c r="DB11" s="28">
        <f t="shared" si="88"/>
        <v>0</v>
      </c>
      <c r="DC11" s="28">
        <f t="shared" si="89"/>
        <v>0</v>
      </c>
      <c r="DD11" s="28">
        <f t="shared" si="90"/>
        <v>0</v>
      </c>
      <c r="DE11" s="28">
        <f t="shared" si="91"/>
        <v>0</v>
      </c>
      <c r="DF11" s="28">
        <f t="shared" si="92"/>
        <v>0</v>
      </c>
      <c r="DG11" s="28">
        <f t="shared" si="93"/>
        <v>0</v>
      </c>
      <c r="DH11" s="28">
        <f t="shared" si="94"/>
        <v>0</v>
      </c>
      <c r="DI11" s="28">
        <f t="shared" si="95"/>
        <v>0</v>
      </c>
      <c r="DJ11" s="28">
        <f t="shared" si="96"/>
        <v>0</v>
      </c>
      <c r="DK11" s="28">
        <f t="shared" si="97"/>
        <v>0</v>
      </c>
      <c r="DL11" s="28">
        <f t="shared" si="98"/>
        <v>0</v>
      </c>
      <c r="DM11" s="28">
        <f t="shared" si="99"/>
        <v>0</v>
      </c>
      <c r="DN11" s="28">
        <f t="shared" si="100"/>
        <v>0</v>
      </c>
      <c r="DO11" s="28">
        <f t="shared" si="101"/>
        <v>0</v>
      </c>
      <c r="DP11" s="28">
        <f t="shared" si="102"/>
        <v>0</v>
      </c>
      <c r="DQ11" s="28">
        <f t="shared" si="103"/>
        <v>0</v>
      </c>
      <c r="DR11" s="28">
        <f t="shared" si="104"/>
        <v>0</v>
      </c>
      <c r="DS11" s="28">
        <f t="shared" si="105"/>
        <v>0</v>
      </c>
      <c r="DT11" s="28">
        <f t="shared" si="106"/>
        <v>0</v>
      </c>
      <c r="DU11" s="28">
        <f t="shared" si="107"/>
        <v>0</v>
      </c>
    </row>
    <row r="12" spans="2:125" x14ac:dyDescent="0.25">
      <c r="B12" s="124"/>
      <c r="C12" s="125"/>
      <c r="D12" s="126"/>
      <c r="E12" s="127"/>
      <c r="F12" s="128"/>
      <c r="G12" s="131">
        <f t="shared" si="108"/>
        <v>0</v>
      </c>
      <c r="H12" s="128"/>
      <c r="I12" s="129"/>
      <c r="J12" s="128"/>
      <c r="K12" s="131">
        <f t="shared" si="109"/>
        <v>0</v>
      </c>
      <c r="L12" s="128"/>
      <c r="M12" s="128"/>
      <c r="N12" s="131">
        <f t="shared" si="110"/>
        <v>0</v>
      </c>
      <c r="O12" s="128">
        <f t="shared" si="111"/>
        <v>0</v>
      </c>
      <c r="P12" s="130">
        <f t="shared" si="112"/>
        <v>0</v>
      </c>
      <c r="Q12" s="7"/>
      <c r="R12" s="27">
        <f t="shared" si="0"/>
        <v>0</v>
      </c>
      <c r="S12" s="28">
        <f t="shared" si="1"/>
        <v>0</v>
      </c>
      <c r="T12" s="28">
        <f t="shared" si="2"/>
        <v>0</v>
      </c>
      <c r="U12" s="28">
        <f t="shared" si="3"/>
        <v>0</v>
      </c>
      <c r="V12" s="28">
        <f t="shared" si="4"/>
        <v>0</v>
      </c>
      <c r="W12" s="28">
        <f t="shared" si="5"/>
        <v>0</v>
      </c>
      <c r="X12" s="28">
        <f t="shared" si="6"/>
        <v>0</v>
      </c>
      <c r="Y12" s="28">
        <f t="shared" si="7"/>
        <v>0</v>
      </c>
      <c r="Z12" s="28">
        <f t="shared" si="8"/>
        <v>0</v>
      </c>
      <c r="AA12" s="28">
        <f t="shared" si="9"/>
        <v>0</v>
      </c>
      <c r="AB12" s="28">
        <f t="shared" si="10"/>
        <v>0</v>
      </c>
      <c r="AC12" s="28">
        <f t="shared" si="11"/>
        <v>0</v>
      </c>
      <c r="AD12" s="28">
        <f t="shared" si="12"/>
        <v>0</v>
      </c>
      <c r="AE12" s="28">
        <f t="shared" si="13"/>
        <v>0</v>
      </c>
      <c r="AF12" s="28">
        <f t="shared" si="14"/>
        <v>0</v>
      </c>
      <c r="AG12" s="28">
        <f t="shared" si="15"/>
        <v>0</v>
      </c>
      <c r="AH12" s="28">
        <f t="shared" si="16"/>
        <v>0</v>
      </c>
      <c r="AI12" s="28">
        <f t="shared" si="17"/>
        <v>0</v>
      </c>
      <c r="AJ12" s="28">
        <f t="shared" si="18"/>
        <v>0</v>
      </c>
      <c r="AK12" s="28">
        <f t="shared" si="19"/>
        <v>0</v>
      </c>
      <c r="AL12" s="28">
        <f t="shared" si="20"/>
        <v>0</v>
      </c>
      <c r="AM12" s="28">
        <f t="shared" si="21"/>
        <v>0</v>
      </c>
      <c r="AN12" s="28">
        <f t="shared" si="22"/>
        <v>0</v>
      </c>
      <c r="AO12" s="28">
        <f t="shared" si="23"/>
        <v>0</v>
      </c>
      <c r="AP12" s="28">
        <f t="shared" si="24"/>
        <v>0</v>
      </c>
      <c r="AQ12" s="28">
        <f t="shared" si="25"/>
        <v>0</v>
      </c>
      <c r="AR12" s="28">
        <f t="shared" si="26"/>
        <v>0</v>
      </c>
      <c r="AS12" s="28">
        <f t="shared" si="27"/>
        <v>0</v>
      </c>
      <c r="AT12" s="28">
        <f t="shared" si="28"/>
        <v>0</v>
      </c>
      <c r="AU12" s="28">
        <f t="shared" si="29"/>
        <v>0</v>
      </c>
      <c r="AV12" s="28">
        <f t="shared" si="30"/>
        <v>0</v>
      </c>
      <c r="AW12" s="28">
        <f t="shared" si="31"/>
        <v>0</v>
      </c>
      <c r="AX12" s="28">
        <f t="shared" si="32"/>
        <v>0</v>
      </c>
      <c r="AY12" s="28">
        <f t="shared" si="33"/>
        <v>0</v>
      </c>
      <c r="AZ12" s="28">
        <f t="shared" si="34"/>
        <v>0</v>
      </c>
      <c r="BA12" s="28">
        <f t="shared" si="35"/>
        <v>0</v>
      </c>
      <c r="BB12" s="28">
        <f t="shared" si="36"/>
        <v>0</v>
      </c>
      <c r="BC12" s="28">
        <f t="shared" si="37"/>
        <v>0</v>
      </c>
      <c r="BD12" s="28">
        <f t="shared" si="38"/>
        <v>0</v>
      </c>
      <c r="BE12" s="28">
        <f t="shared" si="39"/>
        <v>0</v>
      </c>
      <c r="BF12" s="28">
        <f t="shared" si="40"/>
        <v>0</v>
      </c>
      <c r="BG12" s="28">
        <f t="shared" si="41"/>
        <v>0</v>
      </c>
      <c r="BH12" s="28">
        <f t="shared" si="42"/>
        <v>0</v>
      </c>
      <c r="BI12" s="28">
        <f t="shared" si="43"/>
        <v>0</v>
      </c>
      <c r="BJ12" s="28">
        <f t="shared" si="44"/>
        <v>0</v>
      </c>
      <c r="BK12" s="28">
        <f t="shared" si="45"/>
        <v>0</v>
      </c>
      <c r="BL12" s="28">
        <f t="shared" si="46"/>
        <v>0</v>
      </c>
      <c r="BM12" s="28">
        <f t="shared" si="47"/>
        <v>0</v>
      </c>
      <c r="BN12" s="28">
        <f t="shared" si="48"/>
        <v>0</v>
      </c>
      <c r="BO12" s="28">
        <f t="shared" si="49"/>
        <v>0</v>
      </c>
      <c r="BP12" s="28">
        <f t="shared" si="50"/>
        <v>0</v>
      </c>
      <c r="BQ12" s="28">
        <f t="shared" si="51"/>
        <v>0</v>
      </c>
      <c r="BR12" s="28">
        <f t="shared" si="52"/>
        <v>0</v>
      </c>
      <c r="BS12" s="28">
        <f t="shared" si="53"/>
        <v>0</v>
      </c>
      <c r="BT12" s="28">
        <f t="shared" si="54"/>
        <v>0</v>
      </c>
      <c r="BU12" s="28">
        <f t="shared" si="55"/>
        <v>0</v>
      </c>
      <c r="BV12" s="28">
        <f t="shared" si="56"/>
        <v>0</v>
      </c>
      <c r="BW12" s="28">
        <f t="shared" si="57"/>
        <v>0</v>
      </c>
      <c r="BX12" s="28">
        <f t="shared" si="58"/>
        <v>0</v>
      </c>
      <c r="BY12" s="28">
        <f t="shared" si="59"/>
        <v>0</v>
      </c>
      <c r="BZ12" s="28">
        <f t="shared" si="60"/>
        <v>0</v>
      </c>
      <c r="CA12" s="28">
        <f t="shared" si="61"/>
        <v>0</v>
      </c>
      <c r="CB12" s="28">
        <f t="shared" si="62"/>
        <v>0</v>
      </c>
      <c r="CC12" s="28">
        <f t="shared" si="63"/>
        <v>0</v>
      </c>
      <c r="CD12" s="28">
        <f t="shared" si="64"/>
        <v>0</v>
      </c>
      <c r="CE12" s="28">
        <f t="shared" si="65"/>
        <v>0</v>
      </c>
      <c r="CF12" s="28">
        <f t="shared" si="66"/>
        <v>0</v>
      </c>
      <c r="CG12" s="28">
        <f t="shared" si="67"/>
        <v>0</v>
      </c>
      <c r="CH12" s="28">
        <f t="shared" si="68"/>
        <v>0</v>
      </c>
      <c r="CI12" s="28">
        <f t="shared" si="69"/>
        <v>0</v>
      </c>
      <c r="CJ12" s="28">
        <f t="shared" si="70"/>
        <v>0</v>
      </c>
      <c r="CK12" s="28">
        <f t="shared" si="71"/>
        <v>0</v>
      </c>
      <c r="CL12" s="28">
        <f t="shared" si="72"/>
        <v>0</v>
      </c>
      <c r="CM12" s="28">
        <f t="shared" si="73"/>
        <v>0</v>
      </c>
      <c r="CN12" s="28">
        <f t="shared" si="74"/>
        <v>0</v>
      </c>
      <c r="CO12" s="28">
        <f t="shared" si="75"/>
        <v>0</v>
      </c>
      <c r="CP12" s="28">
        <f t="shared" si="76"/>
        <v>0</v>
      </c>
      <c r="CQ12" s="28">
        <f t="shared" si="77"/>
        <v>0</v>
      </c>
      <c r="CR12" s="28">
        <f t="shared" si="78"/>
        <v>0</v>
      </c>
      <c r="CS12" s="28">
        <f t="shared" si="79"/>
        <v>0</v>
      </c>
      <c r="CT12" s="28">
        <f t="shared" si="80"/>
        <v>0</v>
      </c>
      <c r="CU12" s="28">
        <f t="shared" si="81"/>
        <v>0</v>
      </c>
      <c r="CV12" s="28">
        <f t="shared" si="82"/>
        <v>0</v>
      </c>
      <c r="CW12" s="28">
        <f t="shared" si="83"/>
        <v>0</v>
      </c>
      <c r="CX12" s="28">
        <f t="shared" si="84"/>
        <v>0</v>
      </c>
      <c r="CY12" s="28">
        <f t="shared" si="85"/>
        <v>0</v>
      </c>
      <c r="CZ12" s="28">
        <f t="shared" si="86"/>
        <v>0</v>
      </c>
      <c r="DA12" s="28">
        <f t="shared" si="87"/>
        <v>0</v>
      </c>
      <c r="DB12" s="28">
        <f t="shared" si="88"/>
        <v>0</v>
      </c>
      <c r="DC12" s="28">
        <f t="shared" si="89"/>
        <v>0</v>
      </c>
      <c r="DD12" s="28">
        <f t="shared" si="90"/>
        <v>0</v>
      </c>
      <c r="DE12" s="28">
        <f t="shared" si="91"/>
        <v>0</v>
      </c>
      <c r="DF12" s="28">
        <f t="shared" si="92"/>
        <v>0</v>
      </c>
      <c r="DG12" s="28">
        <f t="shared" si="93"/>
        <v>0</v>
      </c>
      <c r="DH12" s="28">
        <f t="shared" si="94"/>
        <v>0</v>
      </c>
      <c r="DI12" s="28">
        <f t="shared" si="95"/>
        <v>0</v>
      </c>
      <c r="DJ12" s="28">
        <f t="shared" si="96"/>
        <v>0</v>
      </c>
      <c r="DK12" s="28">
        <f t="shared" si="97"/>
        <v>0</v>
      </c>
      <c r="DL12" s="28">
        <f t="shared" si="98"/>
        <v>0</v>
      </c>
      <c r="DM12" s="28">
        <f t="shared" si="99"/>
        <v>0</v>
      </c>
      <c r="DN12" s="28">
        <f t="shared" si="100"/>
        <v>0</v>
      </c>
      <c r="DO12" s="28">
        <f t="shared" si="101"/>
        <v>0</v>
      </c>
      <c r="DP12" s="28">
        <f t="shared" si="102"/>
        <v>0</v>
      </c>
      <c r="DQ12" s="28">
        <f t="shared" si="103"/>
        <v>0</v>
      </c>
      <c r="DR12" s="28">
        <f t="shared" si="104"/>
        <v>0</v>
      </c>
      <c r="DS12" s="28">
        <f t="shared" si="105"/>
        <v>0</v>
      </c>
      <c r="DT12" s="28">
        <f t="shared" si="106"/>
        <v>0</v>
      </c>
      <c r="DU12" s="28">
        <f t="shared" si="107"/>
        <v>0</v>
      </c>
    </row>
    <row r="13" spans="2:125" x14ac:dyDescent="0.25">
      <c r="B13" s="124"/>
      <c r="C13" s="125"/>
      <c r="D13" s="126"/>
      <c r="E13" s="127"/>
      <c r="F13" s="128"/>
      <c r="G13" s="131">
        <f t="shared" si="108"/>
        <v>0</v>
      </c>
      <c r="H13" s="128"/>
      <c r="I13" s="129"/>
      <c r="J13" s="128"/>
      <c r="K13" s="131">
        <f t="shared" si="109"/>
        <v>0</v>
      </c>
      <c r="L13" s="128"/>
      <c r="M13" s="128"/>
      <c r="N13" s="131">
        <f t="shared" si="110"/>
        <v>0</v>
      </c>
      <c r="O13" s="128">
        <f t="shared" si="111"/>
        <v>0</v>
      </c>
      <c r="P13" s="130">
        <f t="shared" si="112"/>
        <v>0</v>
      </c>
      <c r="R13" s="27">
        <f t="shared" si="0"/>
        <v>0</v>
      </c>
      <c r="S13" s="28">
        <f t="shared" si="1"/>
        <v>0</v>
      </c>
      <c r="T13" s="28">
        <f t="shared" si="2"/>
        <v>0</v>
      </c>
      <c r="U13" s="28">
        <f t="shared" si="3"/>
        <v>0</v>
      </c>
      <c r="V13" s="28">
        <f t="shared" si="4"/>
        <v>0</v>
      </c>
      <c r="W13" s="28">
        <f t="shared" si="5"/>
        <v>0</v>
      </c>
      <c r="X13" s="28">
        <f t="shared" si="6"/>
        <v>0</v>
      </c>
      <c r="Y13" s="28">
        <f t="shared" si="7"/>
        <v>0</v>
      </c>
      <c r="Z13" s="28">
        <f t="shared" si="8"/>
        <v>0</v>
      </c>
      <c r="AA13" s="28">
        <f t="shared" si="9"/>
        <v>0</v>
      </c>
      <c r="AB13" s="28">
        <f t="shared" si="10"/>
        <v>0</v>
      </c>
      <c r="AC13" s="28">
        <f t="shared" si="11"/>
        <v>0</v>
      </c>
      <c r="AD13" s="28">
        <f t="shared" si="12"/>
        <v>0</v>
      </c>
      <c r="AE13" s="28">
        <f t="shared" si="13"/>
        <v>0</v>
      </c>
      <c r="AF13" s="28">
        <f t="shared" si="14"/>
        <v>0</v>
      </c>
      <c r="AG13" s="28">
        <f t="shared" si="15"/>
        <v>0</v>
      </c>
      <c r="AH13" s="28">
        <f t="shared" si="16"/>
        <v>0</v>
      </c>
      <c r="AI13" s="28">
        <f t="shared" si="17"/>
        <v>0</v>
      </c>
      <c r="AJ13" s="28">
        <f t="shared" si="18"/>
        <v>0</v>
      </c>
      <c r="AK13" s="28">
        <f t="shared" si="19"/>
        <v>0</v>
      </c>
      <c r="AL13" s="28">
        <f t="shared" si="20"/>
        <v>0</v>
      </c>
      <c r="AM13" s="28">
        <f t="shared" si="21"/>
        <v>0</v>
      </c>
      <c r="AN13" s="28">
        <f t="shared" si="22"/>
        <v>0</v>
      </c>
      <c r="AO13" s="28">
        <f t="shared" si="23"/>
        <v>0</v>
      </c>
      <c r="AP13" s="28">
        <f t="shared" si="24"/>
        <v>0</v>
      </c>
      <c r="AQ13" s="28">
        <f t="shared" si="25"/>
        <v>0</v>
      </c>
      <c r="AR13" s="28">
        <f t="shared" si="26"/>
        <v>0</v>
      </c>
      <c r="AS13" s="28">
        <f t="shared" si="27"/>
        <v>0</v>
      </c>
      <c r="AT13" s="28">
        <f t="shared" si="28"/>
        <v>0</v>
      </c>
      <c r="AU13" s="28">
        <f t="shared" si="29"/>
        <v>0</v>
      </c>
      <c r="AV13" s="28">
        <f t="shared" si="30"/>
        <v>0</v>
      </c>
      <c r="AW13" s="28">
        <f t="shared" si="31"/>
        <v>0</v>
      </c>
      <c r="AX13" s="28">
        <f t="shared" si="32"/>
        <v>0</v>
      </c>
      <c r="AY13" s="28">
        <f t="shared" si="33"/>
        <v>0</v>
      </c>
      <c r="AZ13" s="28">
        <f t="shared" si="34"/>
        <v>0</v>
      </c>
      <c r="BA13" s="28">
        <f t="shared" si="35"/>
        <v>0</v>
      </c>
      <c r="BB13" s="28">
        <f t="shared" si="36"/>
        <v>0</v>
      </c>
      <c r="BC13" s="28">
        <f t="shared" si="37"/>
        <v>0</v>
      </c>
      <c r="BD13" s="28">
        <f t="shared" si="38"/>
        <v>0</v>
      </c>
      <c r="BE13" s="28">
        <f t="shared" si="39"/>
        <v>0</v>
      </c>
      <c r="BF13" s="28">
        <f t="shared" si="40"/>
        <v>0</v>
      </c>
      <c r="BG13" s="28">
        <f t="shared" si="41"/>
        <v>0</v>
      </c>
      <c r="BH13" s="28">
        <f t="shared" si="42"/>
        <v>0</v>
      </c>
      <c r="BI13" s="28">
        <f t="shared" si="43"/>
        <v>0</v>
      </c>
      <c r="BJ13" s="28">
        <f t="shared" si="44"/>
        <v>0</v>
      </c>
      <c r="BK13" s="28">
        <f t="shared" si="45"/>
        <v>0</v>
      </c>
      <c r="BL13" s="28">
        <f t="shared" si="46"/>
        <v>0</v>
      </c>
      <c r="BM13" s="28">
        <f t="shared" si="47"/>
        <v>0</v>
      </c>
      <c r="BN13" s="28">
        <f t="shared" si="48"/>
        <v>0</v>
      </c>
      <c r="BO13" s="28">
        <f t="shared" si="49"/>
        <v>0</v>
      </c>
      <c r="BP13" s="28">
        <f t="shared" si="50"/>
        <v>0</v>
      </c>
      <c r="BQ13" s="28">
        <f t="shared" si="51"/>
        <v>0</v>
      </c>
      <c r="BR13" s="28">
        <f t="shared" si="52"/>
        <v>0</v>
      </c>
      <c r="BS13" s="28">
        <f t="shared" si="53"/>
        <v>0</v>
      </c>
      <c r="BT13" s="28">
        <f t="shared" si="54"/>
        <v>0</v>
      </c>
      <c r="BU13" s="28">
        <f t="shared" si="55"/>
        <v>0</v>
      </c>
      <c r="BV13" s="28">
        <f t="shared" si="56"/>
        <v>0</v>
      </c>
      <c r="BW13" s="28">
        <f t="shared" si="57"/>
        <v>0</v>
      </c>
      <c r="BX13" s="28">
        <f t="shared" si="58"/>
        <v>0</v>
      </c>
      <c r="BY13" s="28">
        <f t="shared" si="59"/>
        <v>0</v>
      </c>
      <c r="BZ13" s="28">
        <f t="shared" si="60"/>
        <v>0</v>
      </c>
      <c r="CA13" s="28">
        <f t="shared" si="61"/>
        <v>0</v>
      </c>
      <c r="CB13" s="28">
        <f t="shared" si="62"/>
        <v>0</v>
      </c>
      <c r="CC13" s="28">
        <f t="shared" si="63"/>
        <v>0</v>
      </c>
      <c r="CD13" s="28">
        <f t="shared" si="64"/>
        <v>0</v>
      </c>
      <c r="CE13" s="28">
        <f t="shared" si="65"/>
        <v>0</v>
      </c>
      <c r="CF13" s="28">
        <f t="shared" si="66"/>
        <v>0</v>
      </c>
      <c r="CG13" s="28">
        <f t="shared" si="67"/>
        <v>0</v>
      </c>
      <c r="CH13" s="28">
        <f t="shared" si="68"/>
        <v>0</v>
      </c>
      <c r="CI13" s="28">
        <f t="shared" si="69"/>
        <v>0</v>
      </c>
      <c r="CJ13" s="28">
        <f t="shared" si="70"/>
        <v>0</v>
      </c>
      <c r="CK13" s="28">
        <f t="shared" si="71"/>
        <v>0</v>
      </c>
      <c r="CL13" s="28">
        <f t="shared" si="72"/>
        <v>0</v>
      </c>
      <c r="CM13" s="28">
        <f t="shared" si="73"/>
        <v>0</v>
      </c>
      <c r="CN13" s="28">
        <f t="shared" si="74"/>
        <v>0</v>
      </c>
      <c r="CO13" s="28">
        <f t="shared" si="75"/>
        <v>0</v>
      </c>
      <c r="CP13" s="28">
        <f t="shared" si="76"/>
        <v>0</v>
      </c>
      <c r="CQ13" s="28">
        <f t="shared" si="77"/>
        <v>0</v>
      </c>
      <c r="CR13" s="28">
        <f t="shared" si="78"/>
        <v>0</v>
      </c>
      <c r="CS13" s="28">
        <f t="shared" si="79"/>
        <v>0</v>
      </c>
      <c r="CT13" s="28">
        <f t="shared" si="80"/>
        <v>0</v>
      </c>
      <c r="CU13" s="28">
        <f t="shared" si="81"/>
        <v>0</v>
      </c>
      <c r="CV13" s="28">
        <f t="shared" si="82"/>
        <v>0</v>
      </c>
      <c r="CW13" s="28">
        <f t="shared" si="83"/>
        <v>0</v>
      </c>
      <c r="CX13" s="28">
        <f t="shared" si="84"/>
        <v>0</v>
      </c>
      <c r="CY13" s="28">
        <f t="shared" si="85"/>
        <v>0</v>
      </c>
      <c r="CZ13" s="28">
        <f t="shared" si="86"/>
        <v>0</v>
      </c>
      <c r="DA13" s="28">
        <f t="shared" si="87"/>
        <v>0</v>
      </c>
      <c r="DB13" s="28">
        <f t="shared" si="88"/>
        <v>0</v>
      </c>
      <c r="DC13" s="28">
        <f t="shared" si="89"/>
        <v>0</v>
      </c>
      <c r="DD13" s="28">
        <f t="shared" si="90"/>
        <v>0</v>
      </c>
      <c r="DE13" s="28">
        <f t="shared" si="91"/>
        <v>0</v>
      </c>
      <c r="DF13" s="28">
        <f t="shared" si="92"/>
        <v>0</v>
      </c>
      <c r="DG13" s="28">
        <f t="shared" si="93"/>
        <v>0</v>
      </c>
      <c r="DH13" s="28">
        <f t="shared" si="94"/>
        <v>0</v>
      </c>
      <c r="DI13" s="28">
        <f t="shared" si="95"/>
        <v>0</v>
      </c>
      <c r="DJ13" s="28">
        <f t="shared" si="96"/>
        <v>0</v>
      </c>
      <c r="DK13" s="28">
        <f t="shared" si="97"/>
        <v>0</v>
      </c>
      <c r="DL13" s="28">
        <f t="shared" si="98"/>
        <v>0</v>
      </c>
      <c r="DM13" s="28">
        <f t="shared" si="99"/>
        <v>0</v>
      </c>
      <c r="DN13" s="28">
        <f t="shared" si="100"/>
        <v>0</v>
      </c>
      <c r="DO13" s="28">
        <f t="shared" si="101"/>
        <v>0</v>
      </c>
      <c r="DP13" s="28">
        <f t="shared" si="102"/>
        <v>0</v>
      </c>
      <c r="DQ13" s="28">
        <f t="shared" si="103"/>
        <v>0</v>
      </c>
      <c r="DR13" s="28">
        <f t="shared" si="104"/>
        <v>0</v>
      </c>
      <c r="DS13" s="28">
        <f t="shared" si="105"/>
        <v>0</v>
      </c>
      <c r="DT13" s="28">
        <f t="shared" si="106"/>
        <v>0</v>
      </c>
      <c r="DU13" s="28">
        <f t="shared" si="107"/>
        <v>0</v>
      </c>
    </row>
    <row r="14" spans="2:125" ht="6.75" customHeight="1" x14ac:dyDescent="0.25">
      <c r="R14"/>
      <c r="DK14" s="29">
        <f t="shared" ref="DK14:DU14" si="113">SUM(DK7:DK13)</f>
        <v>0</v>
      </c>
      <c r="DL14" s="29">
        <f t="shared" si="113"/>
        <v>0</v>
      </c>
      <c r="DM14" s="29">
        <f t="shared" si="113"/>
        <v>0</v>
      </c>
      <c r="DN14" s="29">
        <f t="shared" si="113"/>
        <v>0</v>
      </c>
      <c r="DO14" s="29">
        <f t="shared" si="113"/>
        <v>0</v>
      </c>
      <c r="DP14" s="29">
        <f t="shared" si="113"/>
        <v>0</v>
      </c>
      <c r="DQ14" s="29">
        <f t="shared" si="113"/>
        <v>0</v>
      </c>
      <c r="DR14" s="29">
        <f t="shared" si="113"/>
        <v>0</v>
      </c>
      <c r="DS14" s="29">
        <f t="shared" si="113"/>
        <v>0</v>
      </c>
      <c r="DT14" s="29">
        <f t="shared" si="113"/>
        <v>0</v>
      </c>
      <c r="DU14" s="29">
        <f t="shared" si="113"/>
        <v>0</v>
      </c>
    </row>
    <row r="15" spans="2:125" x14ac:dyDescent="0.25">
      <c r="D15" s="48">
        <f>SUM(D7:D14)</f>
        <v>0</v>
      </c>
      <c r="E15" s="33"/>
      <c r="F15" s="33"/>
      <c r="G15" s="48">
        <f>SUM(G7:G14)</f>
        <v>0</v>
      </c>
      <c r="H15" s="48">
        <f>SUM(H7:H14)</f>
        <v>0</v>
      </c>
      <c r="I15" s="33"/>
      <c r="J15" s="33">
        <f t="shared" ref="J15:O15" si="114">SUM(J7:J14)</f>
        <v>0</v>
      </c>
      <c r="K15" s="33">
        <f t="shared" si="114"/>
        <v>0</v>
      </c>
      <c r="L15" s="33">
        <f t="shared" si="114"/>
        <v>0</v>
      </c>
      <c r="M15" s="33">
        <f t="shared" si="114"/>
        <v>0</v>
      </c>
      <c r="N15" s="33">
        <f t="shared" si="114"/>
        <v>0</v>
      </c>
      <c r="O15" s="33">
        <f t="shared" si="114"/>
        <v>0</v>
      </c>
      <c r="P15" s="48">
        <f>SUM(P7:P14)</f>
        <v>0</v>
      </c>
      <c r="R15"/>
      <c r="S15" s="166">
        <f t="shared" ref="S15:AX15" si="115">SUM(S7:S13)</f>
        <v>0</v>
      </c>
      <c r="T15" s="166">
        <f t="shared" si="115"/>
        <v>0</v>
      </c>
      <c r="U15" s="166">
        <f t="shared" si="115"/>
        <v>0</v>
      </c>
      <c r="V15" s="166">
        <f t="shared" si="115"/>
        <v>0</v>
      </c>
      <c r="W15" s="166">
        <f t="shared" si="115"/>
        <v>0</v>
      </c>
      <c r="X15" s="166">
        <f t="shared" si="115"/>
        <v>0</v>
      </c>
      <c r="Y15" s="166">
        <f t="shared" si="115"/>
        <v>0</v>
      </c>
      <c r="Z15" s="166">
        <f t="shared" si="115"/>
        <v>0</v>
      </c>
      <c r="AA15" s="166">
        <f t="shared" si="115"/>
        <v>0</v>
      </c>
      <c r="AB15" s="166">
        <f t="shared" si="115"/>
        <v>0</v>
      </c>
      <c r="AC15" s="166">
        <f t="shared" si="115"/>
        <v>0</v>
      </c>
      <c r="AD15" s="166">
        <f t="shared" si="115"/>
        <v>0</v>
      </c>
      <c r="AE15" s="166">
        <f t="shared" si="115"/>
        <v>0</v>
      </c>
      <c r="AF15" s="166">
        <f t="shared" si="115"/>
        <v>0</v>
      </c>
      <c r="AG15" s="166">
        <f t="shared" si="115"/>
        <v>0</v>
      </c>
      <c r="AH15" s="166">
        <f t="shared" si="115"/>
        <v>0</v>
      </c>
      <c r="AI15" s="166">
        <f t="shared" si="115"/>
        <v>0</v>
      </c>
      <c r="AJ15" s="166">
        <f t="shared" si="115"/>
        <v>0</v>
      </c>
      <c r="AK15" s="166">
        <f t="shared" si="115"/>
        <v>0</v>
      </c>
      <c r="AL15" s="166">
        <f t="shared" si="115"/>
        <v>0</v>
      </c>
      <c r="AM15" s="166">
        <f t="shared" si="115"/>
        <v>0</v>
      </c>
      <c r="AN15" s="166">
        <f t="shared" si="115"/>
        <v>0</v>
      </c>
      <c r="AO15" s="166">
        <f t="shared" si="115"/>
        <v>0</v>
      </c>
      <c r="AP15" s="166">
        <f t="shared" si="115"/>
        <v>0</v>
      </c>
      <c r="AQ15" s="166">
        <f t="shared" si="115"/>
        <v>0</v>
      </c>
      <c r="AR15" s="166">
        <f t="shared" si="115"/>
        <v>0</v>
      </c>
      <c r="AS15" s="166">
        <f t="shared" si="115"/>
        <v>0</v>
      </c>
      <c r="AT15" s="166">
        <f t="shared" si="115"/>
        <v>0</v>
      </c>
      <c r="AU15" s="166">
        <f t="shared" si="115"/>
        <v>0</v>
      </c>
      <c r="AV15" s="166">
        <f t="shared" si="115"/>
        <v>0</v>
      </c>
      <c r="AW15" s="166">
        <f t="shared" si="115"/>
        <v>0</v>
      </c>
      <c r="AX15" s="166">
        <f t="shared" si="115"/>
        <v>0</v>
      </c>
      <c r="AY15" s="166">
        <f t="shared" ref="AY15:CD15" si="116">SUM(AY7:AY13)</f>
        <v>0</v>
      </c>
      <c r="AZ15" s="166">
        <f t="shared" si="116"/>
        <v>0</v>
      </c>
      <c r="BA15" s="166">
        <f t="shared" si="116"/>
        <v>0</v>
      </c>
      <c r="BB15" s="166">
        <f t="shared" si="116"/>
        <v>0</v>
      </c>
      <c r="BC15" s="166">
        <f t="shared" si="116"/>
        <v>0</v>
      </c>
      <c r="BD15" s="166">
        <f t="shared" si="116"/>
        <v>0</v>
      </c>
      <c r="BE15" s="166">
        <f t="shared" si="116"/>
        <v>0</v>
      </c>
      <c r="BF15" s="166">
        <f t="shared" si="116"/>
        <v>0</v>
      </c>
      <c r="BG15" s="166">
        <f t="shared" si="116"/>
        <v>0</v>
      </c>
      <c r="BH15" s="166">
        <f t="shared" si="116"/>
        <v>0</v>
      </c>
      <c r="BI15" s="166">
        <f t="shared" si="116"/>
        <v>0</v>
      </c>
      <c r="BJ15" s="166">
        <f t="shared" si="116"/>
        <v>0</v>
      </c>
      <c r="BK15" s="166">
        <f t="shared" si="116"/>
        <v>0</v>
      </c>
      <c r="BL15" s="166">
        <f t="shared" si="116"/>
        <v>0</v>
      </c>
      <c r="BM15" s="166">
        <f t="shared" si="116"/>
        <v>0</v>
      </c>
      <c r="BN15" s="166">
        <f t="shared" si="116"/>
        <v>0</v>
      </c>
      <c r="BO15" s="166">
        <f t="shared" si="116"/>
        <v>0</v>
      </c>
      <c r="BP15" s="166">
        <f t="shared" si="116"/>
        <v>0</v>
      </c>
      <c r="BQ15" s="166">
        <f t="shared" si="116"/>
        <v>0</v>
      </c>
      <c r="BR15" s="166">
        <f t="shared" si="116"/>
        <v>0</v>
      </c>
      <c r="BS15" s="166">
        <f t="shared" si="116"/>
        <v>0</v>
      </c>
      <c r="BT15" s="166">
        <f t="shared" si="116"/>
        <v>0</v>
      </c>
      <c r="BU15" s="166">
        <f t="shared" si="116"/>
        <v>0</v>
      </c>
      <c r="BV15" s="166">
        <f t="shared" si="116"/>
        <v>0</v>
      </c>
      <c r="BW15" s="166">
        <f t="shared" si="116"/>
        <v>0</v>
      </c>
      <c r="BX15" s="166">
        <f t="shared" si="116"/>
        <v>0</v>
      </c>
      <c r="BY15" s="166">
        <f t="shared" si="116"/>
        <v>0</v>
      </c>
      <c r="BZ15" s="166">
        <f t="shared" si="116"/>
        <v>0</v>
      </c>
      <c r="CA15" s="166">
        <f t="shared" si="116"/>
        <v>0</v>
      </c>
      <c r="CB15" s="166">
        <f t="shared" si="116"/>
        <v>0</v>
      </c>
      <c r="CC15" s="166">
        <f t="shared" si="116"/>
        <v>0</v>
      </c>
      <c r="CD15" s="166">
        <f t="shared" si="116"/>
        <v>0</v>
      </c>
      <c r="CE15" s="166">
        <f t="shared" ref="CE15:DJ15" si="117">SUM(CE7:CE13)</f>
        <v>0</v>
      </c>
      <c r="CF15" s="166">
        <f t="shared" si="117"/>
        <v>0</v>
      </c>
      <c r="CG15" s="166">
        <f t="shared" si="117"/>
        <v>0</v>
      </c>
      <c r="CH15" s="166">
        <f t="shared" si="117"/>
        <v>0</v>
      </c>
      <c r="CI15" s="166">
        <f t="shared" si="117"/>
        <v>0</v>
      </c>
      <c r="CJ15" s="166">
        <f t="shared" si="117"/>
        <v>0</v>
      </c>
      <c r="CK15" s="166">
        <f t="shared" si="117"/>
        <v>0</v>
      </c>
      <c r="CL15" s="166">
        <f t="shared" si="117"/>
        <v>0</v>
      </c>
      <c r="CM15" s="166">
        <f t="shared" si="117"/>
        <v>0</v>
      </c>
      <c r="CN15" s="166">
        <f t="shared" si="117"/>
        <v>0</v>
      </c>
      <c r="CO15" s="166">
        <f t="shared" si="117"/>
        <v>0</v>
      </c>
      <c r="CP15" s="166">
        <f t="shared" si="117"/>
        <v>0</v>
      </c>
      <c r="CQ15" s="166">
        <f t="shared" si="117"/>
        <v>0</v>
      </c>
      <c r="CR15" s="166">
        <f t="shared" si="117"/>
        <v>0</v>
      </c>
      <c r="CS15" s="166">
        <f t="shared" si="117"/>
        <v>0</v>
      </c>
      <c r="CT15" s="166">
        <f t="shared" si="117"/>
        <v>0</v>
      </c>
      <c r="CU15" s="166">
        <f t="shared" si="117"/>
        <v>0</v>
      </c>
      <c r="CV15" s="166">
        <f t="shared" si="117"/>
        <v>0</v>
      </c>
      <c r="CW15" s="166">
        <f t="shared" si="117"/>
        <v>0</v>
      </c>
      <c r="CX15" s="166">
        <f t="shared" si="117"/>
        <v>0</v>
      </c>
      <c r="CY15" s="166">
        <f t="shared" si="117"/>
        <v>0</v>
      </c>
      <c r="CZ15" s="166">
        <f t="shared" si="117"/>
        <v>0</v>
      </c>
      <c r="DA15" s="166">
        <f t="shared" si="117"/>
        <v>0</v>
      </c>
      <c r="DB15" s="166">
        <f t="shared" si="117"/>
        <v>0</v>
      </c>
      <c r="DC15" s="166">
        <f t="shared" si="117"/>
        <v>0</v>
      </c>
      <c r="DD15" s="166">
        <f t="shared" si="117"/>
        <v>0</v>
      </c>
      <c r="DE15" s="166">
        <f t="shared" si="117"/>
        <v>0</v>
      </c>
      <c r="DF15" s="166">
        <f t="shared" si="117"/>
        <v>0</v>
      </c>
      <c r="DG15" s="166">
        <f t="shared" si="117"/>
        <v>0</v>
      </c>
      <c r="DH15" s="166">
        <f t="shared" si="117"/>
        <v>0</v>
      </c>
      <c r="DI15" s="166">
        <f t="shared" si="117"/>
        <v>0</v>
      </c>
      <c r="DJ15" s="166">
        <f t="shared" si="117"/>
        <v>0</v>
      </c>
      <c r="DK15"/>
      <c r="DL15"/>
      <c r="DM15"/>
      <c r="DN15"/>
      <c r="DO15"/>
      <c r="DP15"/>
      <c r="DQ15"/>
      <c r="DR15"/>
      <c r="DS15"/>
      <c r="DT15"/>
      <c r="DU15"/>
    </row>
    <row r="16" spans="2:125" x14ac:dyDescent="0.25"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</row>
    <row r="17" spans="2:125" x14ac:dyDescent="0.25">
      <c r="B17" s="35" t="s">
        <v>244</v>
      </c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</row>
    <row r="18" spans="2:125" ht="5.25" customHeight="1" x14ac:dyDescent="0.35">
      <c r="B18" s="23"/>
    </row>
    <row r="19" spans="2:125" s="24" customFormat="1" ht="15.75" x14ac:dyDescent="0.2">
      <c r="B19" s="182"/>
      <c r="C19" s="182" t="s">
        <v>8</v>
      </c>
      <c r="D19" s="182" t="s">
        <v>138</v>
      </c>
      <c r="E19" s="176" t="s">
        <v>204</v>
      </c>
      <c r="F19" s="182" t="s">
        <v>205</v>
      </c>
      <c r="G19" s="176" t="s">
        <v>207</v>
      </c>
      <c r="H19" s="176" t="s">
        <v>208</v>
      </c>
      <c r="I19" s="176" t="s">
        <v>206</v>
      </c>
      <c r="J19" s="176" t="s">
        <v>209</v>
      </c>
      <c r="K19" s="182" t="s">
        <v>10</v>
      </c>
      <c r="L19" s="47" t="s">
        <v>174</v>
      </c>
      <c r="M19" s="47" t="s">
        <v>175</v>
      </c>
      <c r="N19" s="182" t="s">
        <v>13</v>
      </c>
      <c r="O19" s="47" t="s">
        <v>3</v>
      </c>
      <c r="P19" s="182" t="s">
        <v>15</v>
      </c>
      <c r="R19" s="39" t="s">
        <v>18</v>
      </c>
      <c r="S19" s="47"/>
      <c r="T19" s="47"/>
      <c r="U19" s="47"/>
      <c r="V19" s="47"/>
      <c r="W19" s="47"/>
      <c r="X19" s="47"/>
      <c r="Y19" s="47"/>
      <c r="Z19" s="47"/>
      <c r="AA19" s="47"/>
      <c r="AB19" s="47"/>
      <c r="AC19" s="47"/>
      <c r="AD19" s="47" t="s">
        <v>20</v>
      </c>
      <c r="AE19" s="47"/>
      <c r="AF19" s="47"/>
      <c r="AG19" s="47"/>
      <c r="AH19" s="47"/>
      <c r="AI19" s="47"/>
      <c r="AJ19" s="47"/>
      <c r="AK19" s="47"/>
      <c r="AL19" s="47"/>
      <c r="AM19" s="47"/>
      <c r="AN19" s="47"/>
      <c r="AO19" s="47"/>
      <c r="AP19" s="47" t="s">
        <v>21</v>
      </c>
      <c r="AQ19" s="47"/>
      <c r="AR19" s="47"/>
      <c r="AS19" s="47"/>
      <c r="AT19" s="47"/>
      <c r="AU19" s="47"/>
      <c r="AV19" s="47"/>
      <c r="AW19" s="47"/>
      <c r="AX19" s="47"/>
      <c r="AY19" s="47"/>
      <c r="AZ19" s="47"/>
      <c r="BA19" s="47"/>
      <c r="BB19" s="47" t="s">
        <v>22</v>
      </c>
      <c r="BC19" s="47"/>
      <c r="BD19" s="47"/>
      <c r="BE19" s="47"/>
      <c r="BF19" s="47"/>
      <c r="BG19" s="47"/>
      <c r="BH19" s="47"/>
      <c r="BI19" s="47"/>
      <c r="BJ19" s="47"/>
      <c r="BK19" s="47"/>
      <c r="BL19" s="47"/>
      <c r="BM19" s="47"/>
      <c r="BN19" s="47" t="s">
        <v>23</v>
      </c>
      <c r="BO19" s="47"/>
      <c r="BP19" s="47"/>
      <c r="BQ19" s="47"/>
      <c r="BR19" s="47"/>
      <c r="BS19" s="47"/>
      <c r="BT19" s="47"/>
      <c r="BU19" s="47"/>
      <c r="BV19" s="47"/>
      <c r="BW19" s="47"/>
      <c r="BX19" s="47"/>
      <c r="BY19" s="47"/>
      <c r="BZ19" s="47" t="s">
        <v>24</v>
      </c>
      <c r="CA19" s="47"/>
      <c r="CB19" s="47"/>
      <c r="CC19" s="47"/>
      <c r="CD19" s="47"/>
      <c r="CE19" s="47"/>
      <c r="CF19" s="47"/>
      <c r="CG19" s="47"/>
      <c r="CH19" s="47"/>
      <c r="CI19" s="47"/>
      <c r="CJ19" s="47"/>
      <c r="CK19" s="47"/>
      <c r="CL19" s="47" t="s">
        <v>25</v>
      </c>
      <c r="CM19" s="47"/>
      <c r="CN19" s="47"/>
      <c r="CO19" s="47"/>
      <c r="CP19" s="47"/>
      <c r="CQ19" s="47"/>
      <c r="CR19" s="47"/>
      <c r="CS19" s="47"/>
      <c r="CT19" s="47"/>
      <c r="CU19" s="47"/>
      <c r="CV19" s="47"/>
      <c r="CW19" s="47"/>
      <c r="CX19" s="47" t="s">
        <v>26</v>
      </c>
      <c r="CY19" s="47"/>
      <c r="CZ19" s="47"/>
      <c r="DA19" s="47"/>
      <c r="DB19" s="47"/>
      <c r="DC19" s="47"/>
      <c r="DD19" s="47"/>
      <c r="DE19" s="47"/>
      <c r="DF19" s="47"/>
      <c r="DG19" s="47"/>
      <c r="DH19" s="47"/>
      <c r="DI19" s="47"/>
      <c r="DJ19" s="47" t="s">
        <v>27</v>
      </c>
      <c r="DK19" s="25"/>
      <c r="DL19" s="25"/>
      <c r="DM19" s="25"/>
      <c r="DN19" s="25"/>
      <c r="DO19" s="25"/>
      <c r="DP19" s="25"/>
      <c r="DQ19" s="25"/>
      <c r="DR19" s="25"/>
      <c r="DS19" s="25"/>
      <c r="DT19" s="25"/>
      <c r="DU19" s="25"/>
    </row>
    <row r="20" spans="2:125" s="24" customFormat="1" ht="16.5" customHeight="1" x14ac:dyDescent="0.2">
      <c r="B20" s="197"/>
      <c r="C20" s="197"/>
      <c r="D20" s="197"/>
      <c r="E20" s="178"/>
      <c r="F20" s="197"/>
      <c r="G20" s="178"/>
      <c r="H20" s="178"/>
      <c r="I20" s="178"/>
      <c r="J20" s="178"/>
      <c r="K20" s="197"/>
      <c r="L20" s="45" t="s">
        <v>172</v>
      </c>
      <c r="M20" s="45" t="s">
        <v>172</v>
      </c>
      <c r="N20" s="197"/>
      <c r="O20" s="45">
        <v>0.1</v>
      </c>
      <c r="P20" s="197"/>
      <c r="R20" s="49" t="s">
        <v>19</v>
      </c>
      <c r="S20" s="44" t="s">
        <v>28</v>
      </c>
      <c r="T20" s="44" t="s">
        <v>29</v>
      </c>
      <c r="U20" s="44" t="s">
        <v>30</v>
      </c>
      <c r="V20" s="44" t="s">
        <v>31</v>
      </c>
      <c r="W20" s="44" t="s">
        <v>32</v>
      </c>
      <c r="X20" s="44" t="s">
        <v>33</v>
      </c>
      <c r="Y20" s="44" t="s">
        <v>34</v>
      </c>
      <c r="Z20" s="44" t="s">
        <v>35</v>
      </c>
      <c r="AA20" s="44" t="s">
        <v>36</v>
      </c>
      <c r="AB20" s="44" t="s">
        <v>37</v>
      </c>
      <c r="AC20" s="44" t="s">
        <v>38</v>
      </c>
      <c r="AD20" s="44" t="s">
        <v>39</v>
      </c>
      <c r="AE20" s="44" t="s">
        <v>40</v>
      </c>
      <c r="AF20" s="44" t="s">
        <v>41</v>
      </c>
      <c r="AG20" s="44" t="s">
        <v>42</v>
      </c>
      <c r="AH20" s="44" t="s">
        <v>43</v>
      </c>
      <c r="AI20" s="44" t="s">
        <v>44</v>
      </c>
      <c r="AJ20" s="44" t="s">
        <v>45</v>
      </c>
      <c r="AK20" s="44" t="s">
        <v>46</v>
      </c>
      <c r="AL20" s="44" t="s">
        <v>47</v>
      </c>
      <c r="AM20" s="44" t="s">
        <v>48</v>
      </c>
      <c r="AN20" s="44" t="s">
        <v>49</v>
      </c>
      <c r="AO20" s="44" t="s">
        <v>50</v>
      </c>
      <c r="AP20" s="44" t="s">
        <v>51</v>
      </c>
      <c r="AQ20" s="44" t="s">
        <v>52</v>
      </c>
      <c r="AR20" s="44" t="s">
        <v>53</v>
      </c>
      <c r="AS20" s="44" t="s">
        <v>54</v>
      </c>
      <c r="AT20" s="44" t="s">
        <v>55</v>
      </c>
      <c r="AU20" s="44" t="s">
        <v>56</v>
      </c>
      <c r="AV20" s="44" t="s">
        <v>57</v>
      </c>
      <c r="AW20" s="44" t="s">
        <v>58</v>
      </c>
      <c r="AX20" s="44" t="s">
        <v>59</v>
      </c>
      <c r="AY20" s="44" t="s">
        <v>60</v>
      </c>
      <c r="AZ20" s="44" t="s">
        <v>61</v>
      </c>
      <c r="BA20" s="44" t="s">
        <v>62</v>
      </c>
      <c r="BB20" s="44" t="s">
        <v>63</v>
      </c>
      <c r="BC20" s="44" t="s">
        <v>64</v>
      </c>
      <c r="BD20" s="44" t="s">
        <v>65</v>
      </c>
      <c r="BE20" s="44" t="s">
        <v>66</v>
      </c>
      <c r="BF20" s="44" t="s">
        <v>67</v>
      </c>
      <c r="BG20" s="44" t="s">
        <v>68</v>
      </c>
      <c r="BH20" s="44" t="s">
        <v>69</v>
      </c>
      <c r="BI20" s="44" t="s">
        <v>70</v>
      </c>
      <c r="BJ20" s="44" t="s">
        <v>71</v>
      </c>
      <c r="BK20" s="44" t="s">
        <v>72</v>
      </c>
      <c r="BL20" s="44" t="s">
        <v>73</v>
      </c>
      <c r="BM20" s="44" t="s">
        <v>74</v>
      </c>
      <c r="BN20" s="44" t="s">
        <v>75</v>
      </c>
      <c r="BO20" s="44" t="s">
        <v>76</v>
      </c>
      <c r="BP20" s="44" t="s">
        <v>77</v>
      </c>
      <c r="BQ20" s="44" t="s">
        <v>78</v>
      </c>
      <c r="BR20" s="44" t="s">
        <v>79</v>
      </c>
      <c r="BS20" s="44" t="s">
        <v>80</v>
      </c>
      <c r="BT20" s="44" t="s">
        <v>81</v>
      </c>
      <c r="BU20" s="44" t="s">
        <v>82</v>
      </c>
      <c r="BV20" s="44" t="s">
        <v>83</v>
      </c>
      <c r="BW20" s="44" t="s">
        <v>84</v>
      </c>
      <c r="BX20" s="44" t="s">
        <v>85</v>
      </c>
      <c r="BY20" s="44" t="s">
        <v>86</v>
      </c>
      <c r="BZ20" s="44" t="s">
        <v>87</v>
      </c>
      <c r="CA20" s="44" t="s">
        <v>88</v>
      </c>
      <c r="CB20" s="44" t="s">
        <v>89</v>
      </c>
      <c r="CC20" s="44" t="s">
        <v>90</v>
      </c>
      <c r="CD20" s="44" t="s">
        <v>91</v>
      </c>
      <c r="CE20" s="44" t="s">
        <v>92</v>
      </c>
      <c r="CF20" s="44" t="s">
        <v>93</v>
      </c>
      <c r="CG20" s="44" t="s">
        <v>94</v>
      </c>
      <c r="CH20" s="44" t="s">
        <v>95</v>
      </c>
      <c r="CI20" s="44" t="s">
        <v>96</v>
      </c>
      <c r="CJ20" s="44" t="s">
        <v>97</v>
      </c>
      <c r="CK20" s="44" t="s">
        <v>98</v>
      </c>
      <c r="CL20" s="44" t="s">
        <v>99</v>
      </c>
      <c r="CM20" s="44" t="s">
        <v>100</v>
      </c>
      <c r="CN20" s="44" t="s">
        <v>101</v>
      </c>
      <c r="CO20" s="44" t="s">
        <v>102</v>
      </c>
      <c r="CP20" s="44" t="s">
        <v>103</v>
      </c>
      <c r="CQ20" s="44" t="s">
        <v>104</v>
      </c>
      <c r="CR20" s="44" t="s">
        <v>105</v>
      </c>
      <c r="CS20" s="44" t="s">
        <v>106</v>
      </c>
      <c r="CT20" s="44" t="s">
        <v>107</v>
      </c>
      <c r="CU20" s="44" t="s">
        <v>108</v>
      </c>
      <c r="CV20" s="44" t="s">
        <v>109</v>
      </c>
      <c r="CW20" s="44" t="s">
        <v>110</v>
      </c>
      <c r="CX20" s="44" t="s">
        <v>111</v>
      </c>
      <c r="CY20" s="44" t="s">
        <v>112</v>
      </c>
      <c r="CZ20" s="44" t="s">
        <v>113</v>
      </c>
      <c r="DA20" s="44" t="s">
        <v>114</v>
      </c>
      <c r="DB20" s="44" t="s">
        <v>115</v>
      </c>
      <c r="DC20" s="44" t="s">
        <v>116</v>
      </c>
      <c r="DD20" s="44" t="s">
        <v>117</v>
      </c>
      <c r="DE20" s="44" t="s">
        <v>118</v>
      </c>
      <c r="DF20" s="44" t="s">
        <v>119</v>
      </c>
      <c r="DG20" s="44" t="s">
        <v>120</v>
      </c>
      <c r="DH20" s="44" t="s">
        <v>121</v>
      </c>
      <c r="DI20" s="44" t="s">
        <v>122</v>
      </c>
      <c r="DJ20" s="44" t="s">
        <v>123</v>
      </c>
      <c r="DK20" s="26" t="s">
        <v>124</v>
      </c>
      <c r="DL20" s="26" t="s">
        <v>125</v>
      </c>
      <c r="DM20" s="26" t="s">
        <v>126</v>
      </c>
      <c r="DN20" s="26" t="s">
        <v>127</v>
      </c>
      <c r="DO20" s="26" t="s">
        <v>128</v>
      </c>
      <c r="DP20" s="26" t="s">
        <v>129</v>
      </c>
      <c r="DQ20" s="26" t="s">
        <v>130</v>
      </c>
      <c r="DR20" s="26" t="s">
        <v>131</v>
      </c>
      <c r="DS20" s="26" t="s">
        <v>132</v>
      </c>
      <c r="DT20" s="26" t="s">
        <v>133</v>
      </c>
      <c r="DU20" s="26" t="s">
        <v>134</v>
      </c>
    </row>
    <row r="21" spans="2:125" s="24" customFormat="1" ht="6" customHeight="1" x14ac:dyDescent="0.2"/>
    <row r="22" spans="2:125" x14ac:dyDescent="0.25">
      <c r="B22" s="124"/>
      <c r="C22" s="125"/>
      <c r="D22" s="126"/>
      <c r="E22" s="127"/>
      <c r="F22" s="128"/>
      <c r="G22" s="131">
        <f>D22*F22</f>
        <v>0</v>
      </c>
      <c r="H22" s="128"/>
      <c r="I22" s="129"/>
      <c r="J22" s="128"/>
      <c r="K22" s="131">
        <f>H22+J22</f>
        <v>0</v>
      </c>
      <c r="L22" s="128"/>
      <c r="M22" s="128"/>
      <c r="N22" s="131">
        <f>SUM(K22:M22)</f>
        <v>0</v>
      </c>
      <c r="O22" s="128">
        <f>N22*O20</f>
        <v>0</v>
      </c>
      <c r="P22" s="130">
        <f>N22+O22</f>
        <v>0</v>
      </c>
      <c r="Q22" s="7"/>
      <c r="R22" s="27">
        <f t="shared" ref="R22:R28" si="118">C22</f>
        <v>0</v>
      </c>
      <c r="S22" s="28">
        <f t="shared" ref="S22:S28" si="119">G22+(G22*(I22/12))-(K22/12)</f>
        <v>0</v>
      </c>
      <c r="T22" s="28">
        <f t="shared" ref="T22:T28" si="120">IF(S22&lt;1,0,S22+(S22*($I22/12))-($K22/12))</f>
        <v>0</v>
      </c>
      <c r="U22" s="28">
        <f t="shared" ref="U22:U28" si="121">IF(T22&lt;1,0,T22+(T22*($I22/12))-($K22/12))</f>
        <v>0</v>
      </c>
      <c r="V22" s="28">
        <f t="shared" ref="V22:V28" si="122">IF(U22&lt;1,0,U22+(U22*($I22/12))-($K22/12))</f>
        <v>0</v>
      </c>
      <c r="W22" s="28">
        <f t="shared" ref="W22:W28" si="123">IF(V22&lt;1,0,V22+(V22*($I22/12))-($K22/12))</f>
        <v>0</v>
      </c>
      <c r="X22" s="28">
        <f t="shared" ref="X22:X28" si="124">IF(W22&lt;1,0,W22+(W22*($I22/12))-($K22/12))</f>
        <v>0</v>
      </c>
      <c r="Y22" s="28">
        <f t="shared" ref="Y22:Y28" si="125">IF(X22&lt;1,0,X22+(X22*($I22/12))-($K22/12))</f>
        <v>0</v>
      </c>
      <c r="Z22" s="28">
        <f t="shared" ref="Z22:Z28" si="126">IF(Y22&lt;1,0,Y22+(Y22*($I22/12))-($K22/12))</f>
        <v>0</v>
      </c>
      <c r="AA22" s="28">
        <f t="shared" ref="AA22:AA28" si="127">IF(Z22&lt;1,0,Z22+(Z22*($I22/12))-($K22/12))</f>
        <v>0</v>
      </c>
      <c r="AB22" s="28">
        <f t="shared" ref="AB22:AB28" si="128">IF(AA22&lt;1,0,AA22+(AA22*($I22/12))-($K22/12))</f>
        <v>0</v>
      </c>
      <c r="AC22" s="28">
        <f t="shared" ref="AC22:AC28" si="129">IF(AB22&lt;1,0,AB22+(AB22*($I22/12))-($K22/12))</f>
        <v>0</v>
      </c>
      <c r="AD22" s="28">
        <f t="shared" ref="AD22:AD28" si="130">IF(AC22&lt;1,0,AC22+(AC22*($I22/12))-($K22/12))</f>
        <v>0</v>
      </c>
      <c r="AE22" s="28">
        <f t="shared" ref="AE22:AE28" si="131">IF(AD22&lt;1,0,AD22+(AD22*($I22/12))-($K22/12))</f>
        <v>0</v>
      </c>
      <c r="AF22" s="28">
        <f t="shared" ref="AF22:AF28" si="132">IF(AE22&lt;1,0,AE22+(AE22*($I22/12))-($K22/12))</f>
        <v>0</v>
      </c>
      <c r="AG22" s="28">
        <f t="shared" ref="AG22:AG28" si="133">IF(AF22&lt;1,0,AF22+(AF22*($I22/12))-($K22/12))</f>
        <v>0</v>
      </c>
      <c r="AH22" s="28">
        <f t="shared" ref="AH22:AH28" si="134">IF(AG22&lt;1,0,AG22+(AG22*($I22/12))-($K22/12))</f>
        <v>0</v>
      </c>
      <c r="AI22" s="28">
        <f t="shared" ref="AI22:AI28" si="135">IF(AH22&lt;1,0,AH22+(AH22*($I22/12))-($K22/12))</f>
        <v>0</v>
      </c>
      <c r="AJ22" s="28">
        <f t="shared" ref="AJ22:AJ28" si="136">IF(AI22&lt;1,0,AI22+(AI22*($I22/12))-($K22/12))</f>
        <v>0</v>
      </c>
      <c r="AK22" s="28">
        <f t="shared" ref="AK22:AK28" si="137">IF(AJ22&lt;1,0,AJ22+(AJ22*($I22/12))-($K22/12))</f>
        <v>0</v>
      </c>
      <c r="AL22" s="28">
        <f t="shared" ref="AL22:AL28" si="138">IF(AK22&lt;1,0,AK22+(AK22*($I22/12))-($K22/12))</f>
        <v>0</v>
      </c>
      <c r="AM22" s="28">
        <f t="shared" ref="AM22:AM28" si="139">IF(AL22&lt;1,0,AL22+(AL22*($I22/12))-($K22/12))</f>
        <v>0</v>
      </c>
      <c r="AN22" s="28">
        <f t="shared" ref="AN22:AN28" si="140">IF(AM22&lt;1,0,AM22+(AM22*($I22/12))-($K22/12))</f>
        <v>0</v>
      </c>
      <c r="AO22" s="28">
        <f t="shared" ref="AO22:AO28" si="141">IF(AN22&lt;1,0,AN22+(AN22*($I22/12))-($K22/12))</f>
        <v>0</v>
      </c>
      <c r="AP22" s="28">
        <f t="shared" ref="AP22:AP28" si="142">IF(AO22&lt;1,0,AO22+(AO22*($I22/12))-($K22/12))</f>
        <v>0</v>
      </c>
      <c r="AQ22" s="28">
        <f t="shared" ref="AQ22:AQ28" si="143">IF(AP22&lt;1,0,AP22+(AP22*($I22/12))-($K22/12))</f>
        <v>0</v>
      </c>
      <c r="AR22" s="28">
        <f t="shared" ref="AR22:AR28" si="144">IF(AQ22&lt;1,0,AQ22+(AQ22*($I22/12))-($K22/12))</f>
        <v>0</v>
      </c>
      <c r="AS22" s="28">
        <f t="shared" ref="AS22:AS28" si="145">IF(AR22&lt;1,0,AR22+(AR22*($I22/12))-($K22/12))</f>
        <v>0</v>
      </c>
      <c r="AT22" s="28">
        <f t="shared" ref="AT22:AT28" si="146">IF(AS22&lt;1,0,AS22+(AS22*($I22/12))-($K22/12))</f>
        <v>0</v>
      </c>
      <c r="AU22" s="28">
        <f t="shared" ref="AU22:AU28" si="147">IF(AT22&lt;1,0,AT22+(AT22*($I22/12))-($K22/12))</f>
        <v>0</v>
      </c>
      <c r="AV22" s="28">
        <f t="shared" ref="AV22:AV28" si="148">IF(AU22&lt;1,0,AU22+(AU22*($I22/12))-($K22/12))</f>
        <v>0</v>
      </c>
      <c r="AW22" s="28">
        <f t="shared" ref="AW22:AW28" si="149">IF(AV22&lt;1,0,AV22+(AV22*($I22/12))-($K22/12))</f>
        <v>0</v>
      </c>
      <c r="AX22" s="28">
        <f t="shared" ref="AX22:AX28" si="150">IF(AW22&lt;1,0,AW22+(AW22*($I22/12))-($K22/12))</f>
        <v>0</v>
      </c>
      <c r="AY22" s="28">
        <f t="shared" ref="AY22:AY28" si="151">IF(AX22&lt;1,0,AX22+(AX22*($I22/12))-($K22/12))</f>
        <v>0</v>
      </c>
      <c r="AZ22" s="28">
        <f t="shared" ref="AZ22:AZ28" si="152">IF(AY22&lt;1,0,AY22+(AY22*($I22/12))-($K22/12))</f>
        <v>0</v>
      </c>
      <c r="BA22" s="28">
        <f t="shared" ref="BA22:BA28" si="153">IF(AZ22&lt;1,0,AZ22+(AZ22*($I22/12))-($K22/12))</f>
        <v>0</v>
      </c>
      <c r="BB22" s="28">
        <f t="shared" ref="BB22:BB28" si="154">IF(BA22&lt;1,0,BA22+(BA22*($I22/12))-($K22/12))</f>
        <v>0</v>
      </c>
      <c r="BC22" s="28">
        <f t="shared" ref="BC22:BC28" si="155">IF(BB22&lt;1,0,BB22+(BB22*($I22/12))-($K22/12))</f>
        <v>0</v>
      </c>
      <c r="BD22" s="28">
        <f t="shared" ref="BD22:BD28" si="156">IF(BC22&lt;1,0,BC22+(BC22*($I22/12))-($K22/12))</f>
        <v>0</v>
      </c>
      <c r="BE22" s="28">
        <f t="shared" ref="BE22:BE28" si="157">IF(BD22&lt;1,0,BD22+(BD22*($I22/12))-($K22/12))</f>
        <v>0</v>
      </c>
      <c r="BF22" s="28">
        <f t="shared" ref="BF22:BF28" si="158">IF(BE22&lt;1,0,BE22+(BE22*($I22/12))-($K22/12))</f>
        <v>0</v>
      </c>
      <c r="BG22" s="28">
        <f t="shared" ref="BG22:BG28" si="159">IF(BF22&lt;1,0,BF22+(BF22*($I22/12))-($K22/12))</f>
        <v>0</v>
      </c>
      <c r="BH22" s="28">
        <f t="shared" ref="BH22:BH28" si="160">IF(BG22&lt;1,0,BG22+(BG22*($I22/12))-($K22/12))</f>
        <v>0</v>
      </c>
      <c r="BI22" s="28">
        <f t="shared" ref="BI22:BI28" si="161">IF(BH22&lt;1,0,BH22+(BH22*($I22/12))-($K22/12))</f>
        <v>0</v>
      </c>
      <c r="BJ22" s="28">
        <f t="shared" ref="BJ22:BJ28" si="162">IF(BI22&lt;1,0,BI22+(BI22*($I22/12))-($K22/12))</f>
        <v>0</v>
      </c>
      <c r="BK22" s="28">
        <f t="shared" ref="BK22:BK28" si="163">IF(BJ22&lt;1,0,BJ22+(BJ22*($I22/12))-($K22/12))</f>
        <v>0</v>
      </c>
      <c r="BL22" s="28">
        <f t="shared" ref="BL22:BL28" si="164">IF(BK22&lt;1,0,BK22+(BK22*($I22/12))-($K22/12))</f>
        <v>0</v>
      </c>
      <c r="BM22" s="28">
        <f t="shared" ref="BM22:BM28" si="165">IF(BL22&lt;1,0,BL22+(BL22*($I22/12))-($K22/12))</f>
        <v>0</v>
      </c>
      <c r="BN22" s="28">
        <f t="shared" ref="BN22:BN28" si="166">IF(BM22&lt;1,0,BM22+(BM22*($I22/12))-($K22/12))</f>
        <v>0</v>
      </c>
      <c r="BO22" s="28">
        <f t="shared" ref="BO22:BO28" si="167">IF(BN22&lt;1,0,BN22+(BN22*($I22/12))-($K22/12))</f>
        <v>0</v>
      </c>
      <c r="BP22" s="28">
        <f t="shared" ref="BP22:BP28" si="168">IF(BO22&lt;1,0,BO22+(BO22*($I22/12))-($K22/12))</f>
        <v>0</v>
      </c>
      <c r="BQ22" s="28">
        <f t="shared" ref="BQ22:BQ28" si="169">IF(BP22&lt;1,0,BP22+(BP22*($I22/12))-($K22/12))</f>
        <v>0</v>
      </c>
      <c r="BR22" s="28">
        <f t="shared" ref="BR22:BR28" si="170">IF(BQ22&lt;1,0,BQ22+(BQ22*($I22/12))-($K22/12))</f>
        <v>0</v>
      </c>
      <c r="BS22" s="28">
        <f t="shared" ref="BS22:BS28" si="171">IF(BR22&lt;1,0,BR22+(BR22*($I22/12))-($K22/12))</f>
        <v>0</v>
      </c>
      <c r="BT22" s="28">
        <f t="shared" ref="BT22:BT28" si="172">IF(BS22&lt;1,0,BS22+(BS22*($I22/12))-($K22/12))</f>
        <v>0</v>
      </c>
      <c r="BU22" s="28">
        <f t="shared" ref="BU22:BU28" si="173">IF(BT22&lt;1,0,BT22+(BT22*($I22/12))-($K22/12))</f>
        <v>0</v>
      </c>
      <c r="BV22" s="28">
        <f t="shared" ref="BV22:BV28" si="174">IF(BU22&lt;1,0,BU22+(BU22*($I22/12))-($K22/12))</f>
        <v>0</v>
      </c>
      <c r="BW22" s="28">
        <f t="shared" ref="BW22:BW28" si="175">IF(BV22&lt;1,0,BV22+(BV22*($I22/12))-($K22/12))</f>
        <v>0</v>
      </c>
      <c r="BX22" s="28">
        <f t="shared" ref="BX22:BX28" si="176">IF(BW22&lt;1,0,BW22+(BW22*($I22/12))-($K22/12))</f>
        <v>0</v>
      </c>
      <c r="BY22" s="28">
        <f t="shared" ref="BY22:BY28" si="177">IF(BX22&lt;1,0,BX22+(BX22*($I22/12))-($K22/12))</f>
        <v>0</v>
      </c>
      <c r="BZ22" s="28">
        <f t="shared" ref="BZ22:BZ28" si="178">IF(BY22&lt;1,0,BY22+(BY22*($I22/12))-($K22/12))</f>
        <v>0</v>
      </c>
      <c r="CA22" s="28">
        <f t="shared" ref="CA22:CA28" si="179">IF(BZ22&lt;1,0,BZ22+(BZ22*($I22/12))-($K22/12))</f>
        <v>0</v>
      </c>
      <c r="CB22" s="28">
        <f t="shared" ref="CB22:CB28" si="180">IF(CA22&lt;1,0,CA22+(CA22*($I22/12))-($K22/12))</f>
        <v>0</v>
      </c>
      <c r="CC22" s="28">
        <f t="shared" ref="CC22:CC28" si="181">IF(CB22&lt;1,0,CB22+(CB22*($I22/12))-($K22/12))</f>
        <v>0</v>
      </c>
      <c r="CD22" s="28">
        <f t="shared" ref="CD22:CD28" si="182">IF(CC22&lt;1,0,CC22+(CC22*($I22/12))-($K22/12))</f>
        <v>0</v>
      </c>
      <c r="CE22" s="28">
        <f t="shared" ref="CE22:CE28" si="183">IF(CD22&lt;1,0,CD22+(CD22*($I22/12))-($K22/12))</f>
        <v>0</v>
      </c>
      <c r="CF22" s="28">
        <f t="shared" ref="CF22:CF28" si="184">IF(CE22&lt;1,0,CE22+(CE22*($I22/12))-($K22/12))</f>
        <v>0</v>
      </c>
      <c r="CG22" s="28">
        <f t="shared" ref="CG22:CG28" si="185">IF(CF22&lt;1,0,CF22+(CF22*($I22/12))-($K22/12))</f>
        <v>0</v>
      </c>
      <c r="CH22" s="28">
        <f t="shared" ref="CH22:CH28" si="186">IF(CG22&lt;1,0,CG22+(CG22*($I22/12))-($K22/12))</f>
        <v>0</v>
      </c>
      <c r="CI22" s="28">
        <f t="shared" ref="CI22:CI28" si="187">IF(CH22&lt;1,0,CH22+(CH22*($I22/12))-($K22/12))</f>
        <v>0</v>
      </c>
      <c r="CJ22" s="28">
        <f t="shared" ref="CJ22:CJ28" si="188">IF(CI22&lt;1,0,CI22+(CI22*($I22/12))-($K22/12))</f>
        <v>0</v>
      </c>
      <c r="CK22" s="28">
        <f t="shared" ref="CK22:CK28" si="189">IF(CJ22&lt;1,0,CJ22+(CJ22*($I22/12))-($K22/12))</f>
        <v>0</v>
      </c>
      <c r="CL22" s="28">
        <f t="shared" ref="CL22:CL28" si="190">IF(CK22&lt;1,0,CK22+(CK22*($I22/12))-($K22/12))</f>
        <v>0</v>
      </c>
      <c r="CM22" s="28">
        <f t="shared" ref="CM22:CM28" si="191">IF(CL22&lt;1,0,CL22+(CL22*($I22/12))-($K22/12))</f>
        <v>0</v>
      </c>
      <c r="CN22" s="28">
        <f t="shared" ref="CN22:CN28" si="192">IF(CM22&lt;1,0,CM22+(CM22*($I22/12))-($K22/12))</f>
        <v>0</v>
      </c>
      <c r="CO22" s="28">
        <f t="shared" ref="CO22:CO28" si="193">IF(CN22&lt;1,0,CN22+(CN22*($I22/12))-($K22/12))</f>
        <v>0</v>
      </c>
      <c r="CP22" s="28">
        <f t="shared" ref="CP22:CP28" si="194">IF(CO22&lt;1,0,CO22+(CO22*($I22/12))-($K22/12))</f>
        <v>0</v>
      </c>
      <c r="CQ22" s="28">
        <f t="shared" ref="CQ22:CQ28" si="195">IF(CP22&lt;1,0,CP22+(CP22*($I22/12))-($K22/12))</f>
        <v>0</v>
      </c>
      <c r="CR22" s="28">
        <f t="shared" ref="CR22:CR28" si="196">IF(CQ22&lt;1,0,CQ22+(CQ22*($I22/12))-($K22/12))</f>
        <v>0</v>
      </c>
      <c r="CS22" s="28">
        <f t="shared" ref="CS22:CS28" si="197">IF(CR22&lt;1,0,CR22+(CR22*($I22/12))-($K22/12))</f>
        <v>0</v>
      </c>
      <c r="CT22" s="28">
        <f t="shared" ref="CT22:CT28" si="198">IF(CS22&lt;1,0,CS22+(CS22*($I22/12))-($K22/12))</f>
        <v>0</v>
      </c>
      <c r="CU22" s="28">
        <f t="shared" ref="CU22:CU28" si="199">IF(CT22&lt;1,0,CT22+(CT22*($I22/12))-($K22/12))</f>
        <v>0</v>
      </c>
      <c r="CV22" s="28">
        <f t="shared" ref="CV22:CV28" si="200">IF(CU22&lt;1,0,CU22+(CU22*($I22/12))-($K22/12))</f>
        <v>0</v>
      </c>
      <c r="CW22" s="28">
        <f t="shared" ref="CW22:CW28" si="201">IF(CV22&lt;1,0,CV22+(CV22*($I22/12))-($K22/12))</f>
        <v>0</v>
      </c>
      <c r="CX22" s="28">
        <f t="shared" ref="CX22:CX28" si="202">IF(CW22&lt;1,0,CW22+(CW22*($I22/12))-($K22/12))</f>
        <v>0</v>
      </c>
      <c r="CY22" s="28">
        <f t="shared" ref="CY22:CY28" si="203">IF(CX22&lt;1,0,CX22+(CX22*($I22/12))-($K22/12))</f>
        <v>0</v>
      </c>
      <c r="CZ22" s="28">
        <f t="shared" ref="CZ22:CZ28" si="204">IF(CY22&lt;1,0,CY22+(CY22*($I22/12))-($K22/12))</f>
        <v>0</v>
      </c>
      <c r="DA22" s="28">
        <f t="shared" ref="DA22:DA28" si="205">IF(CZ22&lt;1,0,CZ22+(CZ22*($I22/12))-($K22/12))</f>
        <v>0</v>
      </c>
      <c r="DB22" s="28">
        <f t="shared" ref="DB22:DB28" si="206">IF(DA22&lt;1,0,DA22+(DA22*($I22/12))-($K22/12))</f>
        <v>0</v>
      </c>
      <c r="DC22" s="28">
        <f t="shared" ref="DC22:DC28" si="207">IF(DB22&lt;1,0,DB22+(DB22*($I22/12))-($K22/12))</f>
        <v>0</v>
      </c>
      <c r="DD22" s="28">
        <f t="shared" ref="DD22:DD28" si="208">IF(DC22&lt;1,0,DC22+(DC22*($I22/12))-($K22/12))</f>
        <v>0</v>
      </c>
      <c r="DE22" s="28">
        <f t="shared" ref="DE22:DE28" si="209">IF(DD22&lt;1,0,DD22+(DD22*($I22/12))-($K22/12))</f>
        <v>0</v>
      </c>
      <c r="DF22" s="28">
        <f t="shared" ref="DF22:DF28" si="210">IF(DE22&lt;1,0,DE22+(DE22*($I22/12))-($K22/12))</f>
        <v>0</v>
      </c>
      <c r="DG22" s="28">
        <f t="shared" ref="DG22:DG28" si="211">IF(DF22&lt;1,0,DF22+(DF22*($I22/12))-($K22/12))</f>
        <v>0</v>
      </c>
      <c r="DH22" s="28">
        <f t="shared" ref="DH22:DH28" si="212">IF(DG22&lt;1,0,DG22+(DG22*($I22/12))-($K22/12))</f>
        <v>0</v>
      </c>
      <c r="DI22" s="28">
        <f t="shared" ref="DI22:DI28" si="213">IF(DH22&lt;1,0,DH22+(DH22*($I22/12))-($K22/12))</f>
        <v>0</v>
      </c>
      <c r="DJ22" s="28">
        <f t="shared" ref="DJ22:DJ28" si="214">IF(DI22&lt;1,0,DI22+(DI22*($I22/12))-($K22/12))</f>
        <v>0</v>
      </c>
      <c r="DK22" s="28">
        <f t="shared" ref="DK22:DK28" si="215">IF(DJ22&lt;1,0,DJ22+(DJ22*($I22/12))-($K22/12))</f>
        <v>0</v>
      </c>
      <c r="DL22" s="28">
        <f t="shared" ref="DL22:DL28" si="216">IF(DK22&lt;1,0,DK22+(DK22*($I22/12))-($K22/12))</f>
        <v>0</v>
      </c>
      <c r="DM22" s="28">
        <f t="shared" ref="DM22:DM28" si="217">IF(DL22&lt;1,0,DL22+(DL22*($I22/12))-($K22/12))</f>
        <v>0</v>
      </c>
      <c r="DN22" s="28">
        <f t="shared" ref="DN22:DN28" si="218">IF(DM22&lt;1,0,DM22+(DM22*($I22/12))-($K22/12))</f>
        <v>0</v>
      </c>
      <c r="DO22" s="28">
        <f t="shared" ref="DO22:DO28" si="219">IF(DN22&lt;1,0,DN22+(DN22*($I22/12))-($K22/12))</f>
        <v>0</v>
      </c>
      <c r="DP22" s="28">
        <f t="shared" ref="DP22:DP28" si="220">IF(DO22&lt;1,0,DO22+(DO22*($I22/12))-($K22/12))</f>
        <v>0</v>
      </c>
      <c r="DQ22" s="28">
        <f t="shared" ref="DQ22:DQ28" si="221">IF(DP22&lt;1,0,DP22+(DP22*($I22/12))-($K22/12))</f>
        <v>0</v>
      </c>
      <c r="DR22" s="28">
        <f t="shared" ref="DR22:DR28" si="222">IF(DQ22&lt;1,0,DQ22+(DQ22*($I22/12))-($K22/12))</f>
        <v>0</v>
      </c>
      <c r="DS22" s="28">
        <f t="shared" ref="DS22:DS28" si="223">IF(DR22&lt;1,0,DR22+(DR22*($I22/12))-($K22/12))</f>
        <v>0</v>
      </c>
      <c r="DT22" s="28">
        <f t="shared" ref="DT22:DT28" si="224">IF(DS22&lt;1,0,DS22+(DS22*($I22/12))-($K22/12))</f>
        <v>0</v>
      </c>
      <c r="DU22" s="28">
        <f t="shared" ref="DU22:DU28" si="225">IF(DT22&lt;1,0,DT22+(DT22*($I22/12))-($K22/12))</f>
        <v>0</v>
      </c>
    </row>
    <row r="23" spans="2:125" x14ac:dyDescent="0.25">
      <c r="B23" s="124"/>
      <c r="C23" s="125"/>
      <c r="D23" s="126"/>
      <c r="E23" s="127"/>
      <c r="F23" s="128"/>
      <c r="G23" s="131">
        <f t="shared" ref="G23:G28" si="226">D23*F23</f>
        <v>0</v>
      </c>
      <c r="H23" s="128"/>
      <c r="I23" s="129"/>
      <c r="J23" s="128"/>
      <c r="K23" s="131">
        <f t="shared" ref="K23:K28" si="227">H23+J23</f>
        <v>0</v>
      </c>
      <c r="L23" s="128"/>
      <c r="M23" s="128"/>
      <c r="N23" s="131">
        <f t="shared" ref="N23:N28" si="228">SUM(K23:M23)</f>
        <v>0</v>
      </c>
      <c r="O23" s="128">
        <f t="shared" ref="O23:O28" si="229">N23*O21</f>
        <v>0</v>
      </c>
      <c r="P23" s="130">
        <f t="shared" ref="P23:P28" si="230">N23+O23</f>
        <v>0</v>
      </c>
      <c r="Q23" s="7"/>
      <c r="R23" s="27">
        <f t="shared" si="118"/>
        <v>0</v>
      </c>
      <c r="S23" s="28">
        <f t="shared" si="119"/>
        <v>0</v>
      </c>
      <c r="T23" s="28">
        <f t="shared" si="120"/>
        <v>0</v>
      </c>
      <c r="U23" s="28">
        <f t="shared" si="121"/>
        <v>0</v>
      </c>
      <c r="V23" s="28">
        <f t="shared" si="122"/>
        <v>0</v>
      </c>
      <c r="W23" s="28">
        <f t="shared" si="123"/>
        <v>0</v>
      </c>
      <c r="X23" s="28">
        <f t="shared" si="124"/>
        <v>0</v>
      </c>
      <c r="Y23" s="28">
        <f t="shared" si="125"/>
        <v>0</v>
      </c>
      <c r="Z23" s="28">
        <f t="shared" si="126"/>
        <v>0</v>
      </c>
      <c r="AA23" s="28">
        <f t="shared" si="127"/>
        <v>0</v>
      </c>
      <c r="AB23" s="28">
        <f t="shared" si="128"/>
        <v>0</v>
      </c>
      <c r="AC23" s="28">
        <f t="shared" si="129"/>
        <v>0</v>
      </c>
      <c r="AD23" s="28">
        <f t="shared" si="130"/>
        <v>0</v>
      </c>
      <c r="AE23" s="28">
        <f t="shared" si="131"/>
        <v>0</v>
      </c>
      <c r="AF23" s="28">
        <f t="shared" si="132"/>
        <v>0</v>
      </c>
      <c r="AG23" s="28">
        <f t="shared" si="133"/>
        <v>0</v>
      </c>
      <c r="AH23" s="28">
        <f t="shared" si="134"/>
        <v>0</v>
      </c>
      <c r="AI23" s="28">
        <f t="shared" si="135"/>
        <v>0</v>
      </c>
      <c r="AJ23" s="28">
        <f t="shared" si="136"/>
        <v>0</v>
      </c>
      <c r="AK23" s="28">
        <f t="shared" si="137"/>
        <v>0</v>
      </c>
      <c r="AL23" s="28">
        <f t="shared" si="138"/>
        <v>0</v>
      </c>
      <c r="AM23" s="28">
        <f t="shared" si="139"/>
        <v>0</v>
      </c>
      <c r="AN23" s="28">
        <f t="shared" si="140"/>
        <v>0</v>
      </c>
      <c r="AO23" s="28">
        <f t="shared" si="141"/>
        <v>0</v>
      </c>
      <c r="AP23" s="28">
        <f t="shared" si="142"/>
        <v>0</v>
      </c>
      <c r="AQ23" s="28">
        <f t="shared" si="143"/>
        <v>0</v>
      </c>
      <c r="AR23" s="28">
        <f t="shared" si="144"/>
        <v>0</v>
      </c>
      <c r="AS23" s="28">
        <f t="shared" si="145"/>
        <v>0</v>
      </c>
      <c r="AT23" s="28">
        <f t="shared" si="146"/>
        <v>0</v>
      </c>
      <c r="AU23" s="28">
        <f t="shared" si="147"/>
        <v>0</v>
      </c>
      <c r="AV23" s="28">
        <f t="shared" si="148"/>
        <v>0</v>
      </c>
      <c r="AW23" s="28">
        <f t="shared" si="149"/>
        <v>0</v>
      </c>
      <c r="AX23" s="28">
        <f t="shared" si="150"/>
        <v>0</v>
      </c>
      <c r="AY23" s="28">
        <f t="shared" si="151"/>
        <v>0</v>
      </c>
      <c r="AZ23" s="28">
        <f t="shared" si="152"/>
        <v>0</v>
      </c>
      <c r="BA23" s="28">
        <f t="shared" si="153"/>
        <v>0</v>
      </c>
      <c r="BB23" s="28">
        <f t="shared" si="154"/>
        <v>0</v>
      </c>
      <c r="BC23" s="28">
        <f t="shared" si="155"/>
        <v>0</v>
      </c>
      <c r="BD23" s="28">
        <f t="shared" si="156"/>
        <v>0</v>
      </c>
      <c r="BE23" s="28">
        <f t="shared" si="157"/>
        <v>0</v>
      </c>
      <c r="BF23" s="28">
        <f t="shared" si="158"/>
        <v>0</v>
      </c>
      <c r="BG23" s="28">
        <f t="shared" si="159"/>
        <v>0</v>
      </c>
      <c r="BH23" s="28">
        <f t="shared" si="160"/>
        <v>0</v>
      </c>
      <c r="BI23" s="28">
        <f t="shared" si="161"/>
        <v>0</v>
      </c>
      <c r="BJ23" s="28">
        <f t="shared" si="162"/>
        <v>0</v>
      </c>
      <c r="BK23" s="28">
        <f t="shared" si="163"/>
        <v>0</v>
      </c>
      <c r="BL23" s="28">
        <f t="shared" si="164"/>
        <v>0</v>
      </c>
      <c r="BM23" s="28">
        <f t="shared" si="165"/>
        <v>0</v>
      </c>
      <c r="BN23" s="28">
        <f t="shared" si="166"/>
        <v>0</v>
      </c>
      <c r="BO23" s="28">
        <f t="shared" si="167"/>
        <v>0</v>
      </c>
      <c r="BP23" s="28">
        <f t="shared" si="168"/>
        <v>0</v>
      </c>
      <c r="BQ23" s="28">
        <f t="shared" si="169"/>
        <v>0</v>
      </c>
      <c r="BR23" s="28">
        <f t="shared" si="170"/>
        <v>0</v>
      </c>
      <c r="BS23" s="28">
        <f t="shared" si="171"/>
        <v>0</v>
      </c>
      <c r="BT23" s="28">
        <f t="shared" si="172"/>
        <v>0</v>
      </c>
      <c r="BU23" s="28">
        <f t="shared" si="173"/>
        <v>0</v>
      </c>
      <c r="BV23" s="28">
        <f t="shared" si="174"/>
        <v>0</v>
      </c>
      <c r="BW23" s="28">
        <f t="shared" si="175"/>
        <v>0</v>
      </c>
      <c r="BX23" s="28">
        <f t="shared" si="176"/>
        <v>0</v>
      </c>
      <c r="BY23" s="28">
        <f t="shared" si="177"/>
        <v>0</v>
      </c>
      <c r="BZ23" s="28">
        <f t="shared" si="178"/>
        <v>0</v>
      </c>
      <c r="CA23" s="28">
        <f t="shared" si="179"/>
        <v>0</v>
      </c>
      <c r="CB23" s="28">
        <f t="shared" si="180"/>
        <v>0</v>
      </c>
      <c r="CC23" s="28">
        <f t="shared" si="181"/>
        <v>0</v>
      </c>
      <c r="CD23" s="28">
        <f t="shared" si="182"/>
        <v>0</v>
      </c>
      <c r="CE23" s="28">
        <f t="shared" si="183"/>
        <v>0</v>
      </c>
      <c r="CF23" s="28">
        <f t="shared" si="184"/>
        <v>0</v>
      </c>
      <c r="CG23" s="28">
        <f t="shared" si="185"/>
        <v>0</v>
      </c>
      <c r="CH23" s="28">
        <f t="shared" si="186"/>
        <v>0</v>
      </c>
      <c r="CI23" s="28">
        <f t="shared" si="187"/>
        <v>0</v>
      </c>
      <c r="CJ23" s="28">
        <f t="shared" si="188"/>
        <v>0</v>
      </c>
      <c r="CK23" s="28">
        <f t="shared" si="189"/>
        <v>0</v>
      </c>
      <c r="CL23" s="28">
        <f t="shared" si="190"/>
        <v>0</v>
      </c>
      <c r="CM23" s="28">
        <f t="shared" si="191"/>
        <v>0</v>
      </c>
      <c r="CN23" s="28">
        <f t="shared" si="192"/>
        <v>0</v>
      </c>
      <c r="CO23" s="28">
        <f t="shared" si="193"/>
        <v>0</v>
      </c>
      <c r="CP23" s="28">
        <f t="shared" si="194"/>
        <v>0</v>
      </c>
      <c r="CQ23" s="28">
        <f t="shared" si="195"/>
        <v>0</v>
      </c>
      <c r="CR23" s="28">
        <f t="shared" si="196"/>
        <v>0</v>
      </c>
      <c r="CS23" s="28">
        <f t="shared" si="197"/>
        <v>0</v>
      </c>
      <c r="CT23" s="28">
        <f t="shared" si="198"/>
        <v>0</v>
      </c>
      <c r="CU23" s="28">
        <f t="shared" si="199"/>
        <v>0</v>
      </c>
      <c r="CV23" s="28">
        <f t="shared" si="200"/>
        <v>0</v>
      </c>
      <c r="CW23" s="28">
        <f t="shared" si="201"/>
        <v>0</v>
      </c>
      <c r="CX23" s="28">
        <f t="shared" si="202"/>
        <v>0</v>
      </c>
      <c r="CY23" s="28">
        <f t="shared" si="203"/>
        <v>0</v>
      </c>
      <c r="CZ23" s="28">
        <f t="shared" si="204"/>
        <v>0</v>
      </c>
      <c r="DA23" s="28">
        <f t="shared" si="205"/>
        <v>0</v>
      </c>
      <c r="DB23" s="28">
        <f t="shared" si="206"/>
        <v>0</v>
      </c>
      <c r="DC23" s="28">
        <f t="shared" si="207"/>
        <v>0</v>
      </c>
      <c r="DD23" s="28">
        <f t="shared" si="208"/>
        <v>0</v>
      </c>
      <c r="DE23" s="28">
        <f t="shared" si="209"/>
        <v>0</v>
      </c>
      <c r="DF23" s="28">
        <f t="shared" si="210"/>
        <v>0</v>
      </c>
      <c r="DG23" s="28">
        <f t="shared" si="211"/>
        <v>0</v>
      </c>
      <c r="DH23" s="28">
        <f t="shared" si="212"/>
        <v>0</v>
      </c>
      <c r="DI23" s="28">
        <f t="shared" si="213"/>
        <v>0</v>
      </c>
      <c r="DJ23" s="28">
        <f t="shared" si="214"/>
        <v>0</v>
      </c>
      <c r="DK23" s="28">
        <f t="shared" si="215"/>
        <v>0</v>
      </c>
      <c r="DL23" s="28">
        <f t="shared" si="216"/>
        <v>0</v>
      </c>
      <c r="DM23" s="28">
        <f t="shared" si="217"/>
        <v>0</v>
      </c>
      <c r="DN23" s="28">
        <f t="shared" si="218"/>
        <v>0</v>
      </c>
      <c r="DO23" s="28">
        <f t="shared" si="219"/>
        <v>0</v>
      </c>
      <c r="DP23" s="28">
        <f t="shared" si="220"/>
        <v>0</v>
      </c>
      <c r="DQ23" s="28">
        <f t="shared" si="221"/>
        <v>0</v>
      </c>
      <c r="DR23" s="28">
        <f t="shared" si="222"/>
        <v>0</v>
      </c>
      <c r="DS23" s="28">
        <f t="shared" si="223"/>
        <v>0</v>
      </c>
      <c r="DT23" s="28">
        <f t="shared" si="224"/>
        <v>0</v>
      </c>
      <c r="DU23" s="28">
        <f t="shared" si="225"/>
        <v>0</v>
      </c>
    </row>
    <row r="24" spans="2:125" x14ac:dyDescent="0.25">
      <c r="B24" s="124"/>
      <c r="C24" s="125"/>
      <c r="D24" s="126"/>
      <c r="E24" s="127"/>
      <c r="F24" s="128"/>
      <c r="G24" s="131">
        <f t="shared" si="226"/>
        <v>0</v>
      </c>
      <c r="H24" s="128"/>
      <c r="I24" s="129"/>
      <c r="J24" s="128"/>
      <c r="K24" s="131">
        <f t="shared" si="227"/>
        <v>0</v>
      </c>
      <c r="L24" s="128"/>
      <c r="M24" s="128"/>
      <c r="N24" s="131">
        <f t="shared" si="228"/>
        <v>0</v>
      </c>
      <c r="O24" s="128">
        <f t="shared" si="229"/>
        <v>0</v>
      </c>
      <c r="P24" s="130">
        <f t="shared" si="230"/>
        <v>0</v>
      </c>
      <c r="Q24" s="7"/>
      <c r="R24" s="27">
        <f t="shared" si="118"/>
        <v>0</v>
      </c>
      <c r="S24" s="28">
        <f t="shared" si="119"/>
        <v>0</v>
      </c>
      <c r="T24" s="28">
        <f t="shared" si="120"/>
        <v>0</v>
      </c>
      <c r="U24" s="28">
        <f t="shared" si="121"/>
        <v>0</v>
      </c>
      <c r="V24" s="28">
        <f t="shared" si="122"/>
        <v>0</v>
      </c>
      <c r="W24" s="28">
        <f t="shared" si="123"/>
        <v>0</v>
      </c>
      <c r="X24" s="28">
        <f t="shared" si="124"/>
        <v>0</v>
      </c>
      <c r="Y24" s="28">
        <f t="shared" si="125"/>
        <v>0</v>
      </c>
      <c r="Z24" s="28">
        <f t="shared" si="126"/>
        <v>0</v>
      </c>
      <c r="AA24" s="28">
        <f t="shared" si="127"/>
        <v>0</v>
      </c>
      <c r="AB24" s="28">
        <f t="shared" si="128"/>
        <v>0</v>
      </c>
      <c r="AC24" s="28">
        <f t="shared" si="129"/>
        <v>0</v>
      </c>
      <c r="AD24" s="28">
        <f t="shared" si="130"/>
        <v>0</v>
      </c>
      <c r="AE24" s="28">
        <f t="shared" si="131"/>
        <v>0</v>
      </c>
      <c r="AF24" s="28">
        <f t="shared" si="132"/>
        <v>0</v>
      </c>
      <c r="AG24" s="28">
        <f t="shared" si="133"/>
        <v>0</v>
      </c>
      <c r="AH24" s="28">
        <f t="shared" si="134"/>
        <v>0</v>
      </c>
      <c r="AI24" s="28">
        <f t="shared" si="135"/>
        <v>0</v>
      </c>
      <c r="AJ24" s="28">
        <f t="shared" si="136"/>
        <v>0</v>
      </c>
      <c r="AK24" s="28">
        <f t="shared" si="137"/>
        <v>0</v>
      </c>
      <c r="AL24" s="28">
        <f t="shared" si="138"/>
        <v>0</v>
      </c>
      <c r="AM24" s="28">
        <f t="shared" si="139"/>
        <v>0</v>
      </c>
      <c r="AN24" s="28">
        <f t="shared" si="140"/>
        <v>0</v>
      </c>
      <c r="AO24" s="28">
        <f t="shared" si="141"/>
        <v>0</v>
      </c>
      <c r="AP24" s="28">
        <f t="shared" si="142"/>
        <v>0</v>
      </c>
      <c r="AQ24" s="28">
        <f t="shared" si="143"/>
        <v>0</v>
      </c>
      <c r="AR24" s="28">
        <f t="shared" si="144"/>
        <v>0</v>
      </c>
      <c r="AS24" s="28">
        <f t="shared" si="145"/>
        <v>0</v>
      </c>
      <c r="AT24" s="28">
        <f t="shared" si="146"/>
        <v>0</v>
      </c>
      <c r="AU24" s="28">
        <f t="shared" si="147"/>
        <v>0</v>
      </c>
      <c r="AV24" s="28">
        <f t="shared" si="148"/>
        <v>0</v>
      </c>
      <c r="AW24" s="28">
        <f t="shared" si="149"/>
        <v>0</v>
      </c>
      <c r="AX24" s="28">
        <f t="shared" si="150"/>
        <v>0</v>
      </c>
      <c r="AY24" s="28">
        <f t="shared" si="151"/>
        <v>0</v>
      </c>
      <c r="AZ24" s="28">
        <f t="shared" si="152"/>
        <v>0</v>
      </c>
      <c r="BA24" s="28">
        <f t="shared" si="153"/>
        <v>0</v>
      </c>
      <c r="BB24" s="28">
        <f t="shared" si="154"/>
        <v>0</v>
      </c>
      <c r="BC24" s="28">
        <f t="shared" si="155"/>
        <v>0</v>
      </c>
      <c r="BD24" s="28">
        <f t="shared" si="156"/>
        <v>0</v>
      </c>
      <c r="BE24" s="28">
        <f t="shared" si="157"/>
        <v>0</v>
      </c>
      <c r="BF24" s="28">
        <f t="shared" si="158"/>
        <v>0</v>
      </c>
      <c r="BG24" s="28">
        <f t="shared" si="159"/>
        <v>0</v>
      </c>
      <c r="BH24" s="28">
        <f t="shared" si="160"/>
        <v>0</v>
      </c>
      <c r="BI24" s="28">
        <f t="shared" si="161"/>
        <v>0</v>
      </c>
      <c r="BJ24" s="28">
        <f t="shared" si="162"/>
        <v>0</v>
      </c>
      <c r="BK24" s="28">
        <f t="shared" si="163"/>
        <v>0</v>
      </c>
      <c r="BL24" s="28">
        <f t="shared" si="164"/>
        <v>0</v>
      </c>
      <c r="BM24" s="28">
        <f t="shared" si="165"/>
        <v>0</v>
      </c>
      <c r="BN24" s="28">
        <f t="shared" si="166"/>
        <v>0</v>
      </c>
      <c r="BO24" s="28">
        <f t="shared" si="167"/>
        <v>0</v>
      </c>
      <c r="BP24" s="28">
        <f t="shared" si="168"/>
        <v>0</v>
      </c>
      <c r="BQ24" s="28">
        <f t="shared" si="169"/>
        <v>0</v>
      </c>
      <c r="BR24" s="28">
        <f t="shared" si="170"/>
        <v>0</v>
      </c>
      <c r="BS24" s="28">
        <f t="shared" si="171"/>
        <v>0</v>
      </c>
      <c r="BT24" s="28">
        <f t="shared" si="172"/>
        <v>0</v>
      </c>
      <c r="BU24" s="28">
        <f t="shared" si="173"/>
        <v>0</v>
      </c>
      <c r="BV24" s="28">
        <f t="shared" si="174"/>
        <v>0</v>
      </c>
      <c r="BW24" s="28">
        <f t="shared" si="175"/>
        <v>0</v>
      </c>
      <c r="BX24" s="28">
        <f t="shared" si="176"/>
        <v>0</v>
      </c>
      <c r="BY24" s="28">
        <f t="shared" si="177"/>
        <v>0</v>
      </c>
      <c r="BZ24" s="28">
        <f t="shared" si="178"/>
        <v>0</v>
      </c>
      <c r="CA24" s="28">
        <f t="shared" si="179"/>
        <v>0</v>
      </c>
      <c r="CB24" s="28">
        <f t="shared" si="180"/>
        <v>0</v>
      </c>
      <c r="CC24" s="28">
        <f t="shared" si="181"/>
        <v>0</v>
      </c>
      <c r="CD24" s="28">
        <f t="shared" si="182"/>
        <v>0</v>
      </c>
      <c r="CE24" s="28">
        <f t="shared" si="183"/>
        <v>0</v>
      </c>
      <c r="CF24" s="28">
        <f t="shared" si="184"/>
        <v>0</v>
      </c>
      <c r="CG24" s="28">
        <f t="shared" si="185"/>
        <v>0</v>
      </c>
      <c r="CH24" s="28">
        <f t="shared" si="186"/>
        <v>0</v>
      </c>
      <c r="CI24" s="28">
        <f t="shared" si="187"/>
        <v>0</v>
      </c>
      <c r="CJ24" s="28">
        <f t="shared" si="188"/>
        <v>0</v>
      </c>
      <c r="CK24" s="28">
        <f t="shared" si="189"/>
        <v>0</v>
      </c>
      <c r="CL24" s="28">
        <f t="shared" si="190"/>
        <v>0</v>
      </c>
      <c r="CM24" s="28">
        <f t="shared" si="191"/>
        <v>0</v>
      </c>
      <c r="CN24" s="28">
        <f t="shared" si="192"/>
        <v>0</v>
      </c>
      <c r="CO24" s="28">
        <f t="shared" si="193"/>
        <v>0</v>
      </c>
      <c r="CP24" s="28">
        <f t="shared" si="194"/>
        <v>0</v>
      </c>
      <c r="CQ24" s="28">
        <f t="shared" si="195"/>
        <v>0</v>
      </c>
      <c r="CR24" s="28">
        <f t="shared" si="196"/>
        <v>0</v>
      </c>
      <c r="CS24" s="28">
        <f t="shared" si="197"/>
        <v>0</v>
      </c>
      <c r="CT24" s="28">
        <f t="shared" si="198"/>
        <v>0</v>
      </c>
      <c r="CU24" s="28">
        <f t="shared" si="199"/>
        <v>0</v>
      </c>
      <c r="CV24" s="28">
        <f t="shared" si="200"/>
        <v>0</v>
      </c>
      <c r="CW24" s="28">
        <f t="shared" si="201"/>
        <v>0</v>
      </c>
      <c r="CX24" s="28">
        <f t="shared" si="202"/>
        <v>0</v>
      </c>
      <c r="CY24" s="28">
        <f t="shared" si="203"/>
        <v>0</v>
      </c>
      <c r="CZ24" s="28">
        <f t="shared" si="204"/>
        <v>0</v>
      </c>
      <c r="DA24" s="28">
        <f t="shared" si="205"/>
        <v>0</v>
      </c>
      <c r="DB24" s="28">
        <f t="shared" si="206"/>
        <v>0</v>
      </c>
      <c r="DC24" s="28">
        <f t="shared" si="207"/>
        <v>0</v>
      </c>
      <c r="DD24" s="28">
        <f t="shared" si="208"/>
        <v>0</v>
      </c>
      <c r="DE24" s="28">
        <f t="shared" si="209"/>
        <v>0</v>
      </c>
      <c r="DF24" s="28">
        <f t="shared" si="210"/>
        <v>0</v>
      </c>
      <c r="DG24" s="28">
        <f t="shared" si="211"/>
        <v>0</v>
      </c>
      <c r="DH24" s="28">
        <f t="shared" si="212"/>
        <v>0</v>
      </c>
      <c r="DI24" s="28">
        <f t="shared" si="213"/>
        <v>0</v>
      </c>
      <c r="DJ24" s="28">
        <f t="shared" si="214"/>
        <v>0</v>
      </c>
      <c r="DK24" s="28">
        <f t="shared" si="215"/>
        <v>0</v>
      </c>
      <c r="DL24" s="28">
        <f t="shared" si="216"/>
        <v>0</v>
      </c>
      <c r="DM24" s="28">
        <f t="shared" si="217"/>
        <v>0</v>
      </c>
      <c r="DN24" s="28">
        <f t="shared" si="218"/>
        <v>0</v>
      </c>
      <c r="DO24" s="28">
        <f t="shared" si="219"/>
        <v>0</v>
      </c>
      <c r="DP24" s="28">
        <f t="shared" si="220"/>
        <v>0</v>
      </c>
      <c r="DQ24" s="28">
        <f t="shared" si="221"/>
        <v>0</v>
      </c>
      <c r="DR24" s="28">
        <f t="shared" si="222"/>
        <v>0</v>
      </c>
      <c r="DS24" s="28">
        <f t="shared" si="223"/>
        <v>0</v>
      </c>
      <c r="DT24" s="28">
        <f t="shared" si="224"/>
        <v>0</v>
      </c>
      <c r="DU24" s="28">
        <f t="shared" si="225"/>
        <v>0</v>
      </c>
    </row>
    <row r="25" spans="2:125" x14ac:dyDescent="0.25">
      <c r="B25" s="124"/>
      <c r="C25" s="125"/>
      <c r="D25" s="126"/>
      <c r="E25" s="127"/>
      <c r="F25" s="128"/>
      <c r="G25" s="131">
        <f t="shared" si="226"/>
        <v>0</v>
      </c>
      <c r="H25" s="128"/>
      <c r="I25" s="129"/>
      <c r="J25" s="128"/>
      <c r="K25" s="131">
        <f t="shared" si="227"/>
        <v>0</v>
      </c>
      <c r="L25" s="128"/>
      <c r="M25" s="128"/>
      <c r="N25" s="131">
        <f t="shared" si="228"/>
        <v>0</v>
      </c>
      <c r="O25" s="128">
        <f t="shared" si="229"/>
        <v>0</v>
      </c>
      <c r="P25" s="130">
        <f t="shared" si="230"/>
        <v>0</v>
      </c>
      <c r="Q25" s="7"/>
      <c r="R25" s="27">
        <f t="shared" si="118"/>
        <v>0</v>
      </c>
      <c r="S25" s="28">
        <f t="shared" si="119"/>
        <v>0</v>
      </c>
      <c r="T25" s="28">
        <f t="shared" si="120"/>
        <v>0</v>
      </c>
      <c r="U25" s="28">
        <f t="shared" si="121"/>
        <v>0</v>
      </c>
      <c r="V25" s="28">
        <f t="shared" si="122"/>
        <v>0</v>
      </c>
      <c r="W25" s="28">
        <f t="shared" si="123"/>
        <v>0</v>
      </c>
      <c r="X25" s="28">
        <f t="shared" si="124"/>
        <v>0</v>
      </c>
      <c r="Y25" s="28">
        <f t="shared" si="125"/>
        <v>0</v>
      </c>
      <c r="Z25" s="28">
        <f t="shared" si="126"/>
        <v>0</v>
      </c>
      <c r="AA25" s="28">
        <f t="shared" si="127"/>
        <v>0</v>
      </c>
      <c r="AB25" s="28">
        <f t="shared" si="128"/>
        <v>0</v>
      </c>
      <c r="AC25" s="28">
        <f t="shared" si="129"/>
        <v>0</v>
      </c>
      <c r="AD25" s="28">
        <f t="shared" si="130"/>
        <v>0</v>
      </c>
      <c r="AE25" s="28">
        <f t="shared" si="131"/>
        <v>0</v>
      </c>
      <c r="AF25" s="28">
        <f t="shared" si="132"/>
        <v>0</v>
      </c>
      <c r="AG25" s="28">
        <f t="shared" si="133"/>
        <v>0</v>
      </c>
      <c r="AH25" s="28">
        <f t="shared" si="134"/>
        <v>0</v>
      </c>
      <c r="AI25" s="28">
        <f t="shared" si="135"/>
        <v>0</v>
      </c>
      <c r="AJ25" s="28">
        <f t="shared" si="136"/>
        <v>0</v>
      </c>
      <c r="AK25" s="28">
        <f t="shared" si="137"/>
        <v>0</v>
      </c>
      <c r="AL25" s="28">
        <f t="shared" si="138"/>
        <v>0</v>
      </c>
      <c r="AM25" s="28">
        <f t="shared" si="139"/>
        <v>0</v>
      </c>
      <c r="AN25" s="28">
        <f t="shared" si="140"/>
        <v>0</v>
      </c>
      <c r="AO25" s="28">
        <f t="shared" si="141"/>
        <v>0</v>
      </c>
      <c r="AP25" s="28">
        <f t="shared" si="142"/>
        <v>0</v>
      </c>
      <c r="AQ25" s="28">
        <f t="shared" si="143"/>
        <v>0</v>
      </c>
      <c r="AR25" s="28">
        <f t="shared" si="144"/>
        <v>0</v>
      </c>
      <c r="AS25" s="28">
        <f t="shared" si="145"/>
        <v>0</v>
      </c>
      <c r="AT25" s="28">
        <f t="shared" si="146"/>
        <v>0</v>
      </c>
      <c r="AU25" s="28">
        <f t="shared" si="147"/>
        <v>0</v>
      </c>
      <c r="AV25" s="28">
        <f t="shared" si="148"/>
        <v>0</v>
      </c>
      <c r="AW25" s="28">
        <f t="shared" si="149"/>
        <v>0</v>
      </c>
      <c r="AX25" s="28">
        <f t="shared" si="150"/>
        <v>0</v>
      </c>
      <c r="AY25" s="28">
        <f t="shared" si="151"/>
        <v>0</v>
      </c>
      <c r="AZ25" s="28">
        <f t="shared" si="152"/>
        <v>0</v>
      </c>
      <c r="BA25" s="28">
        <f t="shared" si="153"/>
        <v>0</v>
      </c>
      <c r="BB25" s="28">
        <f t="shared" si="154"/>
        <v>0</v>
      </c>
      <c r="BC25" s="28">
        <f t="shared" si="155"/>
        <v>0</v>
      </c>
      <c r="BD25" s="28">
        <f t="shared" si="156"/>
        <v>0</v>
      </c>
      <c r="BE25" s="28">
        <f t="shared" si="157"/>
        <v>0</v>
      </c>
      <c r="BF25" s="28">
        <f t="shared" si="158"/>
        <v>0</v>
      </c>
      <c r="BG25" s="28">
        <f t="shared" si="159"/>
        <v>0</v>
      </c>
      <c r="BH25" s="28">
        <f t="shared" si="160"/>
        <v>0</v>
      </c>
      <c r="BI25" s="28">
        <f t="shared" si="161"/>
        <v>0</v>
      </c>
      <c r="BJ25" s="28">
        <f t="shared" si="162"/>
        <v>0</v>
      </c>
      <c r="BK25" s="28">
        <f t="shared" si="163"/>
        <v>0</v>
      </c>
      <c r="BL25" s="28">
        <f t="shared" si="164"/>
        <v>0</v>
      </c>
      <c r="BM25" s="28">
        <f t="shared" si="165"/>
        <v>0</v>
      </c>
      <c r="BN25" s="28">
        <f t="shared" si="166"/>
        <v>0</v>
      </c>
      <c r="BO25" s="28">
        <f t="shared" si="167"/>
        <v>0</v>
      </c>
      <c r="BP25" s="28">
        <f t="shared" si="168"/>
        <v>0</v>
      </c>
      <c r="BQ25" s="28">
        <f t="shared" si="169"/>
        <v>0</v>
      </c>
      <c r="BR25" s="28">
        <f t="shared" si="170"/>
        <v>0</v>
      </c>
      <c r="BS25" s="28">
        <f t="shared" si="171"/>
        <v>0</v>
      </c>
      <c r="BT25" s="28">
        <f t="shared" si="172"/>
        <v>0</v>
      </c>
      <c r="BU25" s="28">
        <f t="shared" si="173"/>
        <v>0</v>
      </c>
      <c r="BV25" s="28">
        <f t="shared" si="174"/>
        <v>0</v>
      </c>
      <c r="BW25" s="28">
        <f t="shared" si="175"/>
        <v>0</v>
      </c>
      <c r="BX25" s="28">
        <f t="shared" si="176"/>
        <v>0</v>
      </c>
      <c r="BY25" s="28">
        <f t="shared" si="177"/>
        <v>0</v>
      </c>
      <c r="BZ25" s="28">
        <f t="shared" si="178"/>
        <v>0</v>
      </c>
      <c r="CA25" s="28">
        <f t="shared" si="179"/>
        <v>0</v>
      </c>
      <c r="CB25" s="28">
        <f t="shared" si="180"/>
        <v>0</v>
      </c>
      <c r="CC25" s="28">
        <f t="shared" si="181"/>
        <v>0</v>
      </c>
      <c r="CD25" s="28">
        <f t="shared" si="182"/>
        <v>0</v>
      </c>
      <c r="CE25" s="28">
        <f t="shared" si="183"/>
        <v>0</v>
      </c>
      <c r="CF25" s="28">
        <f t="shared" si="184"/>
        <v>0</v>
      </c>
      <c r="CG25" s="28">
        <f t="shared" si="185"/>
        <v>0</v>
      </c>
      <c r="CH25" s="28">
        <f t="shared" si="186"/>
        <v>0</v>
      </c>
      <c r="CI25" s="28">
        <f t="shared" si="187"/>
        <v>0</v>
      </c>
      <c r="CJ25" s="28">
        <f t="shared" si="188"/>
        <v>0</v>
      </c>
      <c r="CK25" s="28">
        <f t="shared" si="189"/>
        <v>0</v>
      </c>
      <c r="CL25" s="28">
        <f t="shared" si="190"/>
        <v>0</v>
      </c>
      <c r="CM25" s="28">
        <f t="shared" si="191"/>
        <v>0</v>
      </c>
      <c r="CN25" s="28">
        <f t="shared" si="192"/>
        <v>0</v>
      </c>
      <c r="CO25" s="28">
        <f t="shared" si="193"/>
        <v>0</v>
      </c>
      <c r="CP25" s="28">
        <f t="shared" si="194"/>
        <v>0</v>
      </c>
      <c r="CQ25" s="28">
        <f t="shared" si="195"/>
        <v>0</v>
      </c>
      <c r="CR25" s="28">
        <f t="shared" si="196"/>
        <v>0</v>
      </c>
      <c r="CS25" s="28">
        <f t="shared" si="197"/>
        <v>0</v>
      </c>
      <c r="CT25" s="28">
        <f t="shared" si="198"/>
        <v>0</v>
      </c>
      <c r="CU25" s="28">
        <f t="shared" si="199"/>
        <v>0</v>
      </c>
      <c r="CV25" s="28">
        <f t="shared" si="200"/>
        <v>0</v>
      </c>
      <c r="CW25" s="28">
        <f t="shared" si="201"/>
        <v>0</v>
      </c>
      <c r="CX25" s="28">
        <f t="shared" si="202"/>
        <v>0</v>
      </c>
      <c r="CY25" s="28">
        <f t="shared" si="203"/>
        <v>0</v>
      </c>
      <c r="CZ25" s="28">
        <f t="shared" si="204"/>
        <v>0</v>
      </c>
      <c r="DA25" s="28">
        <f t="shared" si="205"/>
        <v>0</v>
      </c>
      <c r="DB25" s="28">
        <f t="shared" si="206"/>
        <v>0</v>
      </c>
      <c r="DC25" s="28">
        <f t="shared" si="207"/>
        <v>0</v>
      </c>
      <c r="DD25" s="28">
        <f t="shared" si="208"/>
        <v>0</v>
      </c>
      <c r="DE25" s="28">
        <f t="shared" si="209"/>
        <v>0</v>
      </c>
      <c r="DF25" s="28">
        <f t="shared" si="210"/>
        <v>0</v>
      </c>
      <c r="DG25" s="28">
        <f t="shared" si="211"/>
        <v>0</v>
      </c>
      <c r="DH25" s="28">
        <f t="shared" si="212"/>
        <v>0</v>
      </c>
      <c r="DI25" s="28">
        <f t="shared" si="213"/>
        <v>0</v>
      </c>
      <c r="DJ25" s="28">
        <f t="shared" si="214"/>
        <v>0</v>
      </c>
      <c r="DK25" s="28">
        <f t="shared" si="215"/>
        <v>0</v>
      </c>
      <c r="DL25" s="28">
        <f t="shared" si="216"/>
        <v>0</v>
      </c>
      <c r="DM25" s="28">
        <f t="shared" si="217"/>
        <v>0</v>
      </c>
      <c r="DN25" s="28">
        <f t="shared" si="218"/>
        <v>0</v>
      </c>
      <c r="DO25" s="28">
        <f t="shared" si="219"/>
        <v>0</v>
      </c>
      <c r="DP25" s="28">
        <f t="shared" si="220"/>
        <v>0</v>
      </c>
      <c r="DQ25" s="28">
        <f t="shared" si="221"/>
        <v>0</v>
      </c>
      <c r="DR25" s="28">
        <f t="shared" si="222"/>
        <v>0</v>
      </c>
      <c r="DS25" s="28">
        <f t="shared" si="223"/>
        <v>0</v>
      </c>
      <c r="DT25" s="28">
        <f t="shared" si="224"/>
        <v>0</v>
      </c>
      <c r="DU25" s="28">
        <f t="shared" si="225"/>
        <v>0</v>
      </c>
    </row>
    <row r="26" spans="2:125" x14ac:dyDescent="0.25">
      <c r="B26" s="124"/>
      <c r="C26" s="125"/>
      <c r="D26" s="126"/>
      <c r="E26" s="127"/>
      <c r="F26" s="128"/>
      <c r="G26" s="131">
        <f t="shared" si="226"/>
        <v>0</v>
      </c>
      <c r="H26" s="128"/>
      <c r="I26" s="129"/>
      <c r="J26" s="128"/>
      <c r="K26" s="131">
        <f t="shared" si="227"/>
        <v>0</v>
      </c>
      <c r="L26" s="128"/>
      <c r="M26" s="128"/>
      <c r="N26" s="131">
        <f t="shared" si="228"/>
        <v>0</v>
      </c>
      <c r="O26" s="128">
        <f t="shared" si="229"/>
        <v>0</v>
      </c>
      <c r="P26" s="130">
        <f t="shared" si="230"/>
        <v>0</v>
      </c>
      <c r="Q26" s="7"/>
      <c r="R26" s="27">
        <f t="shared" si="118"/>
        <v>0</v>
      </c>
      <c r="S26" s="28">
        <f t="shared" si="119"/>
        <v>0</v>
      </c>
      <c r="T26" s="28">
        <f t="shared" si="120"/>
        <v>0</v>
      </c>
      <c r="U26" s="28">
        <f t="shared" si="121"/>
        <v>0</v>
      </c>
      <c r="V26" s="28">
        <f t="shared" si="122"/>
        <v>0</v>
      </c>
      <c r="W26" s="28">
        <f t="shared" si="123"/>
        <v>0</v>
      </c>
      <c r="X26" s="28">
        <f t="shared" si="124"/>
        <v>0</v>
      </c>
      <c r="Y26" s="28">
        <f t="shared" si="125"/>
        <v>0</v>
      </c>
      <c r="Z26" s="28">
        <f t="shared" si="126"/>
        <v>0</v>
      </c>
      <c r="AA26" s="28">
        <f t="shared" si="127"/>
        <v>0</v>
      </c>
      <c r="AB26" s="28">
        <f t="shared" si="128"/>
        <v>0</v>
      </c>
      <c r="AC26" s="28">
        <f t="shared" si="129"/>
        <v>0</v>
      </c>
      <c r="AD26" s="28">
        <f t="shared" si="130"/>
        <v>0</v>
      </c>
      <c r="AE26" s="28">
        <f t="shared" si="131"/>
        <v>0</v>
      </c>
      <c r="AF26" s="28">
        <f t="shared" si="132"/>
        <v>0</v>
      </c>
      <c r="AG26" s="28">
        <f t="shared" si="133"/>
        <v>0</v>
      </c>
      <c r="AH26" s="28">
        <f t="shared" si="134"/>
        <v>0</v>
      </c>
      <c r="AI26" s="28">
        <f t="shared" si="135"/>
        <v>0</v>
      </c>
      <c r="AJ26" s="28">
        <f t="shared" si="136"/>
        <v>0</v>
      </c>
      <c r="AK26" s="28">
        <f t="shared" si="137"/>
        <v>0</v>
      </c>
      <c r="AL26" s="28">
        <f t="shared" si="138"/>
        <v>0</v>
      </c>
      <c r="AM26" s="28">
        <f t="shared" si="139"/>
        <v>0</v>
      </c>
      <c r="AN26" s="28">
        <f t="shared" si="140"/>
        <v>0</v>
      </c>
      <c r="AO26" s="28">
        <f t="shared" si="141"/>
        <v>0</v>
      </c>
      <c r="AP26" s="28">
        <f t="shared" si="142"/>
        <v>0</v>
      </c>
      <c r="AQ26" s="28">
        <f t="shared" si="143"/>
        <v>0</v>
      </c>
      <c r="AR26" s="28">
        <f t="shared" si="144"/>
        <v>0</v>
      </c>
      <c r="AS26" s="28">
        <f t="shared" si="145"/>
        <v>0</v>
      </c>
      <c r="AT26" s="28">
        <f t="shared" si="146"/>
        <v>0</v>
      </c>
      <c r="AU26" s="28">
        <f t="shared" si="147"/>
        <v>0</v>
      </c>
      <c r="AV26" s="28">
        <f t="shared" si="148"/>
        <v>0</v>
      </c>
      <c r="AW26" s="28">
        <f t="shared" si="149"/>
        <v>0</v>
      </c>
      <c r="AX26" s="28">
        <f t="shared" si="150"/>
        <v>0</v>
      </c>
      <c r="AY26" s="28">
        <f t="shared" si="151"/>
        <v>0</v>
      </c>
      <c r="AZ26" s="28">
        <f t="shared" si="152"/>
        <v>0</v>
      </c>
      <c r="BA26" s="28">
        <f t="shared" si="153"/>
        <v>0</v>
      </c>
      <c r="BB26" s="28">
        <f t="shared" si="154"/>
        <v>0</v>
      </c>
      <c r="BC26" s="28">
        <f t="shared" si="155"/>
        <v>0</v>
      </c>
      <c r="BD26" s="28">
        <f t="shared" si="156"/>
        <v>0</v>
      </c>
      <c r="BE26" s="28">
        <f t="shared" si="157"/>
        <v>0</v>
      </c>
      <c r="BF26" s="28">
        <f t="shared" si="158"/>
        <v>0</v>
      </c>
      <c r="BG26" s="28">
        <f t="shared" si="159"/>
        <v>0</v>
      </c>
      <c r="BH26" s="28">
        <f t="shared" si="160"/>
        <v>0</v>
      </c>
      <c r="BI26" s="28">
        <f t="shared" si="161"/>
        <v>0</v>
      </c>
      <c r="BJ26" s="28">
        <f t="shared" si="162"/>
        <v>0</v>
      </c>
      <c r="BK26" s="28">
        <f t="shared" si="163"/>
        <v>0</v>
      </c>
      <c r="BL26" s="28">
        <f t="shared" si="164"/>
        <v>0</v>
      </c>
      <c r="BM26" s="28">
        <f t="shared" si="165"/>
        <v>0</v>
      </c>
      <c r="BN26" s="28">
        <f t="shared" si="166"/>
        <v>0</v>
      </c>
      <c r="BO26" s="28">
        <f t="shared" si="167"/>
        <v>0</v>
      </c>
      <c r="BP26" s="28">
        <f t="shared" si="168"/>
        <v>0</v>
      </c>
      <c r="BQ26" s="28">
        <f t="shared" si="169"/>
        <v>0</v>
      </c>
      <c r="BR26" s="28">
        <f t="shared" si="170"/>
        <v>0</v>
      </c>
      <c r="BS26" s="28">
        <f t="shared" si="171"/>
        <v>0</v>
      </c>
      <c r="BT26" s="28">
        <f t="shared" si="172"/>
        <v>0</v>
      </c>
      <c r="BU26" s="28">
        <f t="shared" si="173"/>
        <v>0</v>
      </c>
      <c r="BV26" s="28">
        <f t="shared" si="174"/>
        <v>0</v>
      </c>
      <c r="BW26" s="28">
        <f t="shared" si="175"/>
        <v>0</v>
      </c>
      <c r="BX26" s="28">
        <f t="shared" si="176"/>
        <v>0</v>
      </c>
      <c r="BY26" s="28">
        <f t="shared" si="177"/>
        <v>0</v>
      </c>
      <c r="BZ26" s="28">
        <f t="shared" si="178"/>
        <v>0</v>
      </c>
      <c r="CA26" s="28">
        <f t="shared" si="179"/>
        <v>0</v>
      </c>
      <c r="CB26" s="28">
        <f t="shared" si="180"/>
        <v>0</v>
      </c>
      <c r="CC26" s="28">
        <f t="shared" si="181"/>
        <v>0</v>
      </c>
      <c r="CD26" s="28">
        <f t="shared" si="182"/>
        <v>0</v>
      </c>
      <c r="CE26" s="28">
        <f t="shared" si="183"/>
        <v>0</v>
      </c>
      <c r="CF26" s="28">
        <f t="shared" si="184"/>
        <v>0</v>
      </c>
      <c r="CG26" s="28">
        <f t="shared" si="185"/>
        <v>0</v>
      </c>
      <c r="CH26" s="28">
        <f t="shared" si="186"/>
        <v>0</v>
      </c>
      <c r="CI26" s="28">
        <f t="shared" si="187"/>
        <v>0</v>
      </c>
      <c r="CJ26" s="28">
        <f t="shared" si="188"/>
        <v>0</v>
      </c>
      <c r="CK26" s="28">
        <f t="shared" si="189"/>
        <v>0</v>
      </c>
      <c r="CL26" s="28">
        <f t="shared" si="190"/>
        <v>0</v>
      </c>
      <c r="CM26" s="28">
        <f t="shared" si="191"/>
        <v>0</v>
      </c>
      <c r="CN26" s="28">
        <f t="shared" si="192"/>
        <v>0</v>
      </c>
      <c r="CO26" s="28">
        <f t="shared" si="193"/>
        <v>0</v>
      </c>
      <c r="CP26" s="28">
        <f t="shared" si="194"/>
        <v>0</v>
      </c>
      <c r="CQ26" s="28">
        <f t="shared" si="195"/>
        <v>0</v>
      </c>
      <c r="CR26" s="28">
        <f t="shared" si="196"/>
        <v>0</v>
      </c>
      <c r="CS26" s="28">
        <f t="shared" si="197"/>
        <v>0</v>
      </c>
      <c r="CT26" s="28">
        <f t="shared" si="198"/>
        <v>0</v>
      </c>
      <c r="CU26" s="28">
        <f t="shared" si="199"/>
        <v>0</v>
      </c>
      <c r="CV26" s="28">
        <f t="shared" si="200"/>
        <v>0</v>
      </c>
      <c r="CW26" s="28">
        <f t="shared" si="201"/>
        <v>0</v>
      </c>
      <c r="CX26" s="28">
        <f t="shared" si="202"/>
        <v>0</v>
      </c>
      <c r="CY26" s="28">
        <f t="shared" si="203"/>
        <v>0</v>
      </c>
      <c r="CZ26" s="28">
        <f t="shared" si="204"/>
        <v>0</v>
      </c>
      <c r="DA26" s="28">
        <f t="shared" si="205"/>
        <v>0</v>
      </c>
      <c r="DB26" s="28">
        <f t="shared" si="206"/>
        <v>0</v>
      </c>
      <c r="DC26" s="28">
        <f t="shared" si="207"/>
        <v>0</v>
      </c>
      <c r="DD26" s="28">
        <f t="shared" si="208"/>
        <v>0</v>
      </c>
      <c r="DE26" s="28">
        <f t="shared" si="209"/>
        <v>0</v>
      </c>
      <c r="DF26" s="28">
        <f t="shared" si="210"/>
        <v>0</v>
      </c>
      <c r="DG26" s="28">
        <f t="shared" si="211"/>
        <v>0</v>
      </c>
      <c r="DH26" s="28">
        <f t="shared" si="212"/>
        <v>0</v>
      </c>
      <c r="DI26" s="28">
        <f t="shared" si="213"/>
        <v>0</v>
      </c>
      <c r="DJ26" s="28">
        <f t="shared" si="214"/>
        <v>0</v>
      </c>
      <c r="DK26" s="28">
        <f t="shared" si="215"/>
        <v>0</v>
      </c>
      <c r="DL26" s="28">
        <f t="shared" si="216"/>
        <v>0</v>
      </c>
      <c r="DM26" s="28">
        <f t="shared" si="217"/>
        <v>0</v>
      </c>
      <c r="DN26" s="28">
        <f t="shared" si="218"/>
        <v>0</v>
      </c>
      <c r="DO26" s="28">
        <f t="shared" si="219"/>
        <v>0</v>
      </c>
      <c r="DP26" s="28">
        <f t="shared" si="220"/>
        <v>0</v>
      </c>
      <c r="DQ26" s="28">
        <f t="shared" si="221"/>
        <v>0</v>
      </c>
      <c r="DR26" s="28">
        <f t="shared" si="222"/>
        <v>0</v>
      </c>
      <c r="DS26" s="28">
        <f t="shared" si="223"/>
        <v>0</v>
      </c>
      <c r="DT26" s="28">
        <f t="shared" si="224"/>
        <v>0</v>
      </c>
      <c r="DU26" s="28">
        <f t="shared" si="225"/>
        <v>0</v>
      </c>
    </row>
    <row r="27" spans="2:125" x14ac:dyDescent="0.25">
      <c r="B27" s="124"/>
      <c r="C27" s="125"/>
      <c r="D27" s="126"/>
      <c r="E27" s="127"/>
      <c r="F27" s="128"/>
      <c r="G27" s="131">
        <f t="shared" si="226"/>
        <v>0</v>
      </c>
      <c r="H27" s="128"/>
      <c r="I27" s="129"/>
      <c r="J27" s="128"/>
      <c r="K27" s="131">
        <f t="shared" si="227"/>
        <v>0</v>
      </c>
      <c r="L27" s="128"/>
      <c r="M27" s="128"/>
      <c r="N27" s="131">
        <f t="shared" si="228"/>
        <v>0</v>
      </c>
      <c r="O27" s="128">
        <f t="shared" si="229"/>
        <v>0</v>
      </c>
      <c r="P27" s="130">
        <f t="shared" si="230"/>
        <v>0</v>
      </c>
      <c r="Q27" s="7"/>
      <c r="R27" s="27">
        <f t="shared" si="118"/>
        <v>0</v>
      </c>
      <c r="S27" s="28">
        <f t="shared" si="119"/>
        <v>0</v>
      </c>
      <c r="T27" s="28">
        <f t="shared" si="120"/>
        <v>0</v>
      </c>
      <c r="U27" s="28">
        <f t="shared" si="121"/>
        <v>0</v>
      </c>
      <c r="V27" s="28">
        <f t="shared" si="122"/>
        <v>0</v>
      </c>
      <c r="W27" s="28">
        <f t="shared" si="123"/>
        <v>0</v>
      </c>
      <c r="X27" s="28">
        <f t="shared" si="124"/>
        <v>0</v>
      </c>
      <c r="Y27" s="28">
        <f t="shared" si="125"/>
        <v>0</v>
      </c>
      <c r="Z27" s="28">
        <f t="shared" si="126"/>
        <v>0</v>
      </c>
      <c r="AA27" s="28">
        <f t="shared" si="127"/>
        <v>0</v>
      </c>
      <c r="AB27" s="28">
        <f t="shared" si="128"/>
        <v>0</v>
      </c>
      <c r="AC27" s="28">
        <f t="shared" si="129"/>
        <v>0</v>
      </c>
      <c r="AD27" s="28">
        <f t="shared" si="130"/>
        <v>0</v>
      </c>
      <c r="AE27" s="28">
        <f t="shared" si="131"/>
        <v>0</v>
      </c>
      <c r="AF27" s="28">
        <f t="shared" si="132"/>
        <v>0</v>
      </c>
      <c r="AG27" s="28">
        <f t="shared" si="133"/>
        <v>0</v>
      </c>
      <c r="AH27" s="28">
        <f t="shared" si="134"/>
        <v>0</v>
      </c>
      <c r="AI27" s="28">
        <f t="shared" si="135"/>
        <v>0</v>
      </c>
      <c r="AJ27" s="28">
        <f t="shared" si="136"/>
        <v>0</v>
      </c>
      <c r="AK27" s="28">
        <f t="shared" si="137"/>
        <v>0</v>
      </c>
      <c r="AL27" s="28">
        <f t="shared" si="138"/>
        <v>0</v>
      </c>
      <c r="AM27" s="28">
        <f t="shared" si="139"/>
        <v>0</v>
      </c>
      <c r="AN27" s="28">
        <f t="shared" si="140"/>
        <v>0</v>
      </c>
      <c r="AO27" s="28">
        <f t="shared" si="141"/>
        <v>0</v>
      </c>
      <c r="AP27" s="28">
        <f t="shared" si="142"/>
        <v>0</v>
      </c>
      <c r="AQ27" s="28">
        <f t="shared" si="143"/>
        <v>0</v>
      </c>
      <c r="AR27" s="28">
        <f t="shared" si="144"/>
        <v>0</v>
      </c>
      <c r="AS27" s="28">
        <f t="shared" si="145"/>
        <v>0</v>
      </c>
      <c r="AT27" s="28">
        <f t="shared" si="146"/>
        <v>0</v>
      </c>
      <c r="AU27" s="28">
        <f t="shared" si="147"/>
        <v>0</v>
      </c>
      <c r="AV27" s="28">
        <f t="shared" si="148"/>
        <v>0</v>
      </c>
      <c r="AW27" s="28">
        <f t="shared" si="149"/>
        <v>0</v>
      </c>
      <c r="AX27" s="28">
        <f t="shared" si="150"/>
        <v>0</v>
      </c>
      <c r="AY27" s="28">
        <f t="shared" si="151"/>
        <v>0</v>
      </c>
      <c r="AZ27" s="28">
        <f t="shared" si="152"/>
        <v>0</v>
      </c>
      <c r="BA27" s="28">
        <f t="shared" si="153"/>
        <v>0</v>
      </c>
      <c r="BB27" s="28">
        <f t="shared" si="154"/>
        <v>0</v>
      </c>
      <c r="BC27" s="28">
        <f t="shared" si="155"/>
        <v>0</v>
      </c>
      <c r="BD27" s="28">
        <f t="shared" si="156"/>
        <v>0</v>
      </c>
      <c r="BE27" s="28">
        <f t="shared" si="157"/>
        <v>0</v>
      </c>
      <c r="BF27" s="28">
        <f t="shared" si="158"/>
        <v>0</v>
      </c>
      <c r="BG27" s="28">
        <f t="shared" si="159"/>
        <v>0</v>
      </c>
      <c r="BH27" s="28">
        <f t="shared" si="160"/>
        <v>0</v>
      </c>
      <c r="BI27" s="28">
        <f t="shared" si="161"/>
        <v>0</v>
      </c>
      <c r="BJ27" s="28">
        <f t="shared" si="162"/>
        <v>0</v>
      </c>
      <c r="BK27" s="28">
        <f t="shared" si="163"/>
        <v>0</v>
      </c>
      <c r="BL27" s="28">
        <f t="shared" si="164"/>
        <v>0</v>
      </c>
      <c r="BM27" s="28">
        <f t="shared" si="165"/>
        <v>0</v>
      </c>
      <c r="BN27" s="28">
        <f t="shared" si="166"/>
        <v>0</v>
      </c>
      <c r="BO27" s="28">
        <f t="shared" si="167"/>
        <v>0</v>
      </c>
      <c r="BP27" s="28">
        <f t="shared" si="168"/>
        <v>0</v>
      </c>
      <c r="BQ27" s="28">
        <f t="shared" si="169"/>
        <v>0</v>
      </c>
      <c r="BR27" s="28">
        <f t="shared" si="170"/>
        <v>0</v>
      </c>
      <c r="BS27" s="28">
        <f t="shared" si="171"/>
        <v>0</v>
      </c>
      <c r="BT27" s="28">
        <f t="shared" si="172"/>
        <v>0</v>
      </c>
      <c r="BU27" s="28">
        <f t="shared" si="173"/>
        <v>0</v>
      </c>
      <c r="BV27" s="28">
        <f t="shared" si="174"/>
        <v>0</v>
      </c>
      <c r="BW27" s="28">
        <f t="shared" si="175"/>
        <v>0</v>
      </c>
      <c r="BX27" s="28">
        <f t="shared" si="176"/>
        <v>0</v>
      </c>
      <c r="BY27" s="28">
        <f t="shared" si="177"/>
        <v>0</v>
      </c>
      <c r="BZ27" s="28">
        <f t="shared" si="178"/>
        <v>0</v>
      </c>
      <c r="CA27" s="28">
        <f t="shared" si="179"/>
        <v>0</v>
      </c>
      <c r="CB27" s="28">
        <f t="shared" si="180"/>
        <v>0</v>
      </c>
      <c r="CC27" s="28">
        <f t="shared" si="181"/>
        <v>0</v>
      </c>
      <c r="CD27" s="28">
        <f t="shared" si="182"/>
        <v>0</v>
      </c>
      <c r="CE27" s="28">
        <f t="shared" si="183"/>
        <v>0</v>
      </c>
      <c r="CF27" s="28">
        <f t="shared" si="184"/>
        <v>0</v>
      </c>
      <c r="CG27" s="28">
        <f t="shared" si="185"/>
        <v>0</v>
      </c>
      <c r="CH27" s="28">
        <f t="shared" si="186"/>
        <v>0</v>
      </c>
      <c r="CI27" s="28">
        <f t="shared" si="187"/>
        <v>0</v>
      </c>
      <c r="CJ27" s="28">
        <f t="shared" si="188"/>
        <v>0</v>
      </c>
      <c r="CK27" s="28">
        <f t="shared" si="189"/>
        <v>0</v>
      </c>
      <c r="CL27" s="28">
        <f t="shared" si="190"/>
        <v>0</v>
      </c>
      <c r="CM27" s="28">
        <f t="shared" si="191"/>
        <v>0</v>
      </c>
      <c r="CN27" s="28">
        <f t="shared" si="192"/>
        <v>0</v>
      </c>
      <c r="CO27" s="28">
        <f t="shared" si="193"/>
        <v>0</v>
      </c>
      <c r="CP27" s="28">
        <f t="shared" si="194"/>
        <v>0</v>
      </c>
      <c r="CQ27" s="28">
        <f t="shared" si="195"/>
        <v>0</v>
      </c>
      <c r="CR27" s="28">
        <f t="shared" si="196"/>
        <v>0</v>
      </c>
      <c r="CS27" s="28">
        <f t="shared" si="197"/>
        <v>0</v>
      </c>
      <c r="CT27" s="28">
        <f t="shared" si="198"/>
        <v>0</v>
      </c>
      <c r="CU27" s="28">
        <f t="shared" si="199"/>
        <v>0</v>
      </c>
      <c r="CV27" s="28">
        <f t="shared" si="200"/>
        <v>0</v>
      </c>
      <c r="CW27" s="28">
        <f t="shared" si="201"/>
        <v>0</v>
      </c>
      <c r="CX27" s="28">
        <f t="shared" si="202"/>
        <v>0</v>
      </c>
      <c r="CY27" s="28">
        <f t="shared" si="203"/>
        <v>0</v>
      </c>
      <c r="CZ27" s="28">
        <f t="shared" si="204"/>
        <v>0</v>
      </c>
      <c r="DA27" s="28">
        <f t="shared" si="205"/>
        <v>0</v>
      </c>
      <c r="DB27" s="28">
        <f t="shared" si="206"/>
        <v>0</v>
      </c>
      <c r="DC27" s="28">
        <f t="shared" si="207"/>
        <v>0</v>
      </c>
      <c r="DD27" s="28">
        <f t="shared" si="208"/>
        <v>0</v>
      </c>
      <c r="DE27" s="28">
        <f t="shared" si="209"/>
        <v>0</v>
      </c>
      <c r="DF27" s="28">
        <f t="shared" si="210"/>
        <v>0</v>
      </c>
      <c r="DG27" s="28">
        <f t="shared" si="211"/>
        <v>0</v>
      </c>
      <c r="DH27" s="28">
        <f t="shared" si="212"/>
        <v>0</v>
      </c>
      <c r="DI27" s="28">
        <f t="shared" si="213"/>
        <v>0</v>
      </c>
      <c r="DJ27" s="28">
        <f t="shared" si="214"/>
        <v>0</v>
      </c>
      <c r="DK27" s="28">
        <f t="shared" si="215"/>
        <v>0</v>
      </c>
      <c r="DL27" s="28">
        <f t="shared" si="216"/>
        <v>0</v>
      </c>
      <c r="DM27" s="28">
        <f t="shared" si="217"/>
        <v>0</v>
      </c>
      <c r="DN27" s="28">
        <f t="shared" si="218"/>
        <v>0</v>
      </c>
      <c r="DO27" s="28">
        <f t="shared" si="219"/>
        <v>0</v>
      </c>
      <c r="DP27" s="28">
        <f t="shared" si="220"/>
        <v>0</v>
      </c>
      <c r="DQ27" s="28">
        <f t="shared" si="221"/>
        <v>0</v>
      </c>
      <c r="DR27" s="28">
        <f t="shared" si="222"/>
        <v>0</v>
      </c>
      <c r="DS27" s="28">
        <f t="shared" si="223"/>
        <v>0</v>
      </c>
      <c r="DT27" s="28">
        <f t="shared" si="224"/>
        <v>0</v>
      </c>
      <c r="DU27" s="28">
        <f t="shared" si="225"/>
        <v>0</v>
      </c>
    </row>
    <row r="28" spans="2:125" x14ac:dyDescent="0.25">
      <c r="B28" s="124"/>
      <c r="C28" s="125"/>
      <c r="D28" s="126"/>
      <c r="E28" s="127"/>
      <c r="F28" s="128"/>
      <c r="G28" s="131">
        <f t="shared" si="226"/>
        <v>0</v>
      </c>
      <c r="H28" s="128"/>
      <c r="I28" s="129"/>
      <c r="J28" s="128"/>
      <c r="K28" s="131">
        <f t="shared" si="227"/>
        <v>0</v>
      </c>
      <c r="L28" s="128"/>
      <c r="M28" s="128"/>
      <c r="N28" s="131">
        <f t="shared" si="228"/>
        <v>0</v>
      </c>
      <c r="O28" s="128">
        <f t="shared" si="229"/>
        <v>0</v>
      </c>
      <c r="P28" s="130">
        <f t="shared" si="230"/>
        <v>0</v>
      </c>
      <c r="R28" s="27">
        <f t="shared" si="118"/>
        <v>0</v>
      </c>
      <c r="S28" s="28">
        <f t="shared" si="119"/>
        <v>0</v>
      </c>
      <c r="T28" s="28">
        <f t="shared" si="120"/>
        <v>0</v>
      </c>
      <c r="U28" s="28">
        <f t="shared" si="121"/>
        <v>0</v>
      </c>
      <c r="V28" s="28">
        <f t="shared" si="122"/>
        <v>0</v>
      </c>
      <c r="W28" s="28">
        <f t="shared" si="123"/>
        <v>0</v>
      </c>
      <c r="X28" s="28">
        <f t="shared" si="124"/>
        <v>0</v>
      </c>
      <c r="Y28" s="28">
        <f t="shared" si="125"/>
        <v>0</v>
      </c>
      <c r="Z28" s="28">
        <f t="shared" si="126"/>
        <v>0</v>
      </c>
      <c r="AA28" s="28">
        <f t="shared" si="127"/>
        <v>0</v>
      </c>
      <c r="AB28" s="28">
        <f t="shared" si="128"/>
        <v>0</v>
      </c>
      <c r="AC28" s="28">
        <f t="shared" si="129"/>
        <v>0</v>
      </c>
      <c r="AD28" s="28">
        <f t="shared" si="130"/>
        <v>0</v>
      </c>
      <c r="AE28" s="28">
        <f t="shared" si="131"/>
        <v>0</v>
      </c>
      <c r="AF28" s="28">
        <f t="shared" si="132"/>
        <v>0</v>
      </c>
      <c r="AG28" s="28">
        <f t="shared" si="133"/>
        <v>0</v>
      </c>
      <c r="AH28" s="28">
        <f t="shared" si="134"/>
        <v>0</v>
      </c>
      <c r="AI28" s="28">
        <f t="shared" si="135"/>
        <v>0</v>
      </c>
      <c r="AJ28" s="28">
        <f t="shared" si="136"/>
        <v>0</v>
      </c>
      <c r="AK28" s="28">
        <f t="shared" si="137"/>
        <v>0</v>
      </c>
      <c r="AL28" s="28">
        <f t="shared" si="138"/>
        <v>0</v>
      </c>
      <c r="AM28" s="28">
        <f t="shared" si="139"/>
        <v>0</v>
      </c>
      <c r="AN28" s="28">
        <f t="shared" si="140"/>
        <v>0</v>
      </c>
      <c r="AO28" s="28">
        <f t="shared" si="141"/>
        <v>0</v>
      </c>
      <c r="AP28" s="28">
        <f t="shared" si="142"/>
        <v>0</v>
      </c>
      <c r="AQ28" s="28">
        <f t="shared" si="143"/>
        <v>0</v>
      </c>
      <c r="AR28" s="28">
        <f t="shared" si="144"/>
        <v>0</v>
      </c>
      <c r="AS28" s="28">
        <f t="shared" si="145"/>
        <v>0</v>
      </c>
      <c r="AT28" s="28">
        <f t="shared" si="146"/>
        <v>0</v>
      </c>
      <c r="AU28" s="28">
        <f t="shared" si="147"/>
        <v>0</v>
      </c>
      <c r="AV28" s="28">
        <f t="shared" si="148"/>
        <v>0</v>
      </c>
      <c r="AW28" s="28">
        <f t="shared" si="149"/>
        <v>0</v>
      </c>
      <c r="AX28" s="28">
        <f t="shared" si="150"/>
        <v>0</v>
      </c>
      <c r="AY28" s="28">
        <f t="shared" si="151"/>
        <v>0</v>
      </c>
      <c r="AZ28" s="28">
        <f t="shared" si="152"/>
        <v>0</v>
      </c>
      <c r="BA28" s="28">
        <f t="shared" si="153"/>
        <v>0</v>
      </c>
      <c r="BB28" s="28">
        <f t="shared" si="154"/>
        <v>0</v>
      </c>
      <c r="BC28" s="28">
        <f t="shared" si="155"/>
        <v>0</v>
      </c>
      <c r="BD28" s="28">
        <f t="shared" si="156"/>
        <v>0</v>
      </c>
      <c r="BE28" s="28">
        <f t="shared" si="157"/>
        <v>0</v>
      </c>
      <c r="BF28" s="28">
        <f t="shared" si="158"/>
        <v>0</v>
      </c>
      <c r="BG28" s="28">
        <f t="shared" si="159"/>
        <v>0</v>
      </c>
      <c r="BH28" s="28">
        <f t="shared" si="160"/>
        <v>0</v>
      </c>
      <c r="BI28" s="28">
        <f t="shared" si="161"/>
        <v>0</v>
      </c>
      <c r="BJ28" s="28">
        <f t="shared" si="162"/>
        <v>0</v>
      </c>
      <c r="BK28" s="28">
        <f t="shared" si="163"/>
        <v>0</v>
      </c>
      <c r="BL28" s="28">
        <f t="shared" si="164"/>
        <v>0</v>
      </c>
      <c r="BM28" s="28">
        <f t="shared" si="165"/>
        <v>0</v>
      </c>
      <c r="BN28" s="28">
        <f t="shared" si="166"/>
        <v>0</v>
      </c>
      <c r="BO28" s="28">
        <f t="shared" si="167"/>
        <v>0</v>
      </c>
      <c r="BP28" s="28">
        <f t="shared" si="168"/>
        <v>0</v>
      </c>
      <c r="BQ28" s="28">
        <f t="shared" si="169"/>
        <v>0</v>
      </c>
      <c r="BR28" s="28">
        <f t="shared" si="170"/>
        <v>0</v>
      </c>
      <c r="BS28" s="28">
        <f t="shared" si="171"/>
        <v>0</v>
      </c>
      <c r="BT28" s="28">
        <f t="shared" si="172"/>
        <v>0</v>
      </c>
      <c r="BU28" s="28">
        <f t="shared" si="173"/>
        <v>0</v>
      </c>
      <c r="BV28" s="28">
        <f t="shared" si="174"/>
        <v>0</v>
      </c>
      <c r="BW28" s="28">
        <f t="shared" si="175"/>
        <v>0</v>
      </c>
      <c r="BX28" s="28">
        <f t="shared" si="176"/>
        <v>0</v>
      </c>
      <c r="BY28" s="28">
        <f t="shared" si="177"/>
        <v>0</v>
      </c>
      <c r="BZ28" s="28">
        <f t="shared" si="178"/>
        <v>0</v>
      </c>
      <c r="CA28" s="28">
        <f t="shared" si="179"/>
        <v>0</v>
      </c>
      <c r="CB28" s="28">
        <f t="shared" si="180"/>
        <v>0</v>
      </c>
      <c r="CC28" s="28">
        <f t="shared" si="181"/>
        <v>0</v>
      </c>
      <c r="CD28" s="28">
        <f t="shared" si="182"/>
        <v>0</v>
      </c>
      <c r="CE28" s="28">
        <f t="shared" si="183"/>
        <v>0</v>
      </c>
      <c r="CF28" s="28">
        <f t="shared" si="184"/>
        <v>0</v>
      </c>
      <c r="CG28" s="28">
        <f t="shared" si="185"/>
        <v>0</v>
      </c>
      <c r="CH28" s="28">
        <f t="shared" si="186"/>
        <v>0</v>
      </c>
      <c r="CI28" s="28">
        <f t="shared" si="187"/>
        <v>0</v>
      </c>
      <c r="CJ28" s="28">
        <f t="shared" si="188"/>
        <v>0</v>
      </c>
      <c r="CK28" s="28">
        <f t="shared" si="189"/>
        <v>0</v>
      </c>
      <c r="CL28" s="28">
        <f t="shared" si="190"/>
        <v>0</v>
      </c>
      <c r="CM28" s="28">
        <f t="shared" si="191"/>
        <v>0</v>
      </c>
      <c r="CN28" s="28">
        <f t="shared" si="192"/>
        <v>0</v>
      </c>
      <c r="CO28" s="28">
        <f t="shared" si="193"/>
        <v>0</v>
      </c>
      <c r="CP28" s="28">
        <f t="shared" si="194"/>
        <v>0</v>
      </c>
      <c r="CQ28" s="28">
        <f t="shared" si="195"/>
        <v>0</v>
      </c>
      <c r="CR28" s="28">
        <f t="shared" si="196"/>
        <v>0</v>
      </c>
      <c r="CS28" s="28">
        <f t="shared" si="197"/>
        <v>0</v>
      </c>
      <c r="CT28" s="28">
        <f t="shared" si="198"/>
        <v>0</v>
      </c>
      <c r="CU28" s="28">
        <f t="shared" si="199"/>
        <v>0</v>
      </c>
      <c r="CV28" s="28">
        <f t="shared" si="200"/>
        <v>0</v>
      </c>
      <c r="CW28" s="28">
        <f t="shared" si="201"/>
        <v>0</v>
      </c>
      <c r="CX28" s="28">
        <f t="shared" si="202"/>
        <v>0</v>
      </c>
      <c r="CY28" s="28">
        <f t="shared" si="203"/>
        <v>0</v>
      </c>
      <c r="CZ28" s="28">
        <f t="shared" si="204"/>
        <v>0</v>
      </c>
      <c r="DA28" s="28">
        <f t="shared" si="205"/>
        <v>0</v>
      </c>
      <c r="DB28" s="28">
        <f t="shared" si="206"/>
        <v>0</v>
      </c>
      <c r="DC28" s="28">
        <f t="shared" si="207"/>
        <v>0</v>
      </c>
      <c r="DD28" s="28">
        <f t="shared" si="208"/>
        <v>0</v>
      </c>
      <c r="DE28" s="28">
        <f t="shared" si="209"/>
        <v>0</v>
      </c>
      <c r="DF28" s="28">
        <f t="shared" si="210"/>
        <v>0</v>
      </c>
      <c r="DG28" s="28">
        <f t="shared" si="211"/>
        <v>0</v>
      </c>
      <c r="DH28" s="28">
        <f t="shared" si="212"/>
        <v>0</v>
      </c>
      <c r="DI28" s="28">
        <f t="shared" si="213"/>
        <v>0</v>
      </c>
      <c r="DJ28" s="28">
        <f t="shared" si="214"/>
        <v>0</v>
      </c>
      <c r="DK28" s="28">
        <f t="shared" si="215"/>
        <v>0</v>
      </c>
      <c r="DL28" s="28">
        <f t="shared" si="216"/>
        <v>0</v>
      </c>
      <c r="DM28" s="28">
        <f t="shared" si="217"/>
        <v>0</v>
      </c>
      <c r="DN28" s="28">
        <f t="shared" si="218"/>
        <v>0</v>
      </c>
      <c r="DO28" s="28">
        <f t="shared" si="219"/>
        <v>0</v>
      </c>
      <c r="DP28" s="28">
        <f t="shared" si="220"/>
        <v>0</v>
      </c>
      <c r="DQ28" s="28">
        <f t="shared" si="221"/>
        <v>0</v>
      </c>
      <c r="DR28" s="28">
        <f t="shared" si="222"/>
        <v>0</v>
      </c>
      <c r="DS28" s="28">
        <f t="shared" si="223"/>
        <v>0</v>
      </c>
      <c r="DT28" s="28">
        <f t="shared" si="224"/>
        <v>0</v>
      </c>
      <c r="DU28" s="28">
        <f t="shared" si="225"/>
        <v>0</v>
      </c>
    </row>
    <row r="29" spans="2:125" ht="6.75" customHeight="1" x14ac:dyDescent="0.25">
      <c r="R29"/>
      <c r="DK29" s="29">
        <f t="shared" ref="DK29:DU29" si="231">SUM(DK22:DK28)</f>
        <v>0</v>
      </c>
      <c r="DL29" s="29">
        <f t="shared" si="231"/>
        <v>0</v>
      </c>
      <c r="DM29" s="29">
        <f t="shared" si="231"/>
        <v>0</v>
      </c>
      <c r="DN29" s="29">
        <f t="shared" si="231"/>
        <v>0</v>
      </c>
      <c r="DO29" s="29">
        <f t="shared" si="231"/>
        <v>0</v>
      </c>
      <c r="DP29" s="29">
        <f t="shared" si="231"/>
        <v>0</v>
      </c>
      <c r="DQ29" s="29">
        <f t="shared" si="231"/>
        <v>0</v>
      </c>
      <c r="DR29" s="29">
        <f t="shared" si="231"/>
        <v>0</v>
      </c>
      <c r="DS29" s="29">
        <f t="shared" si="231"/>
        <v>0</v>
      </c>
      <c r="DT29" s="29">
        <f t="shared" si="231"/>
        <v>0</v>
      </c>
      <c r="DU29" s="29">
        <f t="shared" si="231"/>
        <v>0</v>
      </c>
    </row>
    <row r="30" spans="2:125" x14ac:dyDescent="0.25">
      <c r="D30" s="48">
        <f>SUM(D22:D29)</f>
        <v>0</v>
      </c>
      <c r="E30" s="33"/>
      <c r="F30" s="33"/>
      <c r="G30" s="48">
        <f>SUM(G22:G29)</f>
        <v>0</v>
      </c>
      <c r="H30" s="48">
        <f>SUM(H22:H29)</f>
        <v>0</v>
      </c>
      <c r="I30" s="33"/>
      <c r="J30" s="33">
        <f t="shared" ref="J30:P30" si="232">SUM(J22:J29)</f>
        <v>0</v>
      </c>
      <c r="K30" s="33">
        <f t="shared" si="232"/>
        <v>0</v>
      </c>
      <c r="L30" s="33">
        <f t="shared" si="232"/>
        <v>0</v>
      </c>
      <c r="M30" s="33">
        <f t="shared" si="232"/>
        <v>0</v>
      </c>
      <c r="N30" s="33">
        <f t="shared" si="232"/>
        <v>0</v>
      </c>
      <c r="O30" s="33">
        <f t="shared" si="232"/>
        <v>0</v>
      </c>
      <c r="P30" s="33">
        <f t="shared" si="232"/>
        <v>0</v>
      </c>
      <c r="R30"/>
      <c r="S30" s="166">
        <f t="shared" ref="S30:AX30" si="233">SUM(S22:S28)</f>
        <v>0</v>
      </c>
      <c r="T30" s="166">
        <f t="shared" si="233"/>
        <v>0</v>
      </c>
      <c r="U30" s="166">
        <f t="shared" si="233"/>
        <v>0</v>
      </c>
      <c r="V30" s="166">
        <f t="shared" si="233"/>
        <v>0</v>
      </c>
      <c r="W30" s="166">
        <f t="shared" si="233"/>
        <v>0</v>
      </c>
      <c r="X30" s="166">
        <f t="shared" si="233"/>
        <v>0</v>
      </c>
      <c r="Y30" s="166">
        <f t="shared" si="233"/>
        <v>0</v>
      </c>
      <c r="Z30" s="166">
        <f t="shared" si="233"/>
        <v>0</v>
      </c>
      <c r="AA30" s="166">
        <f t="shared" si="233"/>
        <v>0</v>
      </c>
      <c r="AB30" s="166">
        <f t="shared" si="233"/>
        <v>0</v>
      </c>
      <c r="AC30" s="166">
        <f t="shared" si="233"/>
        <v>0</v>
      </c>
      <c r="AD30" s="166">
        <f t="shared" si="233"/>
        <v>0</v>
      </c>
      <c r="AE30" s="166">
        <f t="shared" si="233"/>
        <v>0</v>
      </c>
      <c r="AF30" s="166">
        <f t="shared" si="233"/>
        <v>0</v>
      </c>
      <c r="AG30" s="166">
        <f t="shared" si="233"/>
        <v>0</v>
      </c>
      <c r="AH30" s="166">
        <f t="shared" si="233"/>
        <v>0</v>
      </c>
      <c r="AI30" s="166">
        <f t="shared" si="233"/>
        <v>0</v>
      </c>
      <c r="AJ30" s="166">
        <f t="shared" si="233"/>
        <v>0</v>
      </c>
      <c r="AK30" s="166">
        <f t="shared" si="233"/>
        <v>0</v>
      </c>
      <c r="AL30" s="166">
        <f t="shared" si="233"/>
        <v>0</v>
      </c>
      <c r="AM30" s="166">
        <f t="shared" si="233"/>
        <v>0</v>
      </c>
      <c r="AN30" s="166">
        <f t="shared" si="233"/>
        <v>0</v>
      </c>
      <c r="AO30" s="166">
        <f t="shared" si="233"/>
        <v>0</v>
      </c>
      <c r="AP30" s="166">
        <f t="shared" si="233"/>
        <v>0</v>
      </c>
      <c r="AQ30" s="166">
        <f t="shared" si="233"/>
        <v>0</v>
      </c>
      <c r="AR30" s="166">
        <f t="shared" si="233"/>
        <v>0</v>
      </c>
      <c r="AS30" s="166">
        <f t="shared" si="233"/>
        <v>0</v>
      </c>
      <c r="AT30" s="166">
        <f t="shared" si="233"/>
        <v>0</v>
      </c>
      <c r="AU30" s="166">
        <f t="shared" si="233"/>
        <v>0</v>
      </c>
      <c r="AV30" s="166">
        <f t="shared" si="233"/>
        <v>0</v>
      </c>
      <c r="AW30" s="166">
        <f t="shared" si="233"/>
        <v>0</v>
      </c>
      <c r="AX30" s="166">
        <f t="shared" si="233"/>
        <v>0</v>
      </c>
      <c r="AY30" s="166">
        <f t="shared" ref="AY30:CD30" si="234">SUM(AY22:AY28)</f>
        <v>0</v>
      </c>
      <c r="AZ30" s="166">
        <f t="shared" si="234"/>
        <v>0</v>
      </c>
      <c r="BA30" s="166">
        <f t="shared" si="234"/>
        <v>0</v>
      </c>
      <c r="BB30" s="166">
        <f t="shared" si="234"/>
        <v>0</v>
      </c>
      <c r="BC30" s="166">
        <f t="shared" si="234"/>
        <v>0</v>
      </c>
      <c r="BD30" s="166">
        <f t="shared" si="234"/>
        <v>0</v>
      </c>
      <c r="BE30" s="166">
        <f t="shared" si="234"/>
        <v>0</v>
      </c>
      <c r="BF30" s="166">
        <f t="shared" si="234"/>
        <v>0</v>
      </c>
      <c r="BG30" s="166">
        <f t="shared" si="234"/>
        <v>0</v>
      </c>
      <c r="BH30" s="166">
        <f t="shared" si="234"/>
        <v>0</v>
      </c>
      <c r="BI30" s="166">
        <f t="shared" si="234"/>
        <v>0</v>
      </c>
      <c r="BJ30" s="166">
        <f t="shared" si="234"/>
        <v>0</v>
      </c>
      <c r="BK30" s="166">
        <f t="shared" si="234"/>
        <v>0</v>
      </c>
      <c r="BL30" s="166">
        <f t="shared" si="234"/>
        <v>0</v>
      </c>
      <c r="BM30" s="166">
        <f t="shared" si="234"/>
        <v>0</v>
      </c>
      <c r="BN30" s="166">
        <f t="shared" si="234"/>
        <v>0</v>
      </c>
      <c r="BO30" s="166">
        <f t="shared" si="234"/>
        <v>0</v>
      </c>
      <c r="BP30" s="166">
        <f t="shared" si="234"/>
        <v>0</v>
      </c>
      <c r="BQ30" s="166">
        <f t="shared" si="234"/>
        <v>0</v>
      </c>
      <c r="BR30" s="166">
        <f t="shared" si="234"/>
        <v>0</v>
      </c>
      <c r="BS30" s="166">
        <f t="shared" si="234"/>
        <v>0</v>
      </c>
      <c r="BT30" s="166">
        <f t="shared" si="234"/>
        <v>0</v>
      </c>
      <c r="BU30" s="166">
        <f t="shared" si="234"/>
        <v>0</v>
      </c>
      <c r="BV30" s="166">
        <f t="shared" si="234"/>
        <v>0</v>
      </c>
      <c r="BW30" s="166">
        <f t="shared" si="234"/>
        <v>0</v>
      </c>
      <c r="BX30" s="166">
        <f t="shared" si="234"/>
        <v>0</v>
      </c>
      <c r="BY30" s="166">
        <f t="shared" si="234"/>
        <v>0</v>
      </c>
      <c r="BZ30" s="166">
        <f t="shared" si="234"/>
        <v>0</v>
      </c>
      <c r="CA30" s="166">
        <f t="shared" si="234"/>
        <v>0</v>
      </c>
      <c r="CB30" s="166">
        <f t="shared" si="234"/>
        <v>0</v>
      </c>
      <c r="CC30" s="166">
        <f t="shared" si="234"/>
        <v>0</v>
      </c>
      <c r="CD30" s="166">
        <f t="shared" si="234"/>
        <v>0</v>
      </c>
      <c r="CE30" s="166">
        <f t="shared" ref="CE30:DJ30" si="235">SUM(CE22:CE28)</f>
        <v>0</v>
      </c>
      <c r="CF30" s="166">
        <f t="shared" si="235"/>
        <v>0</v>
      </c>
      <c r="CG30" s="166">
        <f t="shared" si="235"/>
        <v>0</v>
      </c>
      <c r="CH30" s="166">
        <f t="shared" si="235"/>
        <v>0</v>
      </c>
      <c r="CI30" s="166">
        <f t="shared" si="235"/>
        <v>0</v>
      </c>
      <c r="CJ30" s="166">
        <f t="shared" si="235"/>
        <v>0</v>
      </c>
      <c r="CK30" s="166">
        <f t="shared" si="235"/>
        <v>0</v>
      </c>
      <c r="CL30" s="166">
        <f t="shared" si="235"/>
        <v>0</v>
      </c>
      <c r="CM30" s="166">
        <f t="shared" si="235"/>
        <v>0</v>
      </c>
      <c r="CN30" s="166">
        <f t="shared" si="235"/>
        <v>0</v>
      </c>
      <c r="CO30" s="166">
        <f t="shared" si="235"/>
        <v>0</v>
      </c>
      <c r="CP30" s="166">
        <f t="shared" si="235"/>
        <v>0</v>
      </c>
      <c r="CQ30" s="166">
        <f t="shared" si="235"/>
        <v>0</v>
      </c>
      <c r="CR30" s="166">
        <f t="shared" si="235"/>
        <v>0</v>
      </c>
      <c r="CS30" s="166">
        <f t="shared" si="235"/>
        <v>0</v>
      </c>
      <c r="CT30" s="166">
        <f t="shared" si="235"/>
        <v>0</v>
      </c>
      <c r="CU30" s="166">
        <f t="shared" si="235"/>
        <v>0</v>
      </c>
      <c r="CV30" s="166">
        <f t="shared" si="235"/>
        <v>0</v>
      </c>
      <c r="CW30" s="166">
        <f t="shared" si="235"/>
        <v>0</v>
      </c>
      <c r="CX30" s="166">
        <f t="shared" si="235"/>
        <v>0</v>
      </c>
      <c r="CY30" s="166">
        <f t="shared" si="235"/>
        <v>0</v>
      </c>
      <c r="CZ30" s="166">
        <f t="shared" si="235"/>
        <v>0</v>
      </c>
      <c r="DA30" s="166">
        <f t="shared" si="235"/>
        <v>0</v>
      </c>
      <c r="DB30" s="166">
        <f t="shared" si="235"/>
        <v>0</v>
      </c>
      <c r="DC30" s="166">
        <f t="shared" si="235"/>
        <v>0</v>
      </c>
      <c r="DD30" s="166">
        <f t="shared" si="235"/>
        <v>0</v>
      </c>
      <c r="DE30" s="166">
        <f t="shared" si="235"/>
        <v>0</v>
      </c>
      <c r="DF30" s="166">
        <f t="shared" si="235"/>
        <v>0</v>
      </c>
      <c r="DG30" s="166">
        <f t="shared" si="235"/>
        <v>0</v>
      </c>
      <c r="DH30" s="166">
        <f t="shared" si="235"/>
        <v>0</v>
      </c>
      <c r="DI30" s="166">
        <f t="shared" si="235"/>
        <v>0</v>
      </c>
      <c r="DJ30" s="166">
        <f t="shared" si="235"/>
        <v>0</v>
      </c>
      <c r="DK30"/>
      <c r="DL30"/>
      <c r="DM30"/>
      <c r="DN30"/>
      <c r="DO30"/>
      <c r="DP30"/>
      <c r="DQ30"/>
      <c r="DR30"/>
      <c r="DS30"/>
      <c r="DT30"/>
      <c r="DU30"/>
    </row>
    <row r="31" spans="2:125" x14ac:dyDescent="0.25"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</row>
    <row r="32" spans="2:125" x14ac:dyDescent="0.25">
      <c r="B32" s="35" t="s">
        <v>237</v>
      </c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</row>
    <row r="33" spans="2:125" ht="5.25" customHeight="1" x14ac:dyDescent="0.35">
      <c r="B33" s="23"/>
    </row>
    <row r="34" spans="2:125" s="24" customFormat="1" ht="15.75" x14ac:dyDescent="0.2">
      <c r="B34" s="182"/>
      <c r="C34" s="182" t="s">
        <v>8</v>
      </c>
      <c r="D34" s="182" t="s">
        <v>138</v>
      </c>
      <c r="E34" s="176" t="s">
        <v>204</v>
      </c>
      <c r="F34" s="182" t="s">
        <v>205</v>
      </c>
      <c r="G34" s="176" t="s">
        <v>207</v>
      </c>
      <c r="H34" s="176" t="s">
        <v>208</v>
      </c>
      <c r="I34" s="176" t="s">
        <v>206</v>
      </c>
      <c r="J34" s="176" t="s">
        <v>209</v>
      </c>
      <c r="K34" s="182" t="s">
        <v>10</v>
      </c>
      <c r="L34" s="47" t="s">
        <v>174</v>
      </c>
      <c r="M34" s="47" t="s">
        <v>175</v>
      </c>
      <c r="N34" s="182" t="s">
        <v>13</v>
      </c>
      <c r="O34" s="47" t="s">
        <v>3</v>
      </c>
      <c r="P34" s="182" t="s">
        <v>15</v>
      </c>
      <c r="R34" s="39" t="s">
        <v>18</v>
      </c>
      <c r="S34" s="47"/>
      <c r="T34" s="47"/>
      <c r="U34" s="47"/>
      <c r="V34" s="47"/>
      <c r="W34" s="47"/>
      <c r="X34" s="47"/>
      <c r="Y34" s="47"/>
      <c r="Z34" s="47"/>
      <c r="AA34" s="47"/>
      <c r="AB34" s="47"/>
      <c r="AC34" s="47"/>
      <c r="AD34" s="47" t="s">
        <v>20</v>
      </c>
      <c r="AE34" s="47"/>
      <c r="AF34" s="47"/>
      <c r="AG34" s="47"/>
      <c r="AH34" s="47"/>
      <c r="AI34" s="47"/>
      <c r="AJ34" s="47"/>
      <c r="AK34" s="47"/>
      <c r="AL34" s="47"/>
      <c r="AM34" s="47"/>
      <c r="AN34" s="47"/>
      <c r="AO34" s="47"/>
      <c r="AP34" s="47" t="s">
        <v>21</v>
      </c>
      <c r="AQ34" s="47"/>
      <c r="AR34" s="47"/>
      <c r="AS34" s="47"/>
      <c r="AT34" s="47"/>
      <c r="AU34" s="47"/>
      <c r="AV34" s="47"/>
      <c r="AW34" s="47"/>
      <c r="AX34" s="47"/>
      <c r="AY34" s="47"/>
      <c r="AZ34" s="47"/>
      <c r="BA34" s="47"/>
      <c r="BB34" s="47" t="s">
        <v>22</v>
      </c>
      <c r="BC34" s="47"/>
      <c r="BD34" s="47"/>
      <c r="BE34" s="47"/>
      <c r="BF34" s="47"/>
      <c r="BG34" s="47"/>
      <c r="BH34" s="47"/>
      <c r="BI34" s="47"/>
      <c r="BJ34" s="47"/>
      <c r="BK34" s="47"/>
      <c r="BL34" s="47"/>
      <c r="BM34" s="47"/>
      <c r="BN34" s="47" t="s">
        <v>23</v>
      </c>
      <c r="BO34" s="47"/>
      <c r="BP34" s="47"/>
      <c r="BQ34" s="47"/>
      <c r="BR34" s="47"/>
      <c r="BS34" s="47"/>
      <c r="BT34" s="47"/>
      <c r="BU34" s="47"/>
      <c r="BV34" s="47"/>
      <c r="BW34" s="47"/>
      <c r="BX34" s="47"/>
      <c r="BY34" s="47"/>
      <c r="BZ34" s="47" t="s">
        <v>24</v>
      </c>
      <c r="CA34" s="47"/>
      <c r="CB34" s="47"/>
      <c r="CC34" s="47"/>
      <c r="CD34" s="47"/>
      <c r="CE34" s="47"/>
      <c r="CF34" s="47"/>
      <c r="CG34" s="47"/>
      <c r="CH34" s="47"/>
      <c r="CI34" s="47"/>
      <c r="CJ34" s="47"/>
      <c r="CK34" s="47"/>
      <c r="CL34" s="47" t="s">
        <v>25</v>
      </c>
      <c r="CM34" s="47"/>
      <c r="CN34" s="47"/>
      <c r="CO34" s="47"/>
      <c r="CP34" s="47"/>
      <c r="CQ34" s="47"/>
      <c r="CR34" s="47"/>
      <c r="CS34" s="47"/>
      <c r="CT34" s="47"/>
      <c r="CU34" s="47"/>
      <c r="CV34" s="47"/>
      <c r="CW34" s="47"/>
      <c r="CX34" s="47" t="s">
        <v>26</v>
      </c>
      <c r="CY34" s="47"/>
      <c r="CZ34" s="47"/>
      <c r="DA34" s="47"/>
      <c r="DB34" s="47"/>
      <c r="DC34" s="47"/>
      <c r="DD34" s="47"/>
      <c r="DE34" s="47"/>
      <c r="DF34" s="47"/>
      <c r="DG34" s="47"/>
      <c r="DH34" s="47"/>
      <c r="DI34" s="47"/>
      <c r="DJ34" s="47" t="s">
        <v>27</v>
      </c>
      <c r="DK34" s="25"/>
      <c r="DL34" s="25"/>
      <c r="DM34" s="25"/>
      <c r="DN34" s="25"/>
      <c r="DO34" s="25"/>
      <c r="DP34" s="25"/>
      <c r="DQ34" s="25"/>
      <c r="DR34" s="25"/>
      <c r="DS34" s="25"/>
      <c r="DT34" s="25"/>
      <c r="DU34" s="25"/>
    </row>
    <row r="35" spans="2:125" s="24" customFormat="1" ht="16.5" customHeight="1" x14ac:dyDescent="0.2">
      <c r="B35" s="197"/>
      <c r="C35" s="197"/>
      <c r="D35" s="197"/>
      <c r="E35" s="178"/>
      <c r="F35" s="197"/>
      <c r="G35" s="178"/>
      <c r="H35" s="178"/>
      <c r="I35" s="178"/>
      <c r="J35" s="178"/>
      <c r="K35" s="197"/>
      <c r="L35" s="45" t="s">
        <v>172</v>
      </c>
      <c r="M35" s="45" t="s">
        <v>172</v>
      </c>
      <c r="N35" s="197"/>
      <c r="O35" s="45">
        <v>0.1</v>
      </c>
      <c r="P35" s="197"/>
      <c r="R35" s="49" t="s">
        <v>19</v>
      </c>
      <c r="S35" s="44" t="s">
        <v>28</v>
      </c>
      <c r="T35" s="44" t="s">
        <v>29</v>
      </c>
      <c r="U35" s="44" t="s">
        <v>30</v>
      </c>
      <c r="V35" s="44" t="s">
        <v>31</v>
      </c>
      <c r="W35" s="44" t="s">
        <v>32</v>
      </c>
      <c r="X35" s="44" t="s">
        <v>33</v>
      </c>
      <c r="Y35" s="44" t="s">
        <v>34</v>
      </c>
      <c r="Z35" s="44" t="s">
        <v>35</v>
      </c>
      <c r="AA35" s="44" t="s">
        <v>36</v>
      </c>
      <c r="AB35" s="44" t="s">
        <v>37</v>
      </c>
      <c r="AC35" s="44" t="s">
        <v>38</v>
      </c>
      <c r="AD35" s="44" t="s">
        <v>39</v>
      </c>
      <c r="AE35" s="44" t="s">
        <v>40</v>
      </c>
      <c r="AF35" s="44" t="s">
        <v>41</v>
      </c>
      <c r="AG35" s="44" t="s">
        <v>42</v>
      </c>
      <c r="AH35" s="44" t="s">
        <v>43</v>
      </c>
      <c r="AI35" s="44" t="s">
        <v>44</v>
      </c>
      <c r="AJ35" s="44" t="s">
        <v>45</v>
      </c>
      <c r="AK35" s="44" t="s">
        <v>46</v>
      </c>
      <c r="AL35" s="44" t="s">
        <v>47</v>
      </c>
      <c r="AM35" s="44" t="s">
        <v>48</v>
      </c>
      <c r="AN35" s="44" t="s">
        <v>49</v>
      </c>
      <c r="AO35" s="44" t="s">
        <v>50</v>
      </c>
      <c r="AP35" s="44" t="s">
        <v>51</v>
      </c>
      <c r="AQ35" s="44" t="s">
        <v>52</v>
      </c>
      <c r="AR35" s="44" t="s">
        <v>53</v>
      </c>
      <c r="AS35" s="44" t="s">
        <v>54</v>
      </c>
      <c r="AT35" s="44" t="s">
        <v>55</v>
      </c>
      <c r="AU35" s="44" t="s">
        <v>56</v>
      </c>
      <c r="AV35" s="44" t="s">
        <v>57</v>
      </c>
      <c r="AW35" s="44" t="s">
        <v>58</v>
      </c>
      <c r="AX35" s="44" t="s">
        <v>59</v>
      </c>
      <c r="AY35" s="44" t="s">
        <v>60</v>
      </c>
      <c r="AZ35" s="44" t="s">
        <v>61</v>
      </c>
      <c r="BA35" s="44" t="s">
        <v>62</v>
      </c>
      <c r="BB35" s="44" t="s">
        <v>63</v>
      </c>
      <c r="BC35" s="44" t="s">
        <v>64</v>
      </c>
      <c r="BD35" s="44" t="s">
        <v>65</v>
      </c>
      <c r="BE35" s="44" t="s">
        <v>66</v>
      </c>
      <c r="BF35" s="44" t="s">
        <v>67</v>
      </c>
      <c r="BG35" s="44" t="s">
        <v>68</v>
      </c>
      <c r="BH35" s="44" t="s">
        <v>69</v>
      </c>
      <c r="BI35" s="44" t="s">
        <v>70</v>
      </c>
      <c r="BJ35" s="44" t="s">
        <v>71</v>
      </c>
      <c r="BK35" s="44" t="s">
        <v>72</v>
      </c>
      <c r="BL35" s="44" t="s">
        <v>73</v>
      </c>
      <c r="BM35" s="44" t="s">
        <v>74</v>
      </c>
      <c r="BN35" s="44" t="s">
        <v>75</v>
      </c>
      <c r="BO35" s="44" t="s">
        <v>76</v>
      </c>
      <c r="BP35" s="44" t="s">
        <v>77</v>
      </c>
      <c r="BQ35" s="44" t="s">
        <v>78</v>
      </c>
      <c r="BR35" s="44" t="s">
        <v>79</v>
      </c>
      <c r="BS35" s="44" t="s">
        <v>80</v>
      </c>
      <c r="BT35" s="44" t="s">
        <v>81</v>
      </c>
      <c r="BU35" s="44" t="s">
        <v>82</v>
      </c>
      <c r="BV35" s="44" t="s">
        <v>83</v>
      </c>
      <c r="BW35" s="44" t="s">
        <v>84</v>
      </c>
      <c r="BX35" s="44" t="s">
        <v>85</v>
      </c>
      <c r="BY35" s="44" t="s">
        <v>86</v>
      </c>
      <c r="BZ35" s="44" t="s">
        <v>87</v>
      </c>
      <c r="CA35" s="44" t="s">
        <v>88</v>
      </c>
      <c r="CB35" s="44" t="s">
        <v>89</v>
      </c>
      <c r="CC35" s="44" t="s">
        <v>90</v>
      </c>
      <c r="CD35" s="44" t="s">
        <v>91</v>
      </c>
      <c r="CE35" s="44" t="s">
        <v>92</v>
      </c>
      <c r="CF35" s="44" t="s">
        <v>93</v>
      </c>
      <c r="CG35" s="44" t="s">
        <v>94</v>
      </c>
      <c r="CH35" s="44" t="s">
        <v>95</v>
      </c>
      <c r="CI35" s="44" t="s">
        <v>96</v>
      </c>
      <c r="CJ35" s="44" t="s">
        <v>97</v>
      </c>
      <c r="CK35" s="44" t="s">
        <v>98</v>
      </c>
      <c r="CL35" s="44" t="s">
        <v>99</v>
      </c>
      <c r="CM35" s="44" t="s">
        <v>100</v>
      </c>
      <c r="CN35" s="44" t="s">
        <v>101</v>
      </c>
      <c r="CO35" s="44" t="s">
        <v>102</v>
      </c>
      <c r="CP35" s="44" t="s">
        <v>103</v>
      </c>
      <c r="CQ35" s="44" t="s">
        <v>104</v>
      </c>
      <c r="CR35" s="44" t="s">
        <v>105</v>
      </c>
      <c r="CS35" s="44" t="s">
        <v>106</v>
      </c>
      <c r="CT35" s="44" t="s">
        <v>107</v>
      </c>
      <c r="CU35" s="44" t="s">
        <v>108</v>
      </c>
      <c r="CV35" s="44" t="s">
        <v>109</v>
      </c>
      <c r="CW35" s="44" t="s">
        <v>110</v>
      </c>
      <c r="CX35" s="44" t="s">
        <v>111</v>
      </c>
      <c r="CY35" s="44" t="s">
        <v>112</v>
      </c>
      <c r="CZ35" s="44" t="s">
        <v>113</v>
      </c>
      <c r="DA35" s="44" t="s">
        <v>114</v>
      </c>
      <c r="DB35" s="44" t="s">
        <v>115</v>
      </c>
      <c r="DC35" s="44" t="s">
        <v>116</v>
      </c>
      <c r="DD35" s="44" t="s">
        <v>117</v>
      </c>
      <c r="DE35" s="44" t="s">
        <v>118</v>
      </c>
      <c r="DF35" s="44" t="s">
        <v>119</v>
      </c>
      <c r="DG35" s="44" t="s">
        <v>120</v>
      </c>
      <c r="DH35" s="44" t="s">
        <v>121</v>
      </c>
      <c r="DI35" s="44" t="s">
        <v>122</v>
      </c>
      <c r="DJ35" s="44" t="s">
        <v>123</v>
      </c>
      <c r="DK35" s="26" t="s">
        <v>124</v>
      </c>
      <c r="DL35" s="26" t="s">
        <v>125</v>
      </c>
      <c r="DM35" s="26" t="s">
        <v>126</v>
      </c>
      <c r="DN35" s="26" t="s">
        <v>127</v>
      </c>
      <c r="DO35" s="26" t="s">
        <v>128</v>
      </c>
      <c r="DP35" s="26" t="s">
        <v>129</v>
      </c>
      <c r="DQ35" s="26" t="s">
        <v>130</v>
      </c>
      <c r="DR35" s="26" t="s">
        <v>131</v>
      </c>
      <c r="DS35" s="26" t="s">
        <v>132</v>
      </c>
      <c r="DT35" s="26" t="s">
        <v>133</v>
      </c>
      <c r="DU35" s="26" t="s">
        <v>134</v>
      </c>
    </row>
    <row r="36" spans="2:125" s="24" customFormat="1" ht="6" customHeight="1" x14ac:dyDescent="0.2"/>
    <row r="37" spans="2:125" x14ac:dyDescent="0.25">
      <c r="B37" s="124"/>
      <c r="C37" s="125"/>
      <c r="D37" s="126"/>
      <c r="E37" s="127"/>
      <c r="F37" s="128"/>
      <c r="G37" s="131">
        <f>D37*F37</f>
        <v>0</v>
      </c>
      <c r="H37" s="128"/>
      <c r="I37" s="129"/>
      <c r="J37" s="128"/>
      <c r="K37" s="131">
        <f>H37+J37</f>
        <v>0</v>
      </c>
      <c r="L37" s="128"/>
      <c r="M37" s="128"/>
      <c r="N37" s="131">
        <f>SUM(K37:M37)</f>
        <v>0</v>
      </c>
      <c r="O37" s="128">
        <f>N37*O35</f>
        <v>0</v>
      </c>
      <c r="P37" s="130">
        <f>N37+O37</f>
        <v>0</v>
      </c>
      <c r="Q37" s="7"/>
      <c r="R37" s="27">
        <f t="shared" ref="R37:R43" si="236">C37</f>
        <v>0</v>
      </c>
      <c r="S37" s="28">
        <f t="shared" ref="S37:S43" si="237">G37+(G37*(I37/12))-(K37/12)</f>
        <v>0</v>
      </c>
      <c r="T37" s="28">
        <f t="shared" ref="T37:T43" si="238">IF(S37&lt;1,0,S37+(S37*($I37/12))-($K37/12))</f>
        <v>0</v>
      </c>
      <c r="U37" s="28">
        <f t="shared" ref="U37:U43" si="239">IF(T37&lt;1,0,T37+(T37*($I37/12))-($K37/12))</f>
        <v>0</v>
      </c>
      <c r="V37" s="28">
        <f t="shared" ref="V37:V43" si="240">IF(U37&lt;1,0,U37+(U37*($I37/12))-($K37/12))</f>
        <v>0</v>
      </c>
      <c r="W37" s="28">
        <f t="shared" ref="W37:W43" si="241">IF(V37&lt;1,0,V37+(V37*($I37/12))-($K37/12))</f>
        <v>0</v>
      </c>
      <c r="X37" s="28">
        <f t="shared" ref="X37:X43" si="242">IF(W37&lt;1,0,W37+(W37*($I37/12))-($K37/12))</f>
        <v>0</v>
      </c>
      <c r="Y37" s="28">
        <f t="shared" ref="Y37:Y43" si="243">IF(X37&lt;1,0,X37+(X37*($I37/12))-($K37/12))</f>
        <v>0</v>
      </c>
      <c r="Z37" s="28">
        <f t="shared" ref="Z37:Z43" si="244">IF(Y37&lt;1,0,Y37+(Y37*($I37/12))-($K37/12))</f>
        <v>0</v>
      </c>
      <c r="AA37" s="28">
        <f t="shared" ref="AA37:AA43" si="245">IF(Z37&lt;1,0,Z37+(Z37*($I37/12))-($K37/12))</f>
        <v>0</v>
      </c>
      <c r="AB37" s="28">
        <f t="shared" ref="AB37:AB43" si="246">IF(AA37&lt;1,0,AA37+(AA37*($I37/12))-($K37/12))</f>
        <v>0</v>
      </c>
      <c r="AC37" s="28">
        <f t="shared" ref="AC37:AC43" si="247">IF(AB37&lt;1,0,AB37+(AB37*($I37/12))-($K37/12))</f>
        <v>0</v>
      </c>
      <c r="AD37" s="28">
        <f t="shared" ref="AD37:AD43" si="248">IF(AC37&lt;1,0,AC37+(AC37*($I37/12))-($K37/12))</f>
        <v>0</v>
      </c>
      <c r="AE37" s="28">
        <f t="shared" ref="AE37:AE43" si="249">IF(AD37&lt;1,0,AD37+(AD37*($I37/12))-($K37/12))</f>
        <v>0</v>
      </c>
      <c r="AF37" s="28">
        <f t="shared" ref="AF37:AF43" si="250">IF(AE37&lt;1,0,AE37+(AE37*($I37/12))-($K37/12))</f>
        <v>0</v>
      </c>
      <c r="AG37" s="28">
        <f t="shared" ref="AG37:AG43" si="251">IF(AF37&lt;1,0,AF37+(AF37*($I37/12))-($K37/12))</f>
        <v>0</v>
      </c>
      <c r="AH37" s="28">
        <f t="shared" ref="AH37:AH43" si="252">IF(AG37&lt;1,0,AG37+(AG37*($I37/12))-($K37/12))</f>
        <v>0</v>
      </c>
      <c r="AI37" s="28">
        <f t="shared" ref="AI37:AI43" si="253">IF(AH37&lt;1,0,AH37+(AH37*($I37/12))-($K37/12))</f>
        <v>0</v>
      </c>
      <c r="AJ37" s="28">
        <f t="shared" ref="AJ37:AJ43" si="254">IF(AI37&lt;1,0,AI37+(AI37*($I37/12))-($K37/12))</f>
        <v>0</v>
      </c>
      <c r="AK37" s="28">
        <f t="shared" ref="AK37:AK43" si="255">IF(AJ37&lt;1,0,AJ37+(AJ37*($I37/12))-($K37/12))</f>
        <v>0</v>
      </c>
      <c r="AL37" s="28">
        <f t="shared" ref="AL37:AL43" si="256">IF(AK37&lt;1,0,AK37+(AK37*($I37/12))-($K37/12))</f>
        <v>0</v>
      </c>
      <c r="AM37" s="28">
        <f t="shared" ref="AM37:AM43" si="257">IF(AL37&lt;1,0,AL37+(AL37*($I37/12))-($K37/12))</f>
        <v>0</v>
      </c>
      <c r="AN37" s="28">
        <f t="shared" ref="AN37:AN43" si="258">IF(AM37&lt;1,0,AM37+(AM37*($I37/12))-($K37/12))</f>
        <v>0</v>
      </c>
      <c r="AO37" s="28">
        <f t="shared" ref="AO37:AO43" si="259">IF(AN37&lt;1,0,AN37+(AN37*($I37/12))-($K37/12))</f>
        <v>0</v>
      </c>
      <c r="AP37" s="28">
        <f t="shared" ref="AP37:AP43" si="260">IF(AO37&lt;1,0,AO37+(AO37*($I37/12))-($K37/12))</f>
        <v>0</v>
      </c>
      <c r="AQ37" s="28">
        <f t="shared" ref="AQ37:AQ43" si="261">IF(AP37&lt;1,0,AP37+(AP37*($I37/12))-($K37/12))</f>
        <v>0</v>
      </c>
      <c r="AR37" s="28">
        <f t="shared" ref="AR37:AR43" si="262">IF(AQ37&lt;1,0,AQ37+(AQ37*($I37/12))-($K37/12))</f>
        <v>0</v>
      </c>
      <c r="AS37" s="28">
        <f t="shared" ref="AS37:AS43" si="263">IF(AR37&lt;1,0,AR37+(AR37*($I37/12))-($K37/12))</f>
        <v>0</v>
      </c>
      <c r="AT37" s="28">
        <f t="shared" ref="AT37:AT43" si="264">IF(AS37&lt;1,0,AS37+(AS37*($I37/12))-($K37/12))</f>
        <v>0</v>
      </c>
      <c r="AU37" s="28">
        <f t="shared" ref="AU37:AU43" si="265">IF(AT37&lt;1,0,AT37+(AT37*($I37/12))-($K37/12))</f>
        <v>0</v>
      </c>
      <c r="AV37" s="28">
        <f t="shared" ref="AV37:AV43" si="266">IF(AU37&lt;1,0,AU37+(AU37*($I37/12))-($K37/12))</f>
        <v>0</v>
      </c>
      <c r="AW37" s="28">
        <f t="shared" ref="AW37:AW43" si="267">IF(AV37&lt;1,0,AV37+(AV37*($I37/12))-($K37/12))</f>
        <v>0</v>
      </c>
      <c r="AX37" s="28">
        <f t="shared" ref="AX37:AX43" si="268">IF(AW37&lt;1,0,AW37+(AW37*($I37/12))-($K37/12))</f>
        <v>0</v>
      </c>
      <c r="AY37" s="28">
        <f t="shared" ref="AY37:AY43" si="269">IF(AX37&lt;1,0,AX37+(AX37*($I37/12))-($K37/12))</f>
        <v>0</v>
      </c>
      <c r="AZ37" s="28">
        <f t="shared" ref="AZ37:AZ43" si="270">IF(AY37&lt;1,0,AY37+(AY37*($I37/12))-($K37/12))</f>
        <v>0</v>
      </c>
      <c r="BA37" s="28">
        <f t="shared" ref="BA37:BA43" si="271">IF(AZ37&lt;1,0,AZ37+(AZ37*($I37/12))-($K37/12))</f>
        <v>0</v>
      </c>
      <c r="BB37" s="28">
        <f t="shared" ref="BB37:BB43" si="272">IF(BA37&lt;1,0,BA37+(BA37*($I37/12))-($K37/12))</f>
        <v>0</v>
      </c>
      <c r="BC37" s="28">
        <f t="shared" ref="BC37:BC43" si="273">IF(BB37&lt;1,0,BB37+(BB37*($I37/12))-($K37/12))</f>
        <v>0</v>
      </c>
      <c r="BD37" s="28">
        <f t="shared" ref="BD37:BD43" si="274">IF(BC37&lt;1,0,BC37+(BC37*($I37/12))-($K37/12))</f>
        <v>0</v>
      </c>
      <c r="BE37" s="28">
        <f t="shared" ref="BE37:BE43" si="275">IF(BD37&lt;1,0,BD37+(BD37*($I37/12))-($K37/12))</f>
        <v>0</v>
      </c>
      <c r="BF37" s="28">
        <f t="shared" ref="BF37:BF43" si="276">IF(BE37&lt;1,0,BE37+(BE37*($I37/12))-($K37/12))</f>
        <v>0</v>
      </c>
      <c r="BG37" s="28">
        <f t="shared" ref="BG37:BG43" si="277">IF(BF37&lt;1,0,BF37+(BF37*($I37/12))-($K37/12))</f>
        <v>0</v>
      </c>
      <c r="BH37" s="28">
        <f t="shared" ref="BH37:BH43" si="278">IF(BG37&lt;1,0,BG37+(BG37*($I37/12))-($K37/12))</f>
        <v>0</v>
      </c>
      <c r="BI37" s="28">
        <f t="shared" ref="BI37:BI43" si="279">IF(BH37&lt;1,0,BH37+(BH37*($I37/12))-($K37/12))</f>
        <v>0</v>
      </c>
      <c r="BJ37" s="28">
        <f t="shared" ref="BJ37:BJ43" si="280">IF(BI37&lt;1,0,BI37+(BI37*($I37/12))-($K37/12))</f>
        <v>0</v>
      </c>
      <c r="BK37" s="28">
        <f t="shared" ref="BK37:BK43" si="281">IF(BJ37&lt;1,0,BJ37+(BJ37*($I37/12))-($K37/12))</f>
        <v>0</v>
      </c>
      <c r="BL37" s="28">
        <f t="shared" ref="BL37:BL43" si="282">IF(BK37&lt;1,0,BK37+(BK37*($I37/12))-($K37/12))</f>
        <v>0</v>
      </c>
      <c r="BM37" s="28">
        <f t="shared" ref="BM37:BM43" si="283">IF(BL37&lt;1,0,BL37+(BL37*($I37/12))-($K37/12))</f>
        <v>0</v>
      </c>
      <c r="BN37" s="28">
        <f t="shared" ref="BN37:BN43" si="284">IF(BM37&lt;1,0,BM37+(BM37*($I37/12))-($K37/12))</f>
        <v>0</v>
      </c>
      <c r="BO37" s="28">
        <f t="shared" ref="BO37:BO43" si="285">IF(BN37&lt;1,0,BN37+(BN37*($I37/12))-($K37/12))</f>
        <v>0</v>
      </c>
      <c r="BP37" s="28">
        <f t="shared" ref="BP37:BP43" si="286">IF(BO37&lt;1,0,BO37+(BO37*($I37/12))-($K37/12))</f>
        <v>0</v>
      </c>
      <c r="BQ37" s="28">
        <f t="shared" ref="BQ37:BQ43" si="287">IF(BP37&lt;1,0,BP37+(BP37*($I37/12))-($K37/12))</f>
        <v>0</v>
      </c>
      <c r="BR37" s="28">
        <f t="shared" ref="BR37:BR43" si="288">IF(BQ37&lt;1,0,BQ37+(BQ37*($I37/12))-($K37/12))</f>
        <v>0</v>
      </c>
      <c r="BS37" s="28">
        <f t="shared" ref="BS37:BS43" si="289">IF(BR37&lt;1,0,BR37+(BR37*($I37/12))-($K37/12))</f>
        <v>0</v>
      </c>
      <c r="BT37" s="28">
        <f t="shared" ref="BT37:BT43" si="290">IF(BS37&lt;1,0,BS37+(BS37*($I37/12))-($K37/12))</f>
        <v>0</v>
      </c>
      <c r="BU37" s="28">
        <f t="shared" ref="BU37:BU43" si="291">IF(BT37&lt;1,0,BT37+(BT37*($I37/12))-($K37/12))</f>
        <v>0</v>
      </c>
      <c r="BV37" s="28">
        <f t="shared" ref="BV37:BV43" si="292">IF(BU37&lt;1,0,BU37+(BU37*($I37/12))-($K37/12))</f>
        <v>0</v>
      </c>
      <c r="BW37" s="28">
        <f t="shared" ref="BW37:BW43" si="293">IF(BV37&lt;1,0,BV37+(BV37*($I37/12))-($K37/12))</f>
        <v>0</v>
      </c>
      <c r="BX37" s="28">
        <f t="shared" ref="BX37:BX43" si="294">IF(BW37&lt;1,0,BW37+(BW37*($I37/12))-($K37/12))</f>
        <v>0</v>
      </c>
      <c r="BY37" s="28">
        <f t="shared" ref="BY37:BY43" si="295">IF(BX37&lt;1,0,BX37+(BX37*($I37/12))-($K37/12))</f>
        <v>0</v>
      </c>
      <c r="BZ37" s="28">
        <f t="shared" ref="BZ37:BZ43" si="296">IF(BY37&lt;1,0,BY37+(BY37*($I37/12))-($K37/12))</f>
        <v>0</v>
      </c>
      <c r="CA37" s="28">
        <f t="shared" ref="CA37:CA43" si="297">IF(BZ37&lt;1,0,BZ37+(BZ37*($I37/12))-($K37/12))</f>
        <v>0</v>
      </c>
      <c r="CB37" s="28">
        <f t="shared" ref="CB37:CB43" si="298">IF(CA37&lt;1,0,CA37+(CA37*($I37/12))-($K37/12))</f>
        <v>0</v>
      </c>
      <c r="CC37" s="28">
        <f t="shared" ref="CC37:CC43" si="299">IF(CB37&lt;1,0,CB37+(CB37*($I37/12))-($K37/12))</f>
        <v>0</v>
      </c>
      <c r="CD37" s="28">
        <f t="shared" ref="CD37:CD43" si="300">IF(CC37&lt;1,0,CC37+(CC37*($I37/12))-($K37/12))</f>
        <v>0</v>
      </c>
      <c r="CE37" s="28">
        <f t="shared" ref="CE37:CE43" si="301">IF(CD37&lt;1,0,CD37+(CD37*($I37/12))-($K37/12))</f>
        <v>0</v>
      </c>
      <c r="CF37" s="28">
        <f t="shared" ref="CF37:CF43" si="302">IF(CE37&lt;1,0,CE37+(CE37*($I37/12))-($K37/12))</f>
        <v>0</v>
      </c>
      <c r="CG37" s="28">
        <f t="shared" ref="CG37:CG43" si="303">IF(CF37&lt;1,0,CF37+(CF37*($I37/12))-($K37/12))</f>
        <v>0</v>
      </c>
      <c r="CH37" s="28">
        <f t="shared" ref="CH37:CH43" si="304">IF(CG37&lt;1,0,CG37+(CG37*($I37/12))-($K37/12))</f>
        <v>0</v>
      </c>
      <c r="CI37" s="28">
        <f t="shared" ref="CI37:CI43" si="305">IF(CH37&lt;1,0,CH37+(CH37*($I37/12))-($K37/12))</f>
        <v>0</v>
      </c>
      <c r="CJ37" s="28">
        <f t="shared" ref="CJ37:CJ43" si="306">IF(CI37&lt;1,0,CI37+(CI37*($I37/12))-($K37/12))</f>
        <v>0</v>
      </c>
      <c r="CK37" s="28">
        <f t="shared" ref="CK37:CK43" si="307">IF(CJ37&lt;1,0,CJ37+(CJ37*($I37/12))-($K37/12))</f>
        <v>0</v>
      </c>
      <c r="CL37" s="28">
        <f t="shared" ref="CL37:CL43" si="308">IF(CK37&lt;1,0,CK37+(CK37*($I37/12))-($K37/12))</f>
        <v>0</v>
      </c>
      <c r="CM37" s="28">
        <f t="shared" ref="CM37:CM43" si="309">IF(CL37&lt;1,0,CL37+(CL37*($I37/12))-($K37/12))</f>
        <v>0</v>
      </c>
      <c r="CN37" s="28">
        <f t="shared" ref="CN37:CN43" si="310">IF(CM37&lt;1,0,CM37+(CM37*($I37/12))-($K37/12))</f>
        <v>0</v>
      </c>
      <c r="CO37" s="28">
        <f t="shared" ref="CO37:CO43" si="311">IF(CN37&lt;1,0,CN37+(CN37*($I37/12))-($K37/12))</f>
        <v>0</v>
      </c>
      <c r="CP37" s="28">
        <f t="shared" ref="CP37:CP43" si="312">IF(CO37&lt;1,0,CO37+(CO37*($I37/12))-($K37/12))</f>
        <v>0</v>
      </c>
      <c r="CQ37" s="28">
        <f t="shared" ref="CQ37:CQ43" si="313">IF(CP37&lt;1,0,CP37+(CP37*($I37/12))-($K37/12))</f>
        <v>0</v>
      </c>
      <c r="CR37" s="28">
        <f t="shared" ref="CR37:CR43" si="314">IF(CQ37&lt;1,0,CQ37+(CQ37*($I37/12))-($K37/12))</f>
        <v>0</v>
      </c>
      <c r="CS37" s="28">
        <f t="shared" ref="CS37:CS43" si="315">IF(CR37&lt;1,0,CR37+(CR37*($I37/12))-($K37/12))</f>
        <v>0</v>
      </c>
      <c r="CT37" s="28">
        <f t="shared" ref="CT37:CT43" si="316">IF(CS37&lt;1,0,CS37+(CS37*($I37/12))-($K37/12))</f>
        <v>0</v>
      </c>
      <c r="CU37" s="28">
        <f t="shared" ref="CU37:CU43" si="317">IF(CT37&lt;1,0,CT37+(CT37*($I37/12))-($K37/12))</f>
        <v>0</v>
      </c>
      <c r="CV37" s="28">
        <f t="shared" ref="CV37:CV43" si="318">IF(CU37&lt;1,0,CU37+(CU37*($I37/12))-($K37/12))</f>
        <v>0</v>
      </c>
      <c r="CW37" s="28">
        <f t="shared" ref="CW37:CW43" si="319">IF(CV37&lt;1,0,CV37+(CV37*($I37/12))-($K37/12))</f>
        <v>0</v>
      </c>
      <c r="CX37" s="28">
        <f t="shared" ref="CX37:CX43" si="320">IF(CW37&lt;1,0,CW37+(CW37*($I37/12))-($K37/12))</f>
        <v>0</v>
      </c>
      <c r="CY37" s="28">
        <f t="shared" ref="CY37:CY43" si="321">IF(CX37&lt;1,0,CX37+(CX37*($I37/12))-($K37/12))</f>
        <v>0</v>
      </c>
      <c r="CZ37" s="28">
        <f t="shared" ref="CZ37:CZ43" si="322">IF(CY37&lt;1,0,CY37+(CY37*($I37/12))-($K37/12))</f>
        <v>0</v>
      </c>
      <c r="DA37" s="28">
        <f t="shared" ref="DA37:DA43" si="323">IF(CZ37&lt;1,0,CZ37+(CZ37*($I37/12))-($K37/12))</f>
        <v>0</v>
      </c>
      <c r="DB37" s="28">
        <f t="shared" ref="DB37:DB43" si="324">IF(DA37&lt;1,0,DA37+(DA37*($I37/12))-($K37/12))</f>
        <v>0</v>
      </c>
      <c r="DC37" s="28">
        <f t="shared" ref="DC37:DC43" si="325">IF(DB37&lt;1,0,DB37+(DB37*($I37/12))-($K37/12))</f>
        <v>0</v>
      </c>
      <c r="DD37" s="28">
        <f t="shared" ref="DD37:DD43" si="326">IF(DC37&lt;1,0,DC37+(DC37*($I37/12))-($K37/12))</f>
        <v>0</v>
      </c>
      <c r="DE37" s="28">
        <f t="shared" ref="DE37:DE43" si="327">IF(DD37&lt;1,0,DD37+(DD37*($I37/12))-($K37/12))</f>
        <v>0</v>
      </c>
      <c r="DF37" s="28">
        <f t="shared" ref="DF37:DF43" si="328">IF(DE37&lt;1,0,DE37+(DE37*($I37/12))-($K37/12))</f>
        <v>0</v>
      </c>
      <c r="DG37" s="28">
        <f t="shared" ref="DG37:DG43" si="329">IF(DF37&lt;1,0,DF37+(DF37*($I37/12))-($K37/12))</f>
        <v>0</v>
      </c>
      <c r="DH37" s="28">
        <f t="shared" ref="DH37:DH43" si="330">IF(DG37&lt;1,0,DG37+(DG37*($I37/12))-($K37/12))</f>
        <v>0</v>
      </c>
      <c r="DI37" s="28">
        <f t="shared" ref="DI37:DI43" si="331">IF(DH37&lt;1,0,DH37+(DH37*($I37/12))-($K37/12))</f>
        <v>0</v>
      </c>
      <c r="DJ37" s="28">
        <f t="shared" ref="DJ37:DJ43" si="332">IF(DI37&lt;1,0,DI37+(DI37*($I37/12))-($K37/12))</f>
        <v>0</v>
      </c>
      <c r="DK37" s="28">
        <f t="shared" ref="DK37:DK43" si="333">IF(DJ37&lt;1,0,DJ37+(DJ37*($I37/12))-($K37/12))</f>
        <v>0</v>
      </c>
      <c r="DL37" s="28">
        <f t="shared" ref="DL37:DL43" si="334">IF(DK37&lt;1,0,DK37+(DK37*($I37/12))-($K37/12))</f>
        <v>0</v>
      </c>
      <c r="DM37" s="28">
        <f t="shared" ref="DM37:DM43" si="335">IF(DL37&lt;1,0,DL37+(DL37*($I37/12))-($K37/12))</f>
        <v>0</v>
      </c>
      <c r="DN37" s="28">
        <f t="shared" ref="DN37:DN43" si="336">IF(DM37&lt;1,0,DM37+(DM37*($I37/12))-($K37/12))</f>
        <v>0</v>
      </c>
      <c r="DO37" s="28">
        <f t="shared" ref="DO37:DO43" si="337">IF(DN37&lt;1,0,DN37+(DN37*($I37/12))-($K37/12))</f>
        <v>0</v>
      </c>
      <c r="DP37" s="28">
        <f t="shared" ref="DP37:DP43" si="338">IF(DO37&lt;1,0,DO37+(DO37*($I37/12))-($K37/12))</f>
        <v>0</v>
      </c>
      <c r="DQ37" s="28">
        <f t="shared" ref="DQ37:DQ43" si="339">IF(DP37&lt;1,0,DP37+(DP37*($I37/12))-($K37/12))</f>
        <v>0</v>
      </c>
      <c r="DR37" s="28">
        <f t="shared" ref="DR37:DR43" si="340">IF(DQ37&lt;1,0,DQ37+(DQ37*($I37/12))-($K37/12))</f>
        <v>0</v>
      </c>
      <c r="DS37" s="28">
        <f t="shared" ref="DS37:DS43" si="341">IF(DR37&lt;1,0,DR37+(DR37*($I37/12))-($K37/12))</f>
        <v>0</v>
      </c>
      <c r="DT37" s="28">
        <f t="shared" ref="DT37:DT43" si="342">IF(DS37&lt;1,0,DS37+(DS37*($I37/12))-($K37/12))</f>
        <v>0</v>
      </c>
      <c r="DU37" s="28">
        <f t="shared" ref="DU37:DU43" si="343">IF(DT37&lt;1,0,DT37+(DT37*($I37/12))-($K37/12))</f>
        <v>0</v>
      </c>
    </row>
    <row r="38" spans="2:125" x14ac:dyDescent="0.25">
      <c r="B38" s="124"/>
      <c r="C38" s="125"/>
      <c r="D38" s="126"/>
      <c r="E38" s="127"/>
      <c r="F38" s="128"/>
      <c r="G38" s="131">
        <f t="shared" ref="G38:G43" si="344">D38*F38</f>
        <v>0</v>
      </c>
      <c r="H38" s="128"/>
      <c r="I38" s="129"/>
      <c r="J38" s="128"/>
      <c r="K38" s="131">
        <f t="shared" ref="K38:K43" si="345">H38+J38</f>
        <v>0</v>
      </c>
      <c r="L38" s="128"/>
      <c r="M38" s="128"/>
      <c r="N38" s="131">
        <f t="shared" ref="N38:N43" si="346">SUM(K38:M38)</f>
        <v>0</v>
      </c>
      <c r="O38" s="128">
        <f t="shared" ref="O38:O43" si="347">N38*O36</f>
        <v>0</v>
      </c>
      <c r="P38" s="130">
        <f t="shared" ref="P38:P43" si="348">N38+O38</f>
        <v>0</v>
      </c>
      <c r="Q38" s="7"/>
      <c r="R38" s="27">
        <f t="shared" si="236"/>
        <v>0</v>
      </c>
      <c r="S38" s="28">
        <f t="shared" si="237"/>
        <v>0</v>
      </c>
      <c r="T38" s="28">
        <f t="shared" si="238"/>
        <v>0</v>
      </c>
      <c r="U38" s="28">
        <f t="shared" si="239"/>
        <v>0</v>
      </c>
      <c r="V38" s="28">
        <f t="shared" si="240"/>
        <v>0</v>
      </c>
      <c r="W38" s="28">
        <f t="shared" si="241"/>
        <v>0</v>
      </c>
      <c r="X38" s="28">
        <f t="shared" si="242"/>
        <v>0</v>
      </c>
      <c r="Y38" s="28">
        <f t="shared" si="243"/>
        <v>0</v>
      </c>
      <c r="Z38" s="28">
        <f t="shared" si="244"/>
        <v>0</v>
      </c>
      <c r="AA38" s="28">
        <f t="shared" si="245"/>
        <v>0</v>
      </c>
      <c r="AB38" s="28">
        <f t="shared" si="246"/>
        <v>0</v>
      </c>
      <c r="AC38" s="28">
        <f t="shared" si="247"/>
        <v>0</v>
      </c>
      <c r="AD38" s="28">
        <f t="shared" si="248"/>
        <v>0</v>
      </c>
      <c r="AE38" s="28">
        <f t="shared" si="249"/>
        <v>0</v>
      </c>
      <c r="AF38" s="28">
        <f t="shared" si="250"/>
        <v>0</v>
      </c>
      <c r="AG38" s="28">
        <f t="shared" si="251"/>
        <v>0</v>
      </c>
      <c r="AH38" s="28">
        <f t="shared" si="252"/>
        <v>0</v>
      </c>
      <c r="AI38" s="28">
        <f t="shared" si="253"/>
        <v>0</v>
      </c>
      <c r="AJ38" s="28">
        <f t="shared" si="254"/>
        <v>0</v>
      </c>
      <c r="AK38" s="28">
        <f t="shared" si="255"/>
        <v>0</v>
      </c>
      <c r="AL38" s="28">
        <f t="shared" si="256"/>
        <v>0</v>
      </c>
      <c r="AM38" s="28">
        <f t="shared" si="257"/>
        <v>0</v>
      </c>
      <c r="AN38" s="28">
        <f t="shared" si="258"/>
        <v>0</v>
      </c>
      <c r="AO38" s="28">
        <f t="shared" si="259"/>
        <v>0</v>
      </c>
      <c r="AP38" s="28">
        <f t="shared" si="260"/>
        <v>0</v>
      </c>
      <c r="AQ38" s="28">
        <f t="shared" si="261"/>
        <v>0</v>
      </c>
      <c r="AR38" s="28">
        <f t="shared" si="262"/>
        <v>0</v>
      </c>
      <c r="AS38" s="28">
        <f t="shared" si="263"/>
        <v>0</v>
      </c>
      <c r="AT38" s="28">
        <f t="shared" si="264"/>
        <v>0</v>
      </c>
      <c r="AU38" s="28">
        <f t="shared" si="265"/>
        <v>0</v>
      </c>
      <c r="AV38" s="28">
        <f t="shared" si="266"/>
        <v>0</v>
      </c>
      <c r="AW38" s="28">
        <f t="shared" si="267"/>
        <v>0</v>
      </c>
      <c r="AX38" s="28">
        <f t="shared" si="268"/>
        <v>0</v>
      </c>
      <c r="AY38" s="28">
        <f t="shared" si="269"/>
        <v>0</v>
      </c>
      <c r="AZ38" s="28">
        <f t="shared" si="270"/>
        <v>0</v>
      </c>
      <c r="BA38" s="28">
        <f t="shared" si="271"/>
        <v>0</v>
      </c>
      <c r="BB38" s="28">
        <f t="shared" si="272"/>
        <v>0</v>
      </c>
      <c r="BC38" s="28">
        <f t="shared" si="273"/>
        <v>0</v>
      </c>
      <c r="BD38" s="28">
        <f t="shared" si="274"/>
        <v>0</v>
      </c>
      <c r="BE38" s="28">
        <f t="shared" si="275"/>
        <v>0</v>
      </c>
      <c r="BF38" s="28">
        <f t="shared" si="276"/>
        <v>0</v>
      </c>
      <c r="BG38" s="28">
        <f t="shared" si="277"/>
        <v>0</v>
      </c>
      <c r="BH38" s="28">
        <f t="shared" si="278"/>
        <v>0</v>
      </c>
      <c r="BI38" s="28">
        <f t="shared" si="279"/>
        <v>0</v>
      </c>
      <c r="BJ38" s="28">
        <f t="shared" si="280"/>
        <v>0</v>
      </c>
      <c r="BK38" s="28">
        <f t="shared" si="281"/>
        <v>0</v>
      </c>
      <c r="BL38" s="28">
        <f t="shared" si="282"/>
        <v>0</v>
      </c>
      <c r="BM38" s="28">
        <f t="shared" si="283"/>
        <v>0</v>
      </c>
      <c r="BN38" s="28">
        <f t="shared" si="284"/>
        <v>0</v>
      </c>
      <c r="BO38" s="28">
        <f t="shared" si="285"/>
        <v>0</v>
      </c>
      <c r="BP38" s="28">
        <f t="shared" si="286"/>
        <v>0</v>
      </c>
      <c r="BQ38" s="28">
        <f t="shared" si="287"/>
        <v>0</v>
      </c>
      <c r="BR38" s="28">
        <f t="shared" si="288"/>
        <v>0</v>
      </c>
      <c r="BS38" s="28">
        <f t="shared" si="289"/>
        <v>0</v>
      </c>
      <c r="BT38" s="28">
        <f t="shared" si="290"/>
        <v>0</v>
      </c>
      <c r="BU38" s="28">
        <f t="shared" si="291"/>
        <v>0</v>
      </c>
      <c r="BV38" s="28">
        <f t="shared" si="292"/>
        <v>0</v>
      </c>
      <c r="BW38" s="28">
        <f t="shared" si="293"/>
        <v>0</v>
      </c>
      <c r="BX38" s="28">
        <f t="shared" si="294"/>
        <v>0</v>
      </c>
      <c r="BY38" s="28">
        <f t="shared" si="295"/>
        <v>0</v>
      </c>
      <c r="BZ38" s="28">
        <f t="shared" si="296"/>
        <v>0</v>
      </c>
      <c r="CA38" s="28">
        <f t="shared" si="297"/>
        <v>0</v>
      </c>
      <c r="CB38" s="28">
        <f t="shared" si="298"/>
        <v>0</v>
      </c>
      <c r="CC38" s="28">
        <f t="shared" si="299"/>
        <v>0</v>
      </c>
      <c r="CD38" s="28">
        <f t="shared" si="300"/>
        <v>0</v>
      </c>
      <c r="CE38" s="28">
        <f t="shared" si="301"/>
        <v>0</v>
      </c>
      <c r="CF38" s="28">
        <f t="shared" si="302"/>
        <v>0</v>
      </c>
      <c r="CG38" s="28">
        <f t="shared" si="303"/>
        <v>0</v>
      </c>
      <c r="CH38" s="28">
        <f t="shared" si="304"/>
        <v>0</v>
      </c>
      <c r="CI38" s="28">
        <f t="shared" si="305"/>
        <v>0</v>
      </c>
      <c r="CJ38" s="28">
        <f t="shared" si="306"/>
        <v>0</v>
      </c>
      <c r="CK38" s="28">
        <f t="shared" si="307"/>
        <v>0</v>
      </c>
      <c r="CL38" s="28">
        <f t="shared" si="308"/>
        <v>0</v>
      </c>
      <c r="CM38" s="28">
        <f t="shared" si="309"/>
        <v>0</v>
      </c>
      <c r="CN38" s="28">
        <f t="shared" si="310"/>
        <v>0</v>
      </c>
      <c r="CO38" s="28">
        <f t="shared" si="311"/>
        <v>0</v>
      </c>
      <c r="CP38" s="28">
        <f t="shared" si="312"/>
        <v>0</v>
      </c>
      <c r="CQ38" s="28">
        <f t="shared" si="313"/>
        <v>0</v>
      </c>
      <c r="CR38" s="28">
        <f t="shared" si="314"/>
        <v>0</v>
      </c>
      <c r="CS38" s="28">
        <f t="shared" si="315"/>
        <v>0</v>
      </c>
      <c r="CT38" s="28">
        <f t="shared" si="316"/>
        <v>0</v>
      </c>
      <c r="CU38" s="28">
        <f t="shared" si="317"/>
        <v>0</v>
      </c>
      <c r="CV38" s="28">
        <f t="shared" si="318"/>
        <v>0</v>
      </c>
      <c r="CW38" s="28">
        <f t="shared" si="319"/>
        <v>0</v>
      </c>
      <c r="CX38" s="28">
        <f t="shared" si="320"/>
        <v>0</v>
      </c>
      <c r="CY38" s="28">
        <f t="shared" si="321"/>
        <v>0</v>
      </c>
      <c r="CZ38" s="28">
        <f t="shared" si="322"/>
        <v>0</v>
      </c>
      <c r="DA38" s="28">
        <f t="shared" si="323"/>
        <v>0</v>
      </c>
      <c r="DB38" s="28">
        <f t="shared" si="324"/>
        <v>0</v>
      </c>
      <c r="DC38" s="28">
        <f t="shared" si="325"/>
        <v>0</v>
      </c>
      <c r="DD38" s="28">
        <f t="shared" si="326"/>
        <v>0</v>
      </c>
      <c r="DE38" s="28">
        <f t="shared" si="327"/>
        <v>0</v>
      </c>
      <c r="DF38" s="28">
        <f t="shared" si="328"/>
        <v>0</v>
      </c>
      <c r="DG38" s="28">
        <f t="shared" si="329"/>
        <v>0</v>
      </c>
      <c r="DH38" s="28">
        <f t="shared" si="330"/>
        <v>0</v>
      </c>
      <c r="DI38" s="28">
        <f t="shared" si="331"/>
        <v>0</v>
      </c>
      <c r="DJ38" s="28">
        <f t="shared" si="332"/>
        <v>0</v>
      </c>
      <c r="DK38" s="28">
        <f t="shared" si="333"/>
        <v>0</v>
      </c>
      <c r="DL38" s="28">
        <f t="shared" si="334"/>
        <v>0</v>
      </c>
      <c r="DM38" s="28">
        <f t="shared" si="335"/>
        <v>0</v>
      </c>
      <c r="DN38" s="28">
        <f t="shared" si="336"/>
        <v>0</v>
      </c>
      <c r="DO38" s="28">
        <f t="shared" si="337"/>
        <v>0</v>
      </c>
      <c r="DP38" s="28">
        <f t="shared" si="338"/>
        <v>0</v>
      </c>
      <c r="DQ38" s="28">
        <f t="shared" si="339"/>
        <v>0</v>
      </c>
      <c r="DR38" s="28">
        <f t="shared" si="340"/>
        <v>0</v>
      </c>
      <c r="DS38" s="28">
        <f t="shared" si="341"/>
        <v>0</v>
      </c>
      <c r="DT38" s="28">
        <f t="shared" si="342"/>
        <v>0</v>
      </c>
      <c r="DU38" s="28">
        <f t="shared" si="343"/>
        <v>0</v>
      </c>
    </row>
    <row r="39" spans="2:125" x14ac:dyDescent="0.25">
      <c r="B39" s="124"/>
      <c r="C39" s="125"/>
      <c r="D39" s="126"/>
      <c r="E39" s="127"/>
      <c r="F39" s="128"/>
      <c r="G39" s="131">
        <f t="shared" si="344"/>
        <v>0</v>
      </c>
      <c r="H39" s="128"/>
      <c r="I39" s="129"/>
      <c r="J39" s="128"/>
      <c r="K39" s="131">
        <f t="shared" si="345"/>
        <v>0</v>
      </c>
      <c r="L39" s="128"/>
      <c r="M39" s="128"/>
      <c r="N39" s="131">
        <f t="shared" si="346"/>
        <v>0</v>
      </c>
      <c r="O39" s="128">
        <f t="shared" si="347"/>
        <v>0</v>
      </c>
      <c r="P39" s="130">
        <f t="shared" si="348"/>
        <v>0</v>
      </c>
      <c r="Q39" s="7"/>
      <c r="R39" s="27">
        <f t="shared" si="236"/>
        <v>0</v>
      </c>
      <c r="S39" s="28">
        <f t="shared" si="237"/>
        <v>0</v>
      </c>
      <c r="T39" s="28">
        <f t="shared" si="238"/>
        <v>0</v>
      </c>
      <c r="U39" s="28">
        <f t="shared" si="239"/>
        <v>0</v>
      </c>
      <c r="V39" s="28">
        <f t="shared" si="240"/>
        <v>0</v>
      </c>
      <c r="W39" s="28">
        <f t="shared" si="241"/>
        <v>0</v>
      </c>
      <c r="X39" s="28">
        <f t="shared" si="242"/>
        <v>0</v>
      </c>
      <c r="Y39" s="28">
        <f t="shared" si="243"/>
        <v>0</v>
      </c>
      <c r="Z39" s="28">
        <f t="shared" si="244"/>
        <v>0</v>
      </c>
      <c r="AA39" s="28">
        <f t="shared" si="245"/>
        <v>0</v>
      </c>
      <c r="AB39" s="28">
        <f t="shared" si="246"/>
        <v>0</v>
      </c>
      <c r="AC39" s="28">
        <f t="shared" si="247"/>
        <v>0</v>
      </c>
      <c r="AD39" s="28">
        <f t="shared" si="248"/>
        <v>0</v>
      </c>
      <c r="AE39" s="28">
        <f t="shared" si="249"/>
        <v>0</v>
      </c>
      <c r="AF39" s="28">
        <f t="shared" si="250"/>
        <v>0</v>
      </c>
      <c r="AG39" s="28">
        <f t="shared" si="251"/>
        <v>0</v>
      </c>
      <c r="AH39" s="28">
        <f t="shared" si="252"/>
        <v>0</v>
      </c>
      <c r="AI39" s="28">
        <f t="shared" si="253"/>
        <v>0</v>
      </c>
      <c r="AJ39" s="28">
        <f t="shared" si="254"/>
        <v>0</v>
      </c>
      <c r="AK39" s="28">
        <f t="shared" si="255"/>
        <v>0</v>
      </c>
      <c r="AL39" s="28">
        <f t="shared" si="256"/>
        <v>0</v>
      </c>
      <c r="AM39" s="28">
        <f t="shared" si="257"/>
        <v>0</v>
      </c>
      <c r="AN39" s="28">
        <f t="shared" si="258"/>
        <v>0</v>
      </c>
      <c r="AO39" s="28">
        <f t="shared" si="259"/>
        <v>0</v>
      </c>
      <c r="AP39" s="28">
        <f t="shared" si="260"/>
        <v>0</v>
      </c>
      <c r="AQ39" s="28">
        <f t="shared" si="261"/>
        <v>0</v>
      </c>
      <c r="AR39" s="28">
        <f t="shared" si="262"/>
        <v>0</v>
      </c>
      <c r="AS39" s="28">
        <f t="shared" si="263"/>
        <v>0</v>
      </c>
      <c r="AT39" s="28">
        <f t="shared" si="264"/>
        <v>0</v>
      </c>
      <c r="AU39" s="28">
        <f t="shared" si="265"/>
        <v>0</v>
      </c>
      <c r="AV39" s="28">
        <f t="shared" si="266"/>
        <v>0</v>
      </c>
      <c r="AW39" s="28">
        <f t="shared" si="267"/>
        <v>0</v>
      </c>
      <c r="AX39" s="28">
        <f t="shared" si="268"/>
        <v>0</v>
      </c>
      <c r="AY39" s="28">
        <f t="shared" si="269"/>
        <v>0</v>
      </c>
      <c r="AZ39" s="28">
        <f t="shared" si="270"/>
        <v>0</v>
      </c>
      <c r="BA39" s="28">
        <f t="shared" si="271"/>
        <v>0</v>
      </c>
      <c r="BB39" s="28">
        <f t="shared" si="272"/>
        <v>0</v>
      </c>
      <c r="BC39" s="28">
        <f t="shared" si="273"/>
        <v>0</v>
      </c>
      <c r="BD39" s="28">
        <f t="shared" si="274"/>
        <v>0</v>
      </c>
      <c r="BE39" s="28">
        <f t="shared" si="275"/>
        <v>0</v>
      </c>
      <c r="BF39" s="28">
        <f t="shared" si="276"/>
        <v>0</v>
      </c>
      <c r="BG39" s="28">
        <f t="shared" si="277"/>
        <v>0</v>
      </c>
      <c r="BH39" s="28">
        <f t="shared" si="278"/>
        <v>0</v>
      </c>
      <c r="BI39" s="28">
        <f t="shared" si="279"/>
        <v>0</v>
      </c>
      <c r="BJ39" s="28">
        <f t="shared" si="280"/>
        <v>0</v>
      </c>
      <c r="BK39" s="28">
        <f t="shared" si="281"/>
        <v>0</v>
      </c>
      <c r="BL39" s="28">
        <f t="shared" si="282"/>
        <v>0</v>
      </c>
      <c r="BM39" s="28">
        <f t="shared" si="283"/>
        <v>0</v>
      </c>
      <c r="BN39" s="28">
        <f t="shared" si="284"/>
        <v>0</v>
      </c>
      <c r="BO39" s="28">
        <f t="shared" si="285"/>
        <v>0</v>
      </c>
      <c r="BP39" s="28">
        <f t="shared" si="286"/>
        <v>0</v>
      </c>
      <c r="BQ39" s="28">
        <f t="shared" si="287"/>
        <v>0</v>
      </c>
      <c r="BR39" s="28">
        <f t="shared" si="288"/>
        <v>0</v>
      </c>
      <c r="BS39" s="28">
        <f t="shared" si="289"/>
        <v>0</v>
      </c>
      <c r="BT39" s="28">
        <f t="shared" si="290"/>
        <v>0</v>
      </c>
      <c r="BU39" s="28">
        <f t="shared" si="291"/>
        <v>0</v>
      </c>
      <c r="BV39" s="28">
        <f t="shared" si="292"/>
        <v>0</v>
      </c>
      <c r="BW39" s="28">
        <f t="shared" si="293"/>
        <v>0</v>
      </c>
      <c r="BX39" s="28">
        <f t="shared" si="294"/>
        <v>0</v>
      </c>
      <c r="BY39" s="28">
        <f t="shared" si="295"/>
        <v>0</v>
      </c>
      <c r="BZ39" s="28">
        <f t="shared" si="296"/>
        <v>0</v>
      </c>
      <c r="CA39" s="28">
        <f t="shared" si="297"/>
        <v>0</v>
      </c>
      <c r="CB39" s="28">
        <f t="shared" si="298"/>
        <v>0</v>
      </c>
      <c r="CC39" s="28">
        <f t="shared" si="299"/>
        <v>0</v>
      </c>
      <c r="CD39" s="28">
        <f t="shared" si="300"/>
        <v>0</v>
      </c>
      <c r="CE39" s="28">
        <f t="shared" si="301"/>
        <v>0</v>
      </c>
      <c r="CF39" s="28">
        <f t="shared" si="302"/>
        <v>0</v>
      </c>
      <c r="CG39" s="28">
        <f t="shared" si="303"/>
        <v>0</v>
      </c>
      <c r="CH39" s="28">
        <f t="shared" si="304"/>
        <v>0</v>
      </c>
      <c r="CI39" s="28">
        <f t="shared" si="305"/>
        <v>0</v>
      </c>
      <c r="CJ39" s="28">
        <f t="shared" si="306"/>
        <v>0</v>
      </c>
      <c r="CK39" s="28">
        <f t="shared" si="307"/>
        <v>0</v>
      </c>
      <c r="CL39" s="28">
        <f t="shared" si="308"/>
        <v>0</v>
      </c>
      <c r="CM39" s="28">
        <f t="shared" si="309"/>
        <v>0</v>
      </c>
      <c r="CN39" s="28">
        <f t="shared" si="310"/>
        <v>0</v>
      </c>
      <c r="CO39" s="28">
        <f t="shared" si="311"/>
        <v>0</v>
      </c>
      <c r="CP39" s="28">
        <f t="shared" si="312"/>
        <v>0</v>
      </c>
      <c r="CQ39" s="28">
        <f t="shared" si="313"/>
        <v>0</v>
      </c>
      <c r="CR39" s="28">
        <f t="shared" si="314"/>
        <v>0</v>
      </c>
      <c r="CS39" s="28">
        <f t="shared" si="315"/>
        <v>0</v>
      </c>
      <c r="CT39" s="28">
        <f t="shared" si="316"/>
        <v>0</v>
      </c>
      <c r="CU39" s="28">
        <f t="shared" si="317"/>
        <v>0</v>
      </c>
      <c r="CV39" s="28">
        <f t="shared" si="318"/>
        <v>0</v>
      </c>
      <c r="CW39" s="28">
        <f t="shared" si="319"/>
        <v>0</v>
      </c>
      <c r="CX39" s="28">
        <f t="shared" si="320"/>
        <v>0</v>
      </c>
      <c r="CY39" s="28">
        <f t="shared" si="321"/>
        <v>0</v>
      </c>
      <c r="CZ39" s="28">
        <f t="shared" si="322"/>
        <v>0</v>
      </c>
      <c r="DA39" s="28">
        <f t="shared" si="323"/>
        <v>0</v>
      </c>
      <c r="DB39" s="28">
        <f t="shared" si="324"/>
        <v>0</v>
      </c>
      <c r="DC39" s="28">
        <f t="shared" si="325"/>
        <v>0</v>
      </c>
      <c r="DD39" s="28">
        <f t="shared" si="326"/>
        <v>0</v>
      </c>
      <c r="DE39" s="28">
        <f t="shared" si="327"/>
        <v>0</v>
      </c>
      <c r="DF39" s="28">
        <f t="shared" si="328"/>
        <v>0</v>
      </c>
      <c r="DG39" s="28">
        <f t="shared" si="329"/>
        <v>0</v>
      </c>
      <c r="DH39" s="28">
        <f t="shared" si="330"/>
        <v>0</v>
      </c>
      <c r="DI39" s="28">
        <f t="shared" si="331"/>
        <v>0</v>
      </c>
      <c r="DJ39" s="28">
        <f t="shared" si="332"/>
        <v>0</v>
      </c>
      <c r="DK39" s="28">
        <f t="shared" si="333"/>
        <v>0</v>
      </c>
      <c r="DL39" s="28">
        <f t="shared" si="334"/>
        <v>0</v>
      </c>
      <c r="DM39" s="28">
        <f t="shared" si="335"/>
        <v>0</v>
      </c>
      <c r="DN39" s="28">
        <f t="shared" si="336"/>
        <v>0</v>
      </c>
      <c r="DO39" s="28">
        <f t="shared" si="337"/>
        <v>0</v>
      </c>
      <c r="DP39" s="28">
        <f t="shared" si="338"/>
        <v>0</v>
      </c>
      <c r="DQ39" s="28">
        <f t="shared" si="339"/>
        <v>0</v>
      </c>
      <c r="DR39" s="28">
        <f t="shared" si="340"/>
        <v>0</v>
      </c>
      <c r="DS39" s="28">
        <f t="shared" si="341"/>
        <v>0</v>
      </c>
      <c r="DT39" s="28">
        <f t="shared" si="342"/>
        <v>0</v>
      </c>
      <c r="DU39" s="28">
        <f t="shared" si="343"/>
        <v>0</v>
      </c>
    </row>
    <row r="40" spans="2:125" x14ac:dyDescent="0.25">
      <c r="B40" s="124"/>
      <c r="C40" s="125"/>
      <c r="D40" s="126"/>
      <c r="E40" s="127"/>
      <c r="F40" s="128"/>
      <c r="G40" s="131">
        <f t="shared" si="344"/>
        <v>0</v>
      </c>
      <c r="H40" s="128"/>
      <c r="I40" s="129"/>
      <c r="J40" s="128"/>
      <c r="K40" s="131">
        <f t="shared" si="345"/>
        <v>0</v>
      </c>
      <c r="L40" s="128"/>
      <c r="M40" s="128"/>
      <c r="N40" s="131">
        <f t="shared" si="346"/>
        <v>0</v>
      </c>
      <c r="O40" s="128">
        <f t="shared" si="347"/>
        <v>0</v>
      </c>
      <c r="P40" s="130">
        <f t="shared" si="348"/>
        <v>0</v>
      </c>
      <c r="Q40" s="7"/>
      <c r="R40" s="27">
        <f t="shared" si="236"/>
        <v>0</v>
      </c>
      <c r="S40" s="28">
        <f t="shared" si="237"/>
        <v>0</v>
      </c>
      <c r="T40" s="28">
        <f t="shared" si="238"/>
        <v>0</v>
      </c>
      <c r="U40" s="28">
        <f t="shared" si="239"/>
        <v>0</v>
      </c>
      <c r="V40" s="28">
        <f t="shared" si="240"/>
        <v>0</v>
      </c>
      <c r="W40" s="28">
        <f t="shared" si="241"/>
        <v>0</v>
      </c>
      <c r="X40" s="28">
        <f t="shared" si="242"/>
        <v>0</v>
      </c>
      <c r="Y40" s="28">
        <f t="shared" si="243"/>
        <v>0</v>
      </c>
      <c r="Z40" s="28">
        <f t="shared" si="244"/>
        <v>0</v>
      </c>
      <c r="AA40" s="28">
        <f t="shared" si="245"/>
        <v>0</v>
      </c>
      <c r="AB40" s="28">
        <f t="shared" si="246"/>
        <v>0</v>
      </c>
      <c r="AC40" s="28">
        <f t="shared" si="247"/>
        <v>0</v>
      </c>
      <c r="AD40" s="28">
        <f t="shared" si="248"/>
        <v>0</v>
      </c>
      <c r="AE40" s="28">
        <f t="shared" si="249"/>
        <v>0</v>
      </c>
      <c r="AF40" s="28">
        <f t="shared" si="250"/>
        <v>0</v>
      </c>
      <c r="AG40" s="28">
        <f t="shared" si="251"/>
        <v>0</v>
      </c>
      <c r="AH40" s="28">
        <f t="shared" si="252"/>
        <v>0</v>
      </c>
      <c r="AI40" s="28">
        <f t="shared" si="253"/>
        <v>0</v>
      </c>
      <c r="AJ40" s="28">
        <f t="shared" si="254"/>
        <v>0</v>
      </c>
      <c r="AK40" s="28">
        <f t="shared" si="255"/>
        <v>0</v>
      </c>
      <c r="AL40" s="28">
        <f t="shared" si="256"/>
        <v>0</v>
      </c>
      <c r="AM40" s="28">
        <f t="shared" si="257"/>
        <v>0</v>
      </c>
      <c r="AN40" s="28">
        <f t="shared" si="258"/>
        <v>0</v>
      </c>
      <c r="AO40" s="28">
        <f t="shared" si="259"/>
        <v>0</v>
      </c>
      <c r="AP40" s="28">
        <f t="shared" si="260"/>
        <v>0</v>
      </c>
      <c r="AQ40" s="28">
        <f t="shared" si="261"/>
        <v>0</v>
      </c>
      <c r="AR40" s="28">
        <f t="shared" si="262"/>
        <v>0</v>
      </c>
      <c r="AS40" s="28">
        <f t="shared" si="263"/>
        <v>0</v>
      </c>
      <c r="AT40" s="28">
        <f t="shared" si="264"/>
        <v>0</v>
      </c>
      <c r="AU40" s="28">
        <f t="shared" si="265"/>
        <v>0</v>
      </c>
      <c r="AV40" s="28">
        <f t="shared" si="266"/>
        <v>0</v>
      </c>
      <c r="AW40" s="28">
        <f t="shared" si="267"/>
        <v>0</v>
      </c>
      <c r="AX40" s="28">
        <f t="shared" si="268"/>
        <v>0</v>
      </c>
      <c r="AY40" s="28">
        <f t="shared" si="269"/>
        <v>0</v>
      </c>
      <c r="AZ40" s="28">
        <f t="shared" si="270"/>
        <v>0</v>
      </c>
      <c r="BA40" s="28">
        <f t="shared" si="271"/>
        <v>0</v>
      </c>
      <c r="BB40" s="28">
        <f t="shared" si="272"/>
        <v>0</v>
      </c>
      <c r="BC40" s="28">
        <f t="shared" si="273"/>
        <v>0</v>
      </c>
      <c r="BD40" s="28">
        <f t="shared" si="274"/>
        <v>0</v>
      </c>
      <c r="BE40" s="28">
        <f t="shared" si="275"/>
        <v>0</v>
      </c>
      <c r="BF40" s="28">
        <f t="shared" si="276"/>
        <v>0</v>
      </c>
      <c r="BG40" s="28">
        <f t="shared" si="277"/>
        <v>0</v>
      </c>
      <c r="BH40" s="28">
        <f t="shared" si="278"/>
        <v>0</v>
      </c>
      <c r="BI40" s="28">
        <f t="shared" si="279"/>
        <v>0</v>
      </c>
      <c r="BJ40" s="28">
        <f t="shared" si="280"/>
        <v>0</v>
      </c>
      <c r="BK40" s="28">
        <f t="shared" si="281"/>
        <v>0</v>
      </c>
      <c r="BL40" s="28">
        <f t="shared" si="282"/>
        <v>0</v>
      </c>
      <c r="BM40" s="28">
        <f t="shared" si="283"/>
        <v>0</v>
      </c>
      <c r="BN40" s="28">
        <f t="shared" si="284"/>
        <v>0</v>
      </c>
      <c r="BO40" s="28">
        <f t="shared" si="285"/>
        <v>0</v>
      </c>
      <c r="BP40" s="28">
        <f t="shared" si="286"/>
        <v>0</v>
      </c>
      <c r="BQ40" s="28">
        <f t="shared" si="287"/>
        <v>0</v>
      </c>
      <c r="BR40" s="28">
        <f t="shared" si="288"/>
        <v>0</v>
      </c>
      <c r="BS40" s="28">
        <f t="shared" si="289"/>
        <v>0</v>
      </c>
      <c r="BT40" s="28">
        <f t="shared" si="290"/>
        <v>0</v>
      </c>
      <c r="BU40" s="28">
        <f t="shared" si="291"/>
        <v>0</v>
      </c>
      <c r="BV40" s="28">
        <f t="shared" si="292"/>
        <v>0</v>
      </c>
      <c r="BW40" s="28">
        <f t="shared" si="293"/>
        <v>0</v>
      </c>
      <c r="BX40" s="28">
        <f t="shared" si="294"/>
        <v>0</v>
      </c>
      <c r="BY40" s="28">
        <f t="shared" si="295"/>
        <v>0</v>
      </c>
      <c r="BZ40" s="28">
        <f t="shared" si="296"/>
        <v>0</v>
      </c>
      <c r="CA40" s="28">
        <f t="shared" si="297"/>
        <v>0</v>
      </c>
      <c r="CB40" s="28">
        <f t="shared" si="298"/>
        <v>0</v>
      </c>
      <c r="CC40" s="28">
        <f t="shared" si="299"/>
        <v>0</v>
      </c>
      <c r="CD40" s="28">
        <f t="shared" si="300"/>
        <v>0</v>
      </c>
      <c r="CE40" s="28">
        <f t="shared" si="301"/>
        <v>0</v>
      </c>
      <c r="CF40" s="28">
        <f t="shared" si="302"/>
        <v>0</v>
      </c>
      <c r="CG40" s="28">
        <f t="shared" si="303"/>
        <v>0</v>
      </c>
      <c r="CH40" s="28">
        <f t="shared" si="304"/>
        <v>0</v>
      </c>
      <c r="CI40" s="28">
        <f t="shared" si="305"/>
        <v>0</v>
      </c>
      <c r="CJ40" s="28">
        <f t="shared" si="306"/>
        <v>0</v>
      </c>
      <c r="CK40" s="28">
        <f t="shared" si="307"/>
        <v>0</v>
      </c>
      <c r="CL40" s="28">
        <f t="shared" si="308"/>
        <v>0</v>
      </c>
      <c r="CM40" s="28">
        <f t="shared" si="309"/>
        <v>0</v>
      </c>
      <c r="CN40" s="28">
        <f t="shared" si="310"/>
        <v>0</v>
      </c>
      <c r="CO40" s="28">
        <f t="shared" si="311"/>
        <v>0</v>
      </c>
      <c r="CP40" s="28">
        <f t="shared" si="312"/>
        <v>0</v>
      </c>
      <c r="CQ40" s="28">
        <f t="shared" si="313"/>
        <v>0</v>
      </c>
      <c r="CR40" s="28">
        <f t="shared" si="314"/>
        <v>0</v>
      </c>
      <c r="CS40" s="28">
        <f t="shared" si="315"/>
        <v>0</v>
      </c>
      <c r="CT40" s="28">
        <f t="shared" si="316"/>
        <v>0</v>
      </c>
      <c r="CU40" s="28">
        <f t="shared" si="317"/>
        <v>0</v>
      </c>
      <c r="CV40" s="28">
        <f t="shared" si="318"/>
        <v>0</v>
      </c>
      <c r="CW40" s="28">
        <f t="shared" si="319"/>
        <v>0</v>
      </c>
      <c r="CX40" s="28">
        <f t="shared" si="320"/>
        <v>0</v>
      </c>
      <c r="CY40" s="28">
        <f t="shared" si="321"/>
        <v>0</v>
      </c>
      <c r="CZ40" s="28">
        <f t="shared" si="322"/>
        <v>0</v>
      </c>
      <c r="DA40" s="28">
        <f t="shared" si="323"/>
        <v>0</v>
      </c>
      <c r="DB40" s="28">
        <f t="shared" si="324"/>
        <v>0</v>
      </c>
      <c r="DC40" s="28">
        <f t="shared" si="325"/>
        <v>0</v>
      </c>
      <c r="DD40" s="28">
        <f t="shared" si="326"/>
        <v>0</v>
      </c>
      <c r="DE40" s="28">
        <f t="shared" si="327"/>
        <v>0</v>
      </c>
      <c r="DF40" s="28">
        <f t="shared" si="328"/>
        <v>0</v>
      </c>
      <c r="DG40" s="28">
        <f t="shared" si="329"/>
        <v>0</v>
      </c>
      <c r="DH40" s="28">
        <f t="shared" si="330"/>
        <v>0</v>
      </c>
      <c r="DI40" s="28">
        <f t="shared" si="331"/>
        <v>0</v>
      </c>
      <c r="DJ40" s="28">
        <f t="shared" si="332"/>
        <v>0</v>
      </c>
      <c r="DK40" s="28">
        <f t="shared" si="333"/>
        <v>0</v>
      </c>
      <c r="DL40" s="28">
        <f t="shared" si="334"/>
        <v>0</v>
      </c>
      <c r="DM40" s="28">
        <f t="shared" si="335"/>
        <v>0</v>
      </c>
      <c r="DN40" s="28">
        <f t="shared" si="336"/>
        <v>0</v>
      </c>
      <c r="DO40" s="28">
        <f t="shared" si="337"/>
        <v>0</v>
      </c>
      <c r="DP40" s="28">
        <f t="shared" si="338"/>
        <v>0</v>
      </c>
      <c r="DQ40" s="28">
        <f t="shared" si="339"/>
        <v>0</v>
      </c>
      <c r="DR40" s="28">
        <f t="shared" si="340"/>
        <v>0</v>
      </c>
      <c r="DS40" s="28">
        <f t="shared" si="341"/>
        <v>0</v>
      </c>
      <c r="DT40" s="28">
        <f t="shared" si="342"/>
        <v>0</v>
      </c>
      <c r="DU40" s="28">
        <f t="shared" si="343"/>
        <v>0</v>
      </c>
    </row>
    <row r="41" spans="2:125" x14ac:dyDescent="0.25">
      <c r="B41" s="124"/>
      <c r="C41" s="125"/>
      <c r="D41" s="126"/>
      <c r="E41" s="127"/>
      <c r="F41" s="128"/>
      <c r="G41" s="131">
        <f t="shared" si="344"/>
        <v>0</v>
      </c>
      <c r="H41" s="128"/>
      <c r="I41" s="129"/>
      <c r="J41" s="128"/>
      <c r="K41" s="131">
        <f t="shared" si="345"/>
        <v>0</v>
      </c>
      <c r="L41" s="128"/>
      <c r="M41" s="128"/>
      <c r="N41" s="131">
        <f t="shared" si="346"/>
        <v>0</v>
      </c>
      <c r="O41" s="128">
        <f t="shared" si="347"/>
        <v>0</v>
      </c>
      <c r="P41" s="130">
        <f t="shared" si="348"/>
        <v>0</v>
      </c>
      <c r="Q41" s="7"/>
      <c r="R41" s="27">
        <f t="shared" si="236"/>
        <v>0</v>
      </c>
      <c r="S41" s="28">
        <f t="shared" si="237"/>
        <v>0</v>
      </c>
      <c r="T41" s="28">
        <f t="shared" si="238"/>
        <v>0</v>
      </c>
      <c r="U41" s="28">
        <f t="shared" si="239"/>
        <v>0</v>
      </c>
      <c r="V41" s="28">
        <f t="shared" si="240"/>
        <v>0</v>
      </c>
      <c r="W41" s="28">
        <f t="shared" si="241"/>
        <v>0</v>
      </c>
      <c r="X41" s="28">
        <f t="shared" si="242"/>
        <v>0</v>
      </c>
      <c r="Y41" s="28">
        <f t="shared" si="243"/>
        <v>0</v>
      </c>
      <c r="Z41" s="28">
        <f t="shared" si="244"/>
        <v>0</v>
      </c>
      <c r="AA41" s="28">
        <f t="shared" si="245"/>
        <v>0</v>
      </c>
      <c r="AB41" s="28">
        <f t="shared" si="246"/>
        <v>0</v>
      </c>
      <c r="AC41" s="28">
        <f t="shared" si="247"/>
        <v>0</v>
      </c>
      <c r="AD41" s="28">
        <f t="shared" si="248"/>
        <v>0</v>
      </c>
      <c r="AE41" s="28">
        <f t="shared" si="249"/>
        <v>0</v>
      </c>
      <c r="AF41" s="28">
        <f t="shared" si="250"/>
        <v>0</v>
      </c>
      <c r="AG41" s="28">
        <f t="shared" si="251"/>
        <v>0</v>
      </c>
      <c r="AH41" s="28">
        <f t="shared" si="252"/>
        <v>0</v>
      </c>
      <c r="AI41" s="28">
        <f t="shared" si="253"/>
        <v>0</v>
      </c>
      <c r="AJ41" s="28">
        <f t="shared" si="254"/>
        <v>0</v>
      </c>
      <c r="AK41" s="28">
        <f t="shared" si="255"/>
        <v>0</v>
      </c>
      <c r="AL41" s="28">
        <f t="shared" si="256"/>
        <v>0</v>
      </c>
      <c r="AM41" s="28">
        <f t="shared" si="257"/>
        <v>0</v>
      </c>
      <c r="AN41" s="28">
        <f t="shared" si="258"/>
        <v>0</v>
      </c>
      <c r="AO41" s="28">
        <f t="shared" si="259"/>
        <v>0</v>
      </c>
      <c r="AP41" s="28">
        <f t="shared" si="260"/>
        <v>0</v>
      </c>
      <c r="AQ41" s="28">
        <f t="shared" si="261"/>
        <v>0</v>
      </c>
      <c r="AR41" s="28">
        <f t="shared" si="262"/>
        <v>0</v>
      </c>
      <c r="AS41" s="28">
        <f t="shared" si="263"/>
        <v>0</v>
      </c>
      <c r="AT41" s="28">
        <f t="shared" si="264"/>
        <v>0</v>
      </c>
      <c r="AU41" s="28">
        <f t="shared" si="265"/>
        <v>0</v>
      </c>
      <c r="AV41" s="28">
        <f t="shared" si="266"/>
        <v>0</v>
      </c>
      <c r="AW41" s="28">
        <f t="shared" si="267"/>
        <v>0</v>
      </c>
      <c r="AX41" s="28">
        <f t="shared" si="268"/>
        <v>0</v>
      </c>
      <c r="AY41" s="28">
        <f t="shared" si="269"/>
        <v>0</v>
      </c>
      <c r="AZ41" s="28">
        <f t="shared" si="270"/>
        <v>0</v>
      </c>
      <c r="BA41" s="28">
        <f t="shared" si="271"/>
        <v>0</v>
      </c>
      <c r="BB41" s="28">
        <f t="shared" si="272"/>
        <v>0</v>
      </c>
      <c r="BC41" s="28">
        <f t="shared" si="273"/>
        <v>0</v>
      </c>
      <c r="BD41" s="28">
        <f t="shared" si="274"/>
        <v>0</v>
      </c>
      <c r="BE41" s="28">
        <f t="shared" si="275"/>
        <v>0</v>
      </c>
      <c r="BF41" s="28">
        <f t="shared" si="276"/>
        <v>0</v>
      </c>
      <c r="BG41" s="28">
        <f t="shared" si="277"/>
        <v>0</v>
      </c>
      <c r="BH41" s="28">
        <f t="shared" si="278"/>
        <v>0</v>
      </c>
      <c r="BI41" s="28">
        <f t="shared" si="279"/>
        <v>0</v>
      </c>
      <c r="BJ41" s="28">
        <f t="shared" si="280"/>
        <v>0</v>
      </c>
      <c r="BK41" s="28">
        <f t="shared" si="281"/>
        <v>0</v>
      </c>
      <c r="BL41" s="28">
        <f t="shared" si="282"/>
        <v>0</v>
      </c>
      <c r="BM41" s="28">
        <f t="shared" si="283"/>
        <v>0</v>
      </c>
      <c r="BN41" s="28">
        <f t="shared" si="284"/>
        <v>0</v>
      </c>
      <c r="BO41" s="28">
        <f t="shared" si="285"/>
        <v>0</v>
      </c>
      <c r="BP41" s="28">
        <f t="shared" si="286"/>
        <v>0</v>
      </c>
      <c r="BQ41" s="28">
        <f t="shared" si="287"/>
        <v>0</v>
      </c>
      <c r="BR41" s="28">
        <f t="shared" si="288"/>
        <v>0</v>
      </c>
      <c r="BS41" s="28">
        <f t="shared" si="289"/>
        <v>0</v>
      </c>
      <c r="BT41" s="28">
        <f t="shared" si="290"/>
        <v>0</v>
      </c>
      <c r="BU41" s="28">
        <f t="shared" si="291"/>
        <v>0</v>
      </c>
      <c r="BV41" s="28">
        <f t="shared" si="292"/>
        <v>0</v>
      </c>
      <c r="BW41" s="28">
        <f t="shared" si="293"/>
        <v>0</v>
      </c>
      <c r="BX41" s="28">
        <f t="shared" si="294"/>
        <v>0</v>
      </c>
      <c r="BY41" s="28">
        <f t="shared" si="295"/>
        <v>0</v>
      </c>
      <c r="BZ41" s="28">
        <f t="shared" si="296"/>
        <v>0</v>
      </c>
      <c r="CA41" s="28">
        <f t="shared" si="297"/>
        <v>0</v>
      </c>
      <c r="CB41" s="28">
        <f t="shared" si="298"/>
        <v>0</v>
      </c>
      <c r="CC41" s="28">
        <f t="shared" si="299"/>
        <v>0</v>
      </c>
      <c r="CD41" s="28">
        <f t="shared" si="300"/>
        <v>0</v>
      </c>
      <c r="CE41" s="28">
        <f t="shared" si="301"/>
        <v>0</v>
      </c>
      <c r="CF41" s="28">
        <f t="shared" si="302"/>
        <v>0</v>
      </c>
      <c r="CG41" s="28">
        <f t="shared" si="303"/>
        <v>0</v>
      </c>
      <c r="CH41" s="28">
        <f t="shared" si="304"/>
        <v>0</v>
      </c>
      <c r="CI41" s="28">
        <f t="shared" si="305"/>
        <v>0</v>
      </c>
      <c r="CJ41" s="28">
        <f t="shared" si="306"/>
        <v>0</v>
      </c>
      <c r="CK41" s="28">
        <f t="shared" si="307"/>
        <v>0</v>
      </c>
      <c r="CL41" s="28">
        <f t="shared" si="308"/>
        <v>0</v>
      </c>
      <c r="CM41" s="28">
        <f t="shared" si="309"/>
        <v>0</v>
      </c>
      <c r="CN41" s="28">
        <f t="shared" si="310"/>
        <v>0</v>
      </c>
      <c r="CO41" s="28">
        <f t="shared" si="311"/>
        <v>0</v>
      </c>
      <c r="CP41" s="28">
        <f t="shared" si="312"/>
        <v>0</v>
      </c>
      <c r="CQ41" s="28">
        <f t="shared" si="313"/>
        <v>0</v>
      </c>
      <c r="CR41" s="28">
        <f t="shared" si="314"/>
        <v>0</v>
      </c>
      <c r="CS41" s="28">
        <f t="shared" si="315"/>
        <v>0</v>
      </c>
      <c r="CT41" s="28">
        <f t="shared" si="316"/>
        <v>0</v>
      </c>
      <c r="CU41" s="28">
        <f t="shared" si="317"/>
        <v>0</v>
      </c>
      <c r="CV41" s="28">
        <f t="shared" si="318"/>
        <v>0</v>
      </c>
      <c r="CW41" s="28">
        <f t="shared" si="319"/>
        <v>0</v>
      </c>
      <c r="CX41" s="28">
        <f t="shared" si="320"/>
        <v>0</v>
      </c>
      <c r="CY41" s="28">
        <f t="shared" si="321"/>
        <v>0</v>
      </c>
      <c r="CZ41" s="28">
        <f t="shared" si="322"/>
        <v>0</v>
      </c>
      <c r="DA41" s="28">
        <f t="shared" si="323"/>
        <v>0</v>
      </c>
      <c r="DB41" s="28">
        <f t="shared" si="324"/>
        <v>0</v>
      </c>
      <c r="DC41" s="28">
        <f t="shared" si="325"/>
        <v>0</v>
      </c>
      <c r="DD41" s="28">
        <f t="shared" si="326"/>
        <v>0</v>
      </c>
      <c r="DE41" s="28">
        <f t="shared" si="327"/>
        <v>0</v>
      </c>
      <c r="DF41" s="28">
        <f t="shared" si="328"/>
        <v>0</v>
      </c>
      <c r="DG41" s="28">
        <f t="shared" si="329"/>
        <v>0</v>
      </c>
      <c r="DH41" s="28">
        <f t="shared" si="330"/>
        <v>0</v>
      </c>
      <c r="DI41" s="28">
        <f t="shared" si="331"/>
        <v>0</v>
      </c>
      <c r="DJ41" s="28">
        <f t="shared" si="332"/>
        <v>0</v>
      </c>
      <c r="DK41" s="28">
        <f t="shared" si="333"/>
        <v>0</v>
      </c>
      <c r="DL41" s="28">
        <f t="shared" si="334"/>
        <v>0</v>
      </c>
      <c r="DM41" s="28">
        <f t="shared" si="335"/>
        <v>0</v>
      </c>
      <c r="DN41" s="28">
        <f t="shared" si="336"/>
        <v>0</v>
      </c>
      <c r="DO41" s="28">
        <f t="shared" si="337"/>
        <v>0</v>
      </c>
      <c r="DP41" s="28">
        <f t="shared" si="338"/>
        <v>0</v>
      </c>
      <c r="DQ41" s="28">
        <f t="shared" si="339"/>
        <v>0</v>
      </c>
      <c r="DR41" s="28">
        <f t="shared" si="340"/>
        <v>0</v>
      </c>
      <c r="DS41" s="28">
        <f t="shared" si="341"/>
        <v>0</v>
      </c>
      <c r="DT41" s="28">
        <f t="shared" si="342"/>
        <v>0</v>
      </c>
      <c r="DU41" s="28">
        <f t="shared" si="343"/>
        <v>0</v>
      </c>
    </row>
    <row r="42" spans="2:125" x14ac:dyDescent="0.25">
      <c r="B42" s="124"/>
      <c r="C42" s="125"/>
      <c r="D42" s="126"/>
      <c r="E42" s="127"/>
      <c r="F42" s="128"/>
      <c r="G42" s="131">
        <f t="shared" si="344"/>
        <v>0</v>
      </c>
      <c r="H42" s="128"/>
      <c r="I42" s="129"/>
      <c r="J42" s="128"/>
      <c r="K42" s="131">
        <f t="shared" si="345"/>
        <v>0</v>
      </c>
      <c r="L42" s="128"/>
      <c r="M42" s="128"/>
      <c r="N42" s="131">
        <f t="shared" si="346"/>
        <v>0</v>
      </c>
      <c r="O42" s="128">
        <f t="shared" si="347"/>
        <v>0</v>
      </c>
      <c r="P42" s="130">
        <f t="shared" si="348"/>
        <v>0</v>
      </c>
      <c r="Q42" s="7"/>
      <c r="R42" s="27">
        <f t="shared" si="236"/>
        <v>0</v>
      </c>
      <c r="S42" s="28">
        <f t="shared" si="237"/>
        <v>0</v>
      </c>
      <c r="T42" s="28">
        <f t="shared" si="238"/>
        <v>0</v>
      </c>
      <c r="U42" s="28">
        <f t="shared" si="239"/>
        <v>0</v>
      </c>
      <c r="V42" s="28">
        <f t="shared" si="240"/>
        <v>0</v>
      </c>
      <c r="W42" s="28">
        <f t="shared" si="241"/>
        <v>0</v>
      </c>
      <c r="X42" s="28">
        <f t="shared" si="242"/>
        <v>0</v>
      </c>
      <c r="Y42" s="28">
        <f t="shared" si="243"/>
        <v>0</v>
      </c>
      <c r="Z42" s="28">
        <f t="shared" si="244"/>
        <v>0</v>
      </c>
      <c r="AA42" s="28">
        <f t="shared" si="245"/>
        <v>0</v>
      </c>
      <c r="AB42" s="28">
        <f t="shared" si="246"/>
        <v>0</v>
      </c>
      <c r="AC42" s="28">
        <f t="shared" si="247"/>
        <v>0</v>
      </c>
      <c r="AD42" s="28">
        <f t="shared" si="248"/>
        <v>0</v>
      </c>
      <c r="AE42" s="28">
        <f t="shared" si="249"/>
        <v>0</v>
      </c>
      <c r="AF42" s="28">
        <f t="shared" si="250"/>
        <v>0</v>
      </c>
      <c r="AG42" s="28">
        <f t="shared" si="251"/>
        <v>0</v>
      </c>
      <c r="AH42" s="28">
        <f t="shared" si="252"/>
        <v>0</v>
      </c>
      <c r="AI42" s="28">
        <f t="shared" si="253"/>
        <v>0</v>
      </c>
      <c r="AJ42" s="28">
        <f t="shared" si="254"/>
        <v>0</v>
      </c>
      <c r="AK42" s="28">
        <f t="shared" si="255"/>
        <v>0</v>
      </c>
      <c r="AL42" s="28">
        <f t="shared" si="256"/>
        <v>0</v>
      </c>
      <c r="AM42" s="28">
        <f t="shared" si="257"/>
        <v>0</v>
      </c>
      <c r="AN42" s="28">
        <f t="shared" si="258"/>
        <v>0</v>
      </c>
      <c r="AO42" s="28">
        <f t="shared" si="259"/>
        <v>0</v>
      </c>
      <c r="AP42" s="28">
        <f t="shared" si="260"/>
        <v>0</v>
      </c>
      <c r="AQ42" s="28">
        <f t="shared" si="261"/>
        <v>0</v>
      </c>
      <c r="AR42" s="28">
        <f t="shared" si="262"/>
        <v>0</v>
      </c>
      <c r="AS42" s="28">
        <f t="shared" si="263"/>
        <v>0</v>
      </c>
      <c r="AT42" s="28">
        <f t="shared" si="264"/>
        <v>0</v>
      </c>
      <c r="AU42" s="28">
        <f t="shared" si="265"/>
        <v>0</v>
      </c>
      <c r="AV42" s="28">
        <f t="shared" si="266"/>
        <v>0</v>
      </c>
      <c r="AW42" s="28">
        <f t="shared" si="267"/>
        <v>0</v>
      </c>
      <c r="AX42" s="28">
        <f t="shared" si="268"/>
        <v>0</v>
      </c>
      <c r="AY42" s="28">
        <f t="shared" si="269"/>
        <v>0</v>
      </c>
      <c r="AZ42" s="28">
        <f t="shared" si="270"/>
        <v>0</v>
      </c>
      <c r="BA42" s="28">
        <f t="shared" si="271"/>
        <v>0</v>
      </c>
      <c r="BB42" s="28">
        <f t="shared" si="272"/>
        <v>0</v>
      </c>
      <c r="BC42" s="28">
        <f t="shared" si="273"/>
        <v>0</v>
      </c>
      <c r="BD42" s="28">
        <f t="shared" si="274"/>
        <v>0</v>
      </c>
      <c r="BE42" s="28">
        <f t="shared" si="275"/>
        <v>0</v>
      </c>
      <c r="BF42" s="28">
        <f t="shared" si="276"/>
        <v>0</v>
      </c>
      <c r="BG42" s="28">
        <f t="shared" si="277"/>
        <v>0</v>
      </c>
      <c r="BH42" s="28">
        <f t="shared" si="278"/>
        <v>0</v>
      </c>
      <c r="BI42" s="28">
        <f t="shared" si="279"/>
        <v>0</v>
      </c>
      <c r="BJ42" s="28">
        <f t="shared" si="280"/>
        <v>0</v>
      </c>
      <c r="BK42" s="28">
        <f t="shared" si="281"/>
        <v>0</v>
      </c>
      <c r="BL42" s="28">
        <f t="shared" si="282"/>
        <v>0</v>
      </c>
      <c r="BM42" s="28">
        <f t="shared" si="283"/>
        <v>0</v>
      </c>
      <c r="BN42" s="28">
        <f t="shared" si="284"/>
        <v>0</v>
      </c>
      <c r="BO42" s="28">
        <f t="shared" si="285"/>
        <v>0</v>
      </c>
      <c r="BP42" s="28">
        <f t="shared" si="286"/>
        <v>0</v>
      </c>
      <c r="BQ42" s="28">
        <f t="shared" si="287"/>
        <v>0</v>
      </c>
      <c r="BR42" s="28">
        <f t="shared" si="288"/>
        <v>0</v>
      </c>
      <c r="BS42" s="28">
        <f t="shared" si="289"/>
        <v>0</v>
      </c>
      <c r="BT42" s="28">
        <f t="shared" si="290"/>
        <v>0</v>
      </c>
      <c r="BU42" s="28">
        <f t="shared" si="291"/>
        <v>0</v>
      </c>
      <c r="BV42" s="28">
        <f t="shared" si="292"/>
        <v>0</v>
      </c>
      <c r="BW42" s="28">
        <f t="shared" si="293"/>
        <v>0</v>
      </c>
      <c r="BX42" s="28">
        <f t="shared" si="294"/>
        <v>0</v>
      </c>
      <c r="BY42" s="28">
        <f t="shared" si="295"/>
        <v>0</v>
      </c>
      <c r="BZ42" s="28">
        <f t="shared" si="296"/>
        <v>0</v>
      </c>
      <c r="CA42" s="28">
        <f t="shared" si="297"/>
        <v>0</v>
      </c>
      <c r="CB42" s="28">
        <f t="shared" si="298"/>
        <v>0</v>
      </c>
      <c r="CC42" s="28">
        <f t="shared" si="299"/>
        <v>0</v>
      </c>
      <c r="CD42" s="28">
        <f t="shared" si="300"/>
        <v>0</v>
      </c>
      <c r="CE42" s="28">
        <f t="shared" si="301"/>
        <v>0</v>
      </c>
      <c r="CF42" s="28">
        <f t="shared" si="302"/>
        <v>0</v>
      </c>
      <c r="CG42" s="28">
        <f t="shared" si="303"/>
        <v>0</v>
      </c>
      <c r="CH42" s="28">
        <f t="shared" si="304"/>
        <v>0</v>
      </c>
      <c r="CI42" s="28">
        <f t="shared" si="305"/>
        <v>0</v>
      </c>
      <c r="CJ42" s="28">
        <f t="shared" si="306"/>
        <v>0</v>
      </c>
      <c r="CK42" s="28">
        <f t="shared" si="307"/>
        <v>0</v>
      </c>
      <c r="CL42" s="28">
        <f t="shared" si="308"/>
        <v>0</v>
      </c>
      <c r="CM42" s="28">
        <f t="shared" si="309"/>
        <v>0</v>
      </c>
      <c r="CN42" s="28">
        <f t="shared" si="310"/>
        <v>0</v>
      </c>
      <c r="CO42" s="28">
        <f t="shared" si="311"/>
        <v>0</v>
      </c>
      <c r="CP42" s="28">
        <f t="shared" si="312"/>
        <v>0</v>
      </c>
      <c r="CQ42" s="28">
        <f t="shared" si="313"/>
        <v>0</v>
      </c>
      <c r="CR42" s="28">
        <f t="shared" si="314"/>
        <v>0</v>
      </c>
      <c r="CS42" s="28">
        <f t="shared" si="315"/>
        <v>0</v>
      </c>
      <c r="CT42" s="28">
        <f t="shared" si="316"/>
        <v>0</v>
      </c>
      <c r="CU42" s="28">
        <f t="shared" si="317"/>
        <v>0</v>
      </c>
      <c r="CV42" s="28">
        <f t="shared" si="318"/>
        <v>0</v>
      </c>
      <c r="CW42" s="28">
        <f t="shared" si="319"/>
        <v>0</v>
      </c>
      <c r="CX42" s="28">
        <f t="shared" si="320"/>
        <v>0</v>
      </c>
      <c r="CY42" s="28">
        <f t="shared" si="321"/>
        <v>0</v>
      </c>
      <c r="CZ42" s="28">
        <f t="shared" si="322"/>
        <v>0</v>
      </c>
      <c r="DA42" s="28">
        <f t="shared" si="323"/>
        <v>0</v>
      </c>
      <c r="DB42" s="28">
        <f t="shared" si="324"/>
        <v>0</v>
      </c>
      <c r="DC42" s="28">
        <f t="shared" si="325"/>
        <v>0</v>
      </c>
      <c r="DD42" s="28">
        <f t="shared" si="326"/>
        <v>0</v>
      </c>
      <c r="DE42" s="28">
        <f t="shared" si="327"/>
        <v>0</v>
      </c>
      <c r="DF42" s="28">
        <f t="shared" si="328"/>
        <v>0</v>
      </c>
      <c r="DG42" s="28">
        <f t="shared" si="329"/>
        <v>0</v>
      </c>
      <c r="DH42" s="28">
        <f t="shared" si="330"/>
        <v>0</v>
      </c>
      <c r="DI42" s="28">
        <f t="shared" si="331"/>
        <v>0</v>
      </c>
      <c r="DJ42" s="28">
        <f t="shared" si="332"/>
        <v>0</v>
      </c>
      <c r="DK42" s="28">
        <f t="shared" si="333"/>
        <v>0</v>
      </c>
      <c r="DL42" s="28">
        <f t="shared" si="334"/>
        <v>0</v>
      </c>
      <c r="DM42" s="28">
        <f t="shared" si="335"/>
        <v>0</v>
      </c>
      <c r="DN42" s="28">
        <f t="shared" si="336"/>
        <v>0</v>
      </c>
      <c r="DO42" s="28">
        <f t="shared" si="337"/>
        <v>0</v>
      </c>
      <c r="DP42" s="28">
        <f t="shared" si="338"/>
        <v>0</v>
      </c>
      <c r="DQ42" s="28">
        <f t="shared" si="339"/>
        <v>0</v>
      </c>
      <c r="DR42" s="28">
        <f t="shared" si="340"/>
        <v>0</v>
      </c>
      <c r="DS42" s="28">
        <f t="shared" si="341"/>
        <v>0</v>
      </c>
      <c r="DT42" s="28">
        <f t="shared" si="342"/>
        <v>0</v>
      </c>
      <c r="DU42" s="28">
        <f t="shared" si="343"/>
        <v>0</v>
      </c>
    </row>
    <row r="43" spans="2:125" x14ac:dyDescent="0.25">
      <c r="B43" s="124"/>
      <c r="C43" s="125"/>
      <c r="D43" s="126"/>
      <c r="E43" s="127"/>
      <c r="F43" s="128"/>
      <c r="G43" s="131">
        <f t="shared" si="344"/>
        <v>0</v>
      </c>
      <c r="H43" s="128"/>
      <c r="I43" s="129"/>
      <c r="J43" s="128"/>
      <c r="K43" s="131">
        <f t="shared" si="345"/>
        <v>0</v>
      </c>
      <c r="L43" s="128"/>
      <c r="M43" s="128"/>
      <c r="N43" s="131">
        <f t="shared" si="346"/>
        <v>0</v>
      </c>
      <c r="O43" s="128">
        <f t="shared" si="347"/>
        <v>0</v>
      </c>
      <c r="P43" s="130">
        <f t="shared" si="348"/>
        <v>0</v>
      </c>
      <c r="R43" s="27">
        <f t="shared" si="236"/>
        <v>0</v>
      </c>
      <c r="S43" s="28">
        <f t="shared" si="237"/>
        <v>0</v>
      </c>
      <c r="T43" s="28">
        <f t="shared" si="238"/>
        <v>0</v>
      </c>
      <c r="U43" s="28">
        <f t="shared" si="239"/>
        <v>0</v>
      </c>
      <c r="V43" s="28">
        <f t="shared" si="240"/>
        <v>0</v>
      </c>
      <c r="W43" s="28">
        <f t="shared" si="241"/>
        <v>0</v>
      </c>
      <c r="X43" s="28">
        <f t="shared" si="242"/>
        <v>0</v>
      </c>
      <c r="Y43" s="28">
        <f t="shared" si="243"/>
        <v>0</v>
      </c>
      <c r="Z43" s="28">
        <f t="shared" si="244"/>
        <v>0</v>
      </c>
      <c r="AA43" s="28">
        <f t="shared" si="245"/>
        <v>0</v>
      </c>
      <c r="AB43" s="28">
        <f t="shared" si="246"/>
        <v>0</v>
      </c>
      <c r="AC43" s="28">
        <f t="shared" si="247"/>
        <v>0</v>
      </c>
      <c r="AD43" s="28">
        <f t="shared" si="248"/>
        <v>0</v>
      </c>
      <c r="AE43" s="28">
        <f t="shared" si="249"/>
        <v>0</v>
      </c>
      <c r="AF43" s="28">
        <f t="shared" si="250"/>
        <v>0</v>
      </c>
      <c r="AG43" s="28">
        <f t="shared" si="251"/>
        <v>0</v>
      </c>
      <c r="AH43" s="28">
        <f t="shared" si="252"/>
        <v>0</v>
      </c>
      <c r="AI43" s="28">
        <f t="shared" si="253"/>
        <v>0</v>
      </c>
      <c r="AJ43" s="28">
        <f t="shared" si="254"/>
        <v>0</v>
      </c>
      <c r="AK43" s="28">
        <f t="shared" si="255"/>
        <v>0</v>
      </c>
      <c r="AL43" s="28">
        <f t="shared" si="256"/>
        <v>0</v>
      </c>
      <c r="AM43" s="28">
        <f t="shared" si="257"/>
        <v>0</v>
      </c>
      <c r="AN43" s="28">
        <f t="shared" si="258"/>
        <v>0</v>
      </c>
      <c r="AO43" s="28">
        <f t="shared" si="259"/>
        <v>0</v>
      </c>
      <c r="AP43" s="28">
        <f t="shared" si="260"/>
        <v>0</v>
      </c>
      <c r="AQ43" s="28">
        <f t="shared" si="261"/>
        <v>0</v>
      </c>
      <c r="AR43" s="28">
        <f t="shared" si="262"/>
        <v>0</v>
      </c>
      <c r="AS43" s="28">
        <f t="shared" si="263"/>
        <v>0</v>
      </c>
      <c r="AT43" s="28">
        <f t="shared" si="264"/>
        <v>0</v>
      </c>
      <c r="AU43" s="28">
        <f t="shared" si="265"/>
        <v>0</v>
      </c>
      <c r="AV43" s="28">
        <f t="shared" si="266"/>
        <v>0</v>
      </c>
      <c r="AW43" s="28">
        <f t="shared" si="267"/>
        <v>0</v>
      </c>
      <c r="AX43" s="28">
        <f t="shared" si="268"/>
        <v>0</v>
      </c>
      <c r="AY43" s="28">
        <f t="shared" si="269"/>
        <v>0</v>
      </c>
      <c r="AZ43" s="28">
        <f t="shared" si="270"/>
        <v>0</v>
      </c>
      <c r="BA43" s="28">
        <f t="shared" si="271"/>
        <v>0</v>
      </c>
      <c r="BB43" s="28">
        <f t="shared" si="272"/>
        <v>0</v>
      </c>
      <c r="BC43" s="28">
        <f t="shared" si="273"/>
        <v>0</v>
      </c>
      <c r="BD43" s="28">
        <f t="shared" si="274"/>
        <v>0</v>
      </c>
      <c r="BE43" s="28">
        <f t="shared" si="275"/>
        <v>0</v>
      </c>
      <c r="BF43" s="28">
        <f t="shared" si="276"/>
        <v>0</v>
      </c>
      <c r="BG43" s="28">
        <f t="shared" si="277"/>
        <v>0</v>
      </c>
      <c r="BH43" s="28">
        <f t="shared" si="278"/>
        <v>0</v>
      </c>
      <c r="BI43" s="28">
        <f t="shared" si="279"/>
        <v>0</v>
      </c>
      <c r="BJ43" s="28">
        <f t="shared" si="280"/>
        <v>0</v>
      </c>
      <c r="BK43" s="28">
        <f t="shared" si="281"/>
        <v>0</v>
      </c>
      <c r="BL43" s="28">
        <f t="shared" si="282"/>
        <v>0</v>
      </c>
      <c r="BM43" s="28">
        <f t="shared" si="283"/>
        <v>0</v>
      </c>
      <c r="BN43" s="28">
        <f t="shared" si="284"/>
        <v>0</v>
      </c>
      <c r="BO43" s="28">
        <f t="shared" si="285"/>
        <v>0</v>
      </c>
      <c r="BP43" s="28">
        <f t="shared" si="286"/>
        <v>0</v>
      </c>
      <c r="BQ43" s="28">
        <f t="shared" si="287"/>
        <v>0</v>
      </c>
      <c r="BR43" s="28">
        <f t="shared" si="288"/>
        <v>0</v>
      </c>
      <c r="BS43" s="28">
        <f t="shared" si="289"/>
        <v>0</v>
      </c>
      <c r="BT43" s="28">
        <f t="shared" si="290"/>
        <v>0</v>
      </c>
      <c r="BU43" s="28">
        <f t="shared" si="291"/>
        <v>0</v>
      </c>
      <c r="BV43" s="28">
        <f t="shared" si="292"/>
        <v>0</v>
      </c>
      <c r="BW43" s="28">
        <f t="shared" si="293"/>
        <v>0</v>
      </c>
      <c r="BX43" s="28">
        <f t="shared" si="294"/>
        <v>0</v>
      </c>
      <c r="BY43" s="28">
        <f t="shared" si="295"/>
        <v>0</v>
      </c>
      <c r="BZ43" s="28">
        <f t="shared" si="296"/>
        <v>0</v>
      </c>
      <c r="CA43" s="28">
        <f t="shared" si="297"/>
        <v>0</v>
      </c>
      <c r="CB43" s="28">
        <f t="shared" si="298"/>
        <v>0</v>
      </c>
      <c r="CC43" s="28">
        <f t="shared" si="299"/>
        <v>0</v>
      </c>
      <c r="CD43" s="28">
        <f t="shared" si="300"/>
        <v>0</v>
      </c>
      <c r="CE43" s="28">
        <f t="shared" si="301"/>
        <v>0</v>
      </c>
      <c r="CF43" s="28">
        <f t="shared" si="302"/>
        <v>0</v>
      </c>
      <c r="CG43" s="28">
        <f t="shared" si="303"/>
        <v>0</v>
      </c>
      <c r="CH43" s="28">
        <f t="shared" si="304"/>
        <v>0</v>
      </c>
      <c r="CI43" s="28">
        <f t="shared" si="305"/>
        <v>0</v>
      </c>
      <c r="CJ43" s="28">
        <f t="shared" si="306"/>
        <v>0</v>
      </c>
      <c r="CK43" s="28">
        <f t="shared" si="307"/>
        <v>0</v>
      </c>
      <c r="CL43" s="28">
        <f t="shared" si="308"/>
        <v>0</v>
      </c>
      <c r="CM43" s="28">
        <f t="shared" si="309"/>
        <v>0</v>
      </c>
      <c r="CN43" s="28">
        <f t="shared" si="310"/>
        <v>0</v>
      </c>
      <c r="CO43" s="28">
        <f t="shared" si="311"/>
        <v>0</v>
      </c>
      <c r="CP43" s="28">
        <f t="shared" si="312"/>
        <v>0</v>
      </c>
      <c r="CQ43" s="28">
        <f t="shared" si="313"/>
        <v>0</v>
      </c>
      <c r="CR43" s="28">
        <f t="shared" si="314"/>
        <v>0</v>
      </c>
      <c r="CS43" s="28">
        <f t="shared" si="315"/>
        <v>0</v>
      </c>
      <c r="CT43" s="28">
        <f t="shared" si="316"/>
        <v>0</v>
      </c>
      <c r="CU43" s="28">
        <f t="shared" si="317"/>
        <v>0</v>
      </c>
      <c r="CV43" s="28">
        <f t="shared" si="318"/>
        <v>0</v>
      </c>
      <c r="CW43" s="28">
        <f t="shared" si="319"/>
        <v>0</v>
      </c>
      <c r="CX43" s="28">
        <f t="shared" si="320"/>
        <v>0</v>
      </c>
      <c r="CY43" s="28">
        <f t="shared" si="321"/>
        <v>0</v>
      </c>
      <c r="CZ43" s="28">
        <f t="shared" si="322"/>
        <v>0</v>
      </c>
      <c r="DA43" s="28">
        <f t="shared" si="323"/>
        <v>0</v>
      </c>
      <c r="DB43" s="28">
        <f t="shared" si="324"/>
        <v>0</v>
      </c>
      <c r="DC43" s="28">
        <f t="shared" si="325"/>
        <v>0</v>
      </c>
      <c r="DD43" s="28">
        <f t="shared" si="326"/>
        <v>0</v>
      </c>
      <c r="DE43" s="28">
        <f t="shared" si="327"/>
        <v>0</v>
      </c>
      <c r="DF43" s="28">
        <f t="shared" si="328"/>
        <v>0</v>
      </c>
      <c r="DG43" s="28">
        <f t="shared" si="329"/>
        <v>0</v>
      </c>
      <c r="DH43" s="28">
        <f t="shared" si="330"/>
        <v>0</v>
      </c>
      <c r="DI43" s="28">
        <f t="shared" si="331"/>
        <v>0</v>
      </c>
      <c r="DJ43" s="28">
        <f t="shared" si="332"/>
        <v>0</v>
      </c>
      <c r="DK43" s="28">
        <f t="shared" si="333"/>
        <v>0</v>
      </c>
      <c r="DL43" s="28">
        <f t="shared" si="334"/>
        <v>0</v>
      </c>
      <c r="DM43" s="28">
        <f t="shared" si="335"/>
        <v>0</v>
      </c>
      <c r="DN43" s="28">
        <f t="shared" si="336"/>
        <v>0</v>
      </c>
      <c r="DO43" s="28">
        <f t="shared" si="337"/>
        <v>0</v>
      </c>
      <c r="DP43" s="28">
        <f t="shared" si="338"/>
        <v>0</v>
      </c>
      <c r="DQ43" s="28">
        <f t="shared" si="339"/>
        <v>0</v>
      </c>
      <c r="DR43" s="28">
        <f t="shared" si="340"/>
        <v>0</v>
      </c>
      <c r="DS43" s="28">
        <f t="shared" si="341"/>
        <v>0</v>
      </c>
      <c r="DT43" s="28">
        <f t="shared" si="342"/>
        <v>0</v>
      </c>
      <c r="DU43" s="28">
        <f t="shared" si="343"/>
        <v>0</v>
      </c>
    </row>
    <row r="44" spans="2:125" ht="6.75" customHeight="1" x14ac:dyDescent="0.25">
      <c r="R44"/>
      <c r="DK44" s="29">
        <f t="shared" ref="DK44:DU44" si="349">SUM(DK37:DK43)</f>
        <v>0</v>
      </c>
      <c r="DL44" s="29">
        <f t="shared" si="349"/>
        <v>0</v>
      </c>
      <c r="DM44" s="29">
        <f t="shared" si="349"/>
        <v>0</v>
      </c>
      <c r="DN44" s="29">
        <f t="shared" si="349"/>
        <v>0</v>
      </c>
      <c r="DO44" s="29">
        <f t="shared" si="349"/>
        <v>0</v>
      </c>
      <c r="DP44" s="29">
        <f t="shared" si="349"/>
        <v>0</v>
      </c>
      <c r="DQ44" s="29">
        <f t="shared" si="349"/>
        <v>0</v>
      </c>
      <c r="DR44" s="29">
        <f t="shared" si="349"/>
        <v>0</v>
      </c>
      <c r="DS44" s="29">
        <f t="shared" si="349"/>
        <v>0</v>
      </c>
      <c r="DT44" s="29">
        <f t="shared" si="349"/>
        <v>0</v>
      </c>
      <c r="DU44" s="29">
        <f t="shared" si="349"/>
        <v>0</v>
      </c>
    </row>
    <row r="45" spans="2:125" x14ac:dyDescent="0.25">
      <c r="D45" s="48">
        <f>SUM(D37:D44)</f>
        <v>0</v>
      </c>
      <c r="E45" s="33"/>
      <c r="F45" s="33"/>
      <c r="G45" s="48">
        <f>SUM(G37:G44)</f>
        <v>0</v>
      </c>
      <c r="H45" s="48">
        <f>SUM(H37:H44)</f>
        <v>0</v>
      </c>
      <c r="I45" s="33"/>
      <c r="J45" s="33">
        <f t="shared" ref="J45:P45" si="350">SUM(J37:J44)</f>
        <v>0</v>
      </c>
      <c r="K45" s="33">
        <f t="shared" si="350"/>
        <v>0</v>
      </c>
      <c r="L45" s="33">
        <f t="shared" si="350"/>
        <v>0</v>
      </c>
      <c r="M45" s="33">
        <f t="shared" si="350"/>
        <v>0</v>
      </c>
      <c r="N45" s="33">
        <f t="shared" si="350"/>
        <v>0</v>
      </c>
      <c r="O45" s="33">
        <f t="shared" si="350"/>
        <v>0</v>
      </c>
      <c r="P45" s="33">
        <f t="shared" si="350"/>
        <v>0</v>
      </c>
      <c r="R45"/>
      <c r="S45" s="166">
        <f t="shared" ref="S45:AX45" si="351">SUM(S37:S43)</f>
        <v>0</v>
      </c>
      <c r="T45" s="166">
        <f t="shared" si="351"/>
        <v>0</v>
      </c>
      <c r="U45" s="166">
        <f t="shared" si="351"/>
        <v>0</v>
      </c>
      <c r="V45" s="166">
        <f t="shared" si="351"/>
        <v>0</v>
      </c>
      <c r="W45" s="166">
        <f t="shared" si="351"/>
        <v>0</v>
      </c>
      <c r="X45" s="166">
        <f t="shared" si="351"/>
        <v>0</v>
      </c>
      <c r="Y45" s="166">
        <f t="shared" si="351"/>
        <v>0</v>
      </c>
      <c r="Z45" s="166">
        <f t="shared" si="351"/>
        <v>0</v>
      </c>
      <c r="AA45" s="166">
        <f t="shared" si="351"/>
        <v>0</v>
      </c>
      <c r="AB45" s="166">
        <f t="shared" si="351"/>
        <v>0</v>
      </c>
      <c r="AC45" s="166">
        <f t="shared" si="351"/>
        <v>0</v>
      </c>
      <c r="AD45" s="166">
        <f t="shared" si="351"/>
        <v>0</v>
      </c>
      <c r="AE45" s="166">
        <f t="shared" si="351"/>
        <v>0</v>
      </c>
      <c r="AF45" s="166">
        <f t="shared" si="351"/>
        <v>0</v>
      </c>
      <c r="AG45" s="166">
        <f t="shared" si="351"/>
        <v>0</v>
      </c>
      <c r="AH45" s="166">
        <f t="shared" si="351"/>
        <v>0</v>
      </c>
      <c r="AI45" s="166">
        <f t="shared" si="351"/>
        <v>0</v>
      </c>
      <c r="AJ45" s="166">
        <f t="shared" si="351"/>
        <v>0</v>
      </c>
      <c r="AK45" s="166">
        <f t="shared" si="351"/>
        <v>0</v>
      </c>
      <c r="AL45" s="166">
        <f t="shared" si="351"/>
        <v>0</v>
      </c>
      <c r="AM45" s="166">
        <f t="shared" si="351"/>
        <v>0</v>
      </c>
      <c r="AN45" s="166">
        <f t="shared" si="351"/>
        <v>0</v>
      </c>
      <c r="AO45" s="166">
        <f t="shared" si="351"/>
        <v>0</v>
      </c>
      <c r="AP45" s="166">
        <f t="shared" si="351"/>
        <v>0</v>
      </c>
      <c r="AQ45" s="166">
        <f t="shared" si="351"/>
        <v>0</v>
      </c>
      <c r="AR45" s="166">
        <f t="shared" si="351"/>
        <v>0</v>
      </c>
      <c r="AS45" s="166">
        <f t="shared" si="351"/>
        <v>0</v>
      </c>
      <c r="AT45" s="166">
        <f t="shared" si="351"/>
        <v>0</v>
      </c>
      <c r="AU45" s="166">
        <f t="shared" si="351"/>
        <v>0</v>
      </c>
      <c r="AV45" s="166">
        <f t="shared" si="351"/>
        <v>0</v>
      </c>
      <c r="AW45" s="166">
        <f t="shared" si="351"/>
        <v>0</v>
      </c>
      <c r="AX45" s="166">
        <f t="shared" si="351"/>
        <v>0</v>
      </c>
      <c r="AY45" s="166">
        <f t="shared" ref="AY45:CD45" si="352">SUM(AY37:AY43)</f>
        <v>0</v>
      </c>
      <c r="AZ45" s="166">
        <f t="shared" si="352"/>
        <v>0</v>
      </c>
      <c r="BA45" s="166">
        <f t="shared" si="352"/>
        <v>0</v>
      </c>
      <c r="BB45" s="166">
        <f t="shared" si="352"/>
        <v>0</v>
      </c>
      <c r="BC45" s="166">
        <f t="shared" si="352"/>
        <v>0</v>
      </c>
      <c r="BD45" s="166">
        <f t="shared" si="352"/>
        <v>0</v>
      </c>
      <c r="BE45" s="166">
        <f t="shared" si="352"/>
        <v>0</v>
      </c>
      <c r="BF45" s="166">
        <f t="shared" si="352"/>
        <v>0</v>
      </c>
      <c r="BG45" s="166">
        <f t="shared" si="352"/>
        <v>0</v>
      </c>
      <c r="BH45" s="166">
        <f t="shared" si="352"/>
        <v>0</v>
      </c>
      <c r="BI45" s="166">
        <f t="shared" si="352"/>
        <v>0</v>
      </c>
      <c r="BJ45" s="166">
        <f t="shared" si="352"/>
        <v>0</v>
      </c>
      <c r="BK45" s="166">
        <f t="shared" si="352"/>
        <v>0</v>
      </c>
      <c r="BL45" s="166">
        <f t="shared" si="352"/>
        <v>0</v>
      </c>
      <c r="BM45" s="166">
        <f t="shared" si="352"/>
        <v>0</v>
      </c>
      <c r="BN45" s="166">
        <f t="shared" si="352"/>
        <v>0</v>
      </c>
      <c r="BO45" s="166">
        <f t="shared" si="352"/>
        <v>0</v>
      </c>
      <c r="BP45" s="166">
        <f t="shared" si="352"/>
        <v>0</v>
      </c>
      <c r="BQ45" s="166">
        <f t="shared" si="352"/>
        <v>0</v>
      </c>
      <c r="BR45" s="166">
        <f t="shared" si="352"/>
        <v>0</v>
      </c>
      <c r="BS45" s="166">
        <f t="shared" si="352"/>
        <v>0</v>
      </c>
      <c r="BT45" s="166">
        <f t="shared" si="352"/>
        <v>0</v>
      </c>
      <c r="BU45" s="166">
        <f t="shared" si="352"/>
        <v>0</v>
      </c>
      <c r="BV45" s="166">
        <f t="shared" si="352"/>
        <v>0</v>
      </c>
      <c r="BW45" s="166">
        <f t="shared" si="352"/>
        <v>0</v>
      </c>
      <c r="BX45" s="166">
        <f t="shared" si="352"/>
        <v>0</v>
      </c>
      <c r="BY45" s="166">
        <f t="shared" si="352"/>
        <v>0</v>
      </c>
      <c r="BZ45" s="166">
        <f t="shared" si="352"/>
        <v>0</v>
      </c>
      <c r="CA45" s="166">
        <f t="shared" si="352"/>
        <v>0</v>
      </c>
      <c r="CB45" s="166">
        <f t="shared" si="352"/>
        <v>0</v>
      </c>
      <c r="CC45" s="166">
        <f t="shared" si="352"/>
        <v>0</v>
      </c>
      <c r="CD45" s="166">
        <f t="shared" si="352"/>
        <v>0</v>
      </c>
      <c r="CE45" s="166">
        <f t="shared" ref="CE45:DJ45" si="353">SUM(CE37:CE43)</f>
        <v>0</v>
      </c>
      <c r="CF45" s="166">
        <f t="shared" si="353"/>
        <v>0</v>
      </c>
      <c r="CG45" s="166">
        <f t="shared" si="353"/>
        <v>0</v>
      </c>
      <c r="CH45" s="166">
        <f t="shared" si="353"/>
        <v>0</v>
      </c>
      <c r="CI45" s="166">
        <f t="shared" si="353"/>
        <v>0</v>
      </c>
      <c r="CJ45" s="166">
        <f t="shared" si="353"/>
        <v>0</v>
      </c>
      <c r="CK45" s="166">
        <f t="shared" si="353"/>
        <v>0</v>
      </c>
      <c r="CL45" s="166">
        <f t="shared" si="353"/>
        <v>0</v>
      </c>
      <c r="CM45" s="166">
        <f t="shared" si="353"/>
        <v>0</v>
      </c>
      <c r="CN45" s="166">
        <f t="shared" si="353"/>
        <v>0</v>
      </c>
      <c r="CO45" s="166">
        <f t="shared" si="353"/>
        <v>0</v>
      </c>
      <c r="CP45" s="166">
        <f t="shared" si="353"/>
        <v>0</v>
      </c>
      <c r="CQ45" s="166">
        <f t="shared" si="353"/>
        <v>0</v>
      </c>
      <c r="CR45" s="166">
        <f t="shared" si="353"/>
        <v>0</v>
      </c>
      <c r="CS45" s="166">
        <f t="shared" si="353"/>
        <v>0</v>
      </c>
      <c r="CT45" s="166">
        <f t="shared" si="353"/>
        <v>0</v>
      </c>
      <c r="CU45" s="166">
        <f t="shared" si="353"/>
        <v>0</v>
      </c>
      <c r="CV45" s="166">
        <f t="shared" si="353"/>
        <v>0</v>
      </c>
      <c r="CW45" s="166">
        <f t="shared" si="353"/>
        <v>0</v>
      </c>
      <c r="CX45" s="166">
        <f t="shared" si="353"/>
        <v>0</v>
      </c>
      <c r="CY45" s="166">
        <f t="shared" si="353"/>
        <v>0</v>
      </c>
      <c r="CZ45" s="166">
        <f t="shared" si="353"/>
        <v>0</v>
      </c>
      <c r="DA45" s="166">
        <f t="shared" si="353"/>
        <v>0</v>
      </c>
      <c r="DB45" s="166">
        <f t="shared" si="353"/>
        <v>0</v>
      </c>
      <c r="DC45" s="166">
        <f t="shared" si="353"/>
        <v>0</v>
      </c>
      <c r="DD45" s="166">
        <f t="shared" si="353"/>
        <v>0</v>
      </c>
      <c r="DE45" s="166">
        <f t="shared" si="353"/>
        <v>0</v>
      </c>
      <c r="DF45" s="166">
        <f t="shared" si="353"/>
        <v>0</v>
      </c>
      <c r="DG45" s="166">
        <f t="shared" si="353"/>
        <v>0</v>
      </c>
      <c r="DH45" s="166">
        <f t="shared" si="353"/>
        <v>0</v>
      </c>
      <c r="DI45" s="166">
        <f t="shared" si="353"/>
        <v>0</v>
      </c>
      <c r="DJ45" s="166">
        <f t="shared" si="353"/>
        <v>0</v>
      </c>
      <c r="DK45"/>
      <c r="DL45"/>
      <c r="DM45"/>
      <c r="DN45"/>
      <c r="DO45"/>
      <c r="DP45"/>
      <c r="DQ45"/>
      <c r="DR45"/>
      <c r="DS45"/>
      <c r="DT45"/>
      <c r="DU45"/>
    </row>
    <row r="46" spans="2:125" x14ac:dyDescent="0.25">
      <c r="R46" s="10"/>
      <c r="S46"/>
      <c r="T46" s="8"/>
      <c r="U46" s="9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</row>
    <row r="47" spans="2:125" x14ac:dyDescent="0.25">
      <c r="B47" s="35" t="s">
        <v>238</v>
      </c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</row>
    <row r="48" spans="2:125" ht="5.25" customHeight="1" x14ac:dyDescent="0.35">
      <c r="B48" s="23"/>
    </row>
    <row r="49" spans="2:125" s="24" customFormat="1" ht="15.75" x14ac:dyDescent="0.2">
      <c r="B49" s="182"/>
      <c r="C49" s="182" t="s">
        <v>236</v>
      </c>
      <c r="D49" s="182" t="s">
        <v>138</v>
      </c>
      <c r="E49" s="176" t="s">
        <v>204</v>
      </c>
      <c r="F49" s="182" t="s">
        <v>205</v>
      </c>
      <c r="G49" s="176" t="s">
        <v>207</v>
      </c>
      <c r="H49" s="176" t="s">
        <v>208</v>
      </c>
      <c r="I49" s="176" t="s">
        <v>206</v>
      </c>
      <c r="J49" s="176" t="s">
        <v>209</v>
      </c>
      <c r="K49" s="182" t="s">
        <v>10</v>
      </c>
      <c r="L49" s="47" t="s">
        <v>174</v>
      </c>
      <c r="M49" s="47" t="s">
        <v>175</v>
      </c>
      <c r="N49" s="182" t="s">
        <v>13</v>
      </c>
      <c r="O49" s="47" t="s">
        <v>3</v>
      </c>
      <c r="P49" s="182" t="s">
        <v>15</v>
      </c>
      <c r="R49" s="39" t="s">
        <v>18</v>
      </c>
      <c r="S49" s="47"/>
      <c r="T49" s="47"/>
      <c r="U49" s="47"/>
      <c r="V49" s="47"/>
      <c r="W49" s="47"/>
      <c r="X49" s="47"/>
      <c r="Y49" s="47"/>
      <c r="Z49" s="47"/>
      <c r="AA49" s="47"/>
      <c r="AB49" s="47"/>
      <c r="AC49" s="47"/>
      <c r="AD49" s="47" t="s">
        <v>20</v>
      </c>
      <c r="AE49" s="47"/>
      <c r="AF49" s="47"/>
      <c r="AG49" s="47"/>
      <c r="AH49" s="47"/>
      <c r="AI49" s="47"/>
      <c r="AJ49" s="47"/>
      <c r="AK49" s="47"/>
      <c r="AL49" s="47"/>
      <c r="AM49" s="47"/>
      <c r="AN49" s="47"/>
      <c r="AO49" s="47"/>
      <c r="AP49" s="47" t="s">
        <v>21</v>
      </c>
      <c r="AQ49" s="47"/>
      <c r="AR49" s="47"/>
      <c r="AS49" s="47"/>
      <c r="AT49" s="47"/>
      <c r="AU49" s="47"/>
      <c r="AV49" s="47"/>
      <c r="AW49" s="47"/>
      <c r="AX49" s="47"/>
      <c r="AY49" s="47"/>
      <c r="AZ49" s="47"/>
      <c r="BA49" s="47"/>
      <c r="BB49" s="47" t="s">
        <v>22</v>
      </c>
      <c r="BC49" s="47"/>
      <c r="BD49" s="47"/>
      <c r="BE49" s="47"/>
      <c r="BF49" s="47"/>
      <c r="BG49" s="47"/>
      <c r="BH49" s="47"/>
      <c r="BI49" s="47"/>
      <c r="BJ49" s="47"/>
      <c r="BK49" s="47"/>
      <c r="BL49" s="47"/>
      <c r="BM49" s="47"/>
      <c r="BN49" s="47" t="s">
        <v>23</v>
      </c>
      <c r="BO49" s="47"/>
      <c r="BP49" s="47"/>
      <c r="BQ49" s="47"/>
      <c r="BR49" s="47"/>
      <c r="BS49" s="47"/>
      <c r="BT49" s="47"/>
      <c r="BU49" s="47"/>
      <c r="BV49" s="47"/>
      <c r="BW49" s="47"/>
      <c r="BX49" s="47"/>
      <c r="BY49" s="47"/>
      <c r="BZ49" s="47" t="s">
        <v>24</v>
      </c>
      <c r="CA49" s="47"/>
      <c r="CB49" s="47"/>
      <c r="CC49" s="47"/>
      <c r="CD49" s="47"/>
      <c r="CE49" s="47"/>
      <c r="CF49" s="47"/>
      <c r="CG49" s="47"/>
      <c r="CH49" s="47"/>
      <c r="CI49" s="47"/>
      <c r="CJ49" s="47"/>
      <c r="CK49" s="47"/>
      <c r="CL49" s="47" t="s">
        <v>25</v>
      </c>
      <c r="CM49" s="47"/>
      <c r="CN49" s="47"/>
      <c r="CO49" s="47"/>
      <c r="CP49" s="47"/>
      <c r="CQ49" s="47"/>
      <c r="CR49" s="47"/>
      <c r="CS49" s="47"/>
      <c r="CT49" s="47"/>
      <c r="CU49" s="47"/>
      <c r="CV49" s="47"/>
      <c r="CW49" s="47"/>
      <c r="CX49" s="47" t="s">
        <v>26</v>
      </c>
      <c r="CY49" s="47"/>
      <c r="CZ49" s="47"/>
      <c r="DA49" s="47"/>
      <c r="DB49" s="47"/>
      <c r="DC49" s="47"/>
      <c r="DD49" s="47"/>
      <c r="DE49" s="47"/>
      <c r="DF49" s="47"/>
      <c r="DG49" s="47"/>
      <c r="DH49" s="47"/>
      <c r="DI49" s="47"/>
      <c r="DJ49" s="47" t="s">
        <v>27</v>
      </c>
      <c r="DK49" s="25"/>
      <c r="DL49" s="25"/>
      <c r="DM49" s="25"/>
      <c r="DN49" s="25"/>
      <c r="DO49" s="25"/>
      <c r="DP49" s="25"/>
      <c r="DQ49" s="25"/>
      <c r="DR49" s="25"/>
      <c r="DS49" s="25"/>
      <c r="DT49" s="25"/>
      <c r="DU49" s="25"/>
    </row>
    <row r="50" spans="2:125" s="24" customFormat="1" ht="16.5" customHeight="1" x14ac:dyDescent="0.2">
      <c r="B50" s="197"/>
      <c r="C50" s="197"/>
      <c r="D50" s="197"/>
      <c r="E50" s="178"/>
      <c r="F50" s="197"/>
      <c r="G50" s="178"/>
      <c r="H50" s="178"/>
      <c r="I50" s="178"/>
      <c r="J50" s="178"/>
      <c r="K50" s="197"/>
      <c r="L50" s="45" t="s">
        <v>172</v>
      </c>
      <c r="M50" s="45" t="s">
        <v>172</v>
      </c>
      <c r="N50" s="197"/>
      <c r="O50" s="45">
        <v>0.1</v>
      </c>
      <c r="P50" s="197"/>
      <c r="R50" s="49" t="s">
        <v>19</v>
      </c>
      <c r="S50" s="44" t="s">
        <v>28</v>
      </c>
      <c r="T50" s="44" t="s">
        <v>29</v>
      </c>
      <c r="U50" s="44" t="s">
        <v>30</v>
      </c>
      <c r="V50" s="44" t="s">
        <v>31</v>
      </c>
      <c r="W50" s="44" t="s">
        <v>32</v>
      </c>
      <c r="X50" s="44" t="s">
        <v>33</v>
      </c>
      <c r="Y50" s="44" t="s">
        <v>34</v>
      </c>
      <c r="Z50" s="44" t="s">
        <v>35</v>
      </c>
      <c r="AA50" s="44" t="s">
        <v>36</v>
      </c>
      <c r="AB50" s="44" t="s">
        <v>37</v>
      </c>
      <c r="AC50" s="44" t="s">
        <v>38</v>
      </c>
      <c r="AD50" s="44" t="s">
        <v>39</v>
      </c>
      <c r="AE50" s="44" t="s">
        <v>40</v>
      </c>
      <c r="AF50" s="44" t="s">
        <v>41</v>
      </c>
      <c r="AG50" s="44" t="s">
        <v>42</v>
      </c>
      <c r="AH50" s="44" t="s">
        <v>43</v>
      </c>
      <c r="AI50" s="44" t="s">
        <v>44</v>
      </c>
      <c r="AJ50" s="44" t="s">
        <v>45</v>
      </c>
      <c r="AK50" s="44" t="s">
        <v>46</v>
      </c>
      <c r="AL50" s="44" t="s">
        <v>47</v>
      </c>
      <c r="AM50" s="44" t="s">
        <v>48</v>
      </c>
      <c r="AN50" s="44" t="s">
        <v>49</v>
      </c>
      <c r="AO50" s="44" t="s">
        <v>50</v>
      </c>
      <c r="AP50" s="44" t="s">
        <v>51</v>
      </c>
      <c r="AQ50" s="44" t="s">
        <v>52</v>
      </c>
      <c r="AR50" s="44" t="s">
        <v>53</v>
      </c>
      <c r="AS50" s="44" t="s">
        <v>54</v>
      </c>
      <c r="AT50" s="44" t="s">
        <v>55</v>
      </c>
      <c r="AU50" s="44" t="s">
        <v>56</v>
      </c>
      <c r="AV50" s="44" t="s">
        <v>57</v>
      </c>
      <c r="AW50" s="44" t="s">
        <v>58</v>
      </c>
      <c r="AX50" s="44" t="s">
        <v>59</v>
      </c>
      <c r="AY50" s="44" t="s">
        <v>60</v>
      </c>
      <c r="AZ50" s="44" t="s">
        <v>61</v>
      </c>
      <c r="BA50" s="44" t="s">
        <v>62</v>
      </c>
      <c r="BB50" s="44" t="s">
        <v>63</v>
      </c>
      <c r="BC50" s="44" t="s">
        <v>64</v>
      </c>
      <c r="BD50" s="44" t="s">
        <v>65</v>
      </c>
      <c r="BE50" s="44" t="s">
        <v>66</v>
      </c>
      <c r="BF50" s="44" t="s">
        <v>67</v>
      </c>
      <c r="BG50" s="44" t="s">
        <v>68</v>
      </c>
      <c r="BH50" s="44" t="s">
        <v>69</v>
      </c>
      <c r="BI50" s="44" t="s">
        <v>70</v>
      </c>
      <c r="BJ50" s="44" t="s">
        <v>71</v>
      </c>
      <c r="BK50" s="44" t="s">
        <v>72</v>
      </c>
      <c r="BL50" s="44" t="s">
        <v>73</v>
      </c>
      <c r="BM50" s="44" t="s">
        <v>74</v>
      </c>
      <c r="BN50" s="44" t="s">
        <v>75</v>
      </c>
      <c r="BO50" s="44" t="s">
        <v>76</v>
      </c>
      <c r="BP50" s="44" t="s">
        <v>77</v>
      </c>
      <c r="BQ50" s="44" t="s">
        <v>78</v>
      </c>
      <c r="BR50" s="44" t="s">
        <v>79</v>
      </c>
      <c r="BS50" s="44" t="s">
        <v>80</v>
      </c>
      <c r="BT50" s="44" t="s">
        <v>81</v>
      </c>
      <c r="BU50" s="44" t="s">
        <v>82</v>
      </c>
      <c r="BV50" s="44" t="s">
        <v>83</v>
      </c>
      <c r="BW50" s="44" t="s">
        <v>84</v>
      </c>
      <c r="BX50" s="44" t="s">
        <v>85</v>
      </c>
      <c r="BY50" s="44" t="s">
        <v>86</v>
      </c>
      <c r="BZ50" s="44" t="s">
        <v>87</v>
      </c>
      <c r="CA50" s="44" t="s">
        <v>88</v>
      </c>
      <c r="CB50" s="44" t="s">
        <v>89</v>
      </c>
      <c r="CC50" s="44" t="s">
        <v>90</v>
      </c>
      <c r="CD50" s="44" t="s">
        <v>91</v>
      </c>
      <c r="CE50" s="44" t="s">
        <v>92</v>
      </c>
      <c r="CF50" s="44" t="s">
        <v>93</v>
      </c>
      <c r="CG50" s="44" t="s">
        <v>94</v>
      </c>
      <c r="CH50" s="44" t="s">
        <v>95</v>
      </c>
      <c r="CI50" s="44" t="s">
        <v>96</v>
      </c>
      <c r="CJ50" s="44" t="s">
        <v>97</v>
      </c>
      <c r="CK50" s="44" t="s">
        <v>98</v>
      </c>
      <c r="CL50" s="44" t="s">
        <v>99</v>
      </c>
      <c r="CM50" s="44" t="s">
        <v>100</v>
      </c>
      <c r="CN50" s="44" t="s">
        <v>101</v>
      </c>
      <c r="CO50" s="44" t="s">
        <v>102</v>
      </c>
      <c r="CP50" s="44" t="s">
        <v>103</v>
      </c>
      <c r="CQ50" s="44" t="s">
        <v>104</v>
      </c>
      <c r="CR50" s="44" t="s">
        <v>105</v>
      </c>
      <c r="CS50" s="44" t="s">
        <v>106</v>
      </c>
      <c r="CT50" s="44" t="s">
        <v>107</v>
      </c>
      <c r="CU50" s="44" t="s">
        <v>108</v>
      </c>
      <c r="CV50" s="44" t="s">
        <v>109</v>
      </c>
      <c r="CW50" s="44" t="s">
        <v>110</v>
      </c>
      <c r="CX50" s="44" t="s">
        <v>111</v>
      </c>
      <c r="CY50" s="44" t="s">
        <v>112</v>
      </c>
      <c r="CZ50" s="44" t="s">
        <v>113</v>
      </c>
      <c r="DA50" s="44" t="s">
        <v>114</v>
      </c>
      <c r="DB50" s="44" t="s">
        <v>115</v>
      </c>
      <c r="DC50" s="44" t="s">
        <v>116</v>
      </c>
      <c r="DD50" s="44" t="s">
        <v>117</v>
      </c>
      <c r="DE50" s="44" t="s">
        <v>118</v>
      </c>
      <c r="DF50" s="44" t="s">
        <v>119</v>
      </c>
      <c r="DG50" s="44" t="s">
        <v>120</v>
      </c>
      <c r="DH50" s="44" t="s">
        <v>121</v>
      </c>
      <c r="DI50" s="44" t="s">
        <v>122</v>
      </c>
      <c r="DJ50" s="44" t="s">
        <v>123</v>
      </c>
      <c r="DK50" s="26" t="s">
        <v>124</v>
      </c>
      <c r="DL50" s="26" t="s">
        <v>125</v>
      </c>
      <c r="DM50" s="26" t="s">
        <v>126</v>
      </c>
      <c r="DN50" s="26" t="s">
        <v>127</v>
      </c>
      <c r="DO50" s="26" t="s">
        <v>128</v>
      </c>
      <c r="DP50" s="26" t="s">
        <v>129</v>
      </c>
      <c r="DQ50" s="26" t="s">
        <v>130</v>
      </c>
      <c r="DR50" s="26" t="s">
        <v>131</v>
      </c>
      <c r="DS50" s="26" t="s">
        <v>132</v>
      </c>
      <c r="DT50" s="26" t="s">
        <v>133</v>
      </c>
      <c r="DU50" s="26" t="s">
        <v>134</v>
      </c>
    </row>
    <row r="51" spans="2:125" s="24" customFormat="1" ht="6" customHeight="1" x14ac:dyDescent="0.2"/>
    <row r="52" spans="2:125" x14ac:dyDescent="0.25">
      <c r="B52" s="124"/>
      <c r="C52" s="125"/>
      <c r="D52" s="126"/>
      <c r="E52" s="127"/>
      <c r="F52" s="128"/>
      <c r="G52" s="131">
        <f>D52*F52</f>
        <v>0</v>
      </c>
      <c r="H52" s="128"/>
      <c r="I52" s="129"/>
      <c r="J52" s="128"/>
      <c r="K52" s="131">
        <f>H52+J52</f>
        <v>0</v>
      </c>
      <c r="L52" s="128"/>
      <c r="M52" s="128"/>
      <c r="N52" s="131">
        <f>SUM(K52:M52)</f>
        <v>0</v>
      </c>
      <c r="O52" s="128">
        <f>N52*O50</f>
        <v>0</v>
      </c>
      <c r="P52" s="130">
        <f>N52+O52</f>
        <v>0</v>
      </c>
      <c r="Q52" s="7"/>
      <c r="R52" s="27">
        <f t="shared" ref="R52:R58" si="354">C52</f>
        <v>0</v>
      </c>
      <c r="S52" s="28">
        <f t="shared" ref="S52:S58" si="355">G52+(G52*(I52/12))-(K52/12)</f>
        <v>0</v>
      </c>
      <c r="T52" s="28">
        <f t="shared" ref="T52:T58" si="356">IF(S52&lt;1,0,S52+(S52*($I52/12))-($K52/12))</f>
        <v>0</v>
      </c>
      <c r="U52" s="28">
        <f t="shared" ref="U52:U58" si="357">IF(T52&lt;1,0,T52+(T52*($I52/12))-($K52/12))</f>
        <v>0</v>
      </c>
      <c r="V52" s="28">
        <f t="shared" ref="V52:V58" si="358">IF(U52&lt;1,0,U52+(U52*($I52/12))-($K52/12))</f>
        <v>0</v>
      </c>
      <c r="W52" s="28">
        <f t="shared" ref="W52:W58" si="359">IF(V52&lt;1,0,V52+(V52*($I52/12))-($K52/12))</f>
        <v>0</v>
      </c>
      <c r="X52" s="28">
        <f t="shared" ref="X52:X58" si="360">IF(W52&lt;1,0,W52+(W52*($I52/12))-($K52/12))</f>
        <v>0</v>
      </c>
      <c r="Y52" s="28">
        <f t="shared" ref="Y52:Y58" si="361">IF(X52&lt;1,0,X52+(X52*($I52/12))-($K52/12))</f>
        <v>0</v>
      </c>
      <c r="Z52" s="28">
        <f t="shared" ref="Z52:Z58" si="362">IF(Y52&lt;1,0,Y52+(Y52*($I52/12))-($K52/12))</f>
        <v>0</v>
      </c>
      <c r="AA52" s="28">
        <f t="shared" ref="AA52:AA58" si="363">IF(Z52&lt;1,0,Z52+(Z52*($I52/12))-($K52/12))</f>
        <v>0</v>
      </c>
      <c r="AB52" s="28">
        <f t="shared" ref="AB52:AB58" si="364">IF(AA52&lt;1,0,AA52+(AA52*($I52/12))-($K52/12))</f>
        <v>0</v>
      </c>
      <c r="AC52" s="28">
        <f t="shared" ref="AC52:AC58" si="365">IF(AB52&lt;1,0,AB52+(AB52*($I52/12))-($K52/12))</f>
        <v>0</v>
      </c>
      <c r="AD52" s="28">
        <f t="shared" ref="AD52:AD58" si="366">IF(AC52&lt;1,0,AC52+(AC52*($I52/12))-($K52/12))</f>
        <v>0</v>
      </c>
      <c r="AE52" s="28">
        <f t="shared" ref="AE52:AE58" si="367">IF(AD52&lt;1,0,AD52+(AD52*($I52/12))-($K52/12))</f>
        <v>0</v>
      </c>
      <c r="AF52" s="28">
        <f t="shared" ref="AF52:AF58" si="368">IF(AE52&lt;1,0,AE52+(AE52*($I52/12))-($K52/12))</f>
        <v>0</v>
      </c>
      <c r="AG52" s="28">
        <f t="shared" ref="AG52:AG58" si="369">IF(AF52&lt;1,0,AF52+(AF52*($I52/12))-($K52/12))</f>
        <v>0</v>
      </c>
      <c r="AH52" s="28">
        <f t="shared" ref="AH52:AH58" si="370">IF(AG52&lt;1,0,AG52+(AG52*($I52/12))-($K52/12))</f>
        <v>0</v>
      </c>
      <c r="AI52" s="28">
        <f t="shared" ref="AI52:AI58" si="371">IF(AH52&lt;1,0,AH52+(AH52*($I52/12))-($K52/12))</f>
        <v>0</v>
      </c>
      <c r="AJ52" s="28">
        <f t="shared" ref="AJ52:AJ58" si="372">IF(AI52&lt;1,0,AI52+(AI52*($I52/12))-($K52/12))</f>
        <v>0</v>
      </c>
      <c r="AK52" s="28">
        <f t="shared" ref="AK52:AK58" si="373">IF(AJ52&lt;1,0,AJ52+(AJ52*($I52/12))-($K52/12))</f>
        <v>0</v>
      </c>
      <c r="AL52" s="28">
        <f t="shared" ref="AL52:AL58" si="374">IF(AK52&lt;1,0,AK52+(AK52*($I52/12))-($K52/12))</f>
        <v>0</v>
      </c>
      <c r="AM52" s="28">
        <f t="shared" ref="AM52:AM58" si="375">IF(AL52&lt;1,0,AL52+(AL52*($I52/12))-($K52/12))</f>
        <v>0</v>
      </c>
      <c r="AN52" s="28">
        <f t="shared" ref="AN52:AN58" si="376">IF(AM52&lt;1,0,AM52+(AM52*($I52/12))-($K52/12))</f>
        <v>0</v>
      </c>
      <c r="AO52" s="28">
        <f t="shared" ref="AO52:AO58" si="377">IF(AN52&lt;1,0,AN52+(AN52*($I52/12))-($K52/12))</f>
        <v>0</v>
      </c>
      <c r="AP52" s="28">
        <f t="shared" ref="AP52:AP58" si="378">IF(AO52&lt;1,0,AO52+(AO52*($I52/12))-($K52/12))</f>
        <v>0</v>
      </c>
      <c r="AQ52" s="28">
        <f t="shared" ref="AQ52:AQ58" si="379">IF(AP52&lt;1,0,AP52+(AP52*($I52/12))-($K52/12))</f>
        <v>0</v>
      </c>
      <c r="AR52" s="28">
        <f t="shared" ref="AR52:AR58" si="380">IF(AQ52&lt;1,0,AQ52+(AQ52*($I52/12))-($K52/12))</f>
        <v>0</v>
      </c>
      <c r="AS52" s="28">
        <f t="shared" ref="AS52:AS58" si="381">IF(AR52&lt;1,0,AR52+(AR52*($I52/12))-($K52/12))</f>
        <v>0</v>
      </c>
      <c r="AT52" s="28">
        <f t="shared" ref="AT52:AT58" si="382">IF(AS52&lt;1,0,AS52+(AS52*($I52/12))-($K52/12))</f>
        <v>0</v>
      </c>
      <c r="AU52" s="28">
        <f t="shared" ref="AU52:AU58" si="383">IF(AT52&lt;1,0,AT52+(AT52*($I52/12))-($K52/12))</f>
        <v>0</v>
      </c>
      <c r="AV52" s="28">
        <f t="shared" ref="AV52:AV58" si="384">IF(AU52&lt;1,0,AU52+(AU52*($I52/12))-($K52/12))</f>
        <v>0</v>
      </c>
      <c r="AW52" s="28">
        <f t="shared" ref="AW52:AW58" si="385">IF(AV52&lt;1,0,AV52+(AV52*($I52/12))-($K52/12))</f>
        <v>0</v>
      </c>
      <c r="AX52" s="28">
        <f t="shared" ref="AX52:AX58" si="386">IF(AW52&lt;1,0,AW52+(AW52*($I52/12))-($K52/12))</f>
        <v>0</v>
      </c>
      <c r="AY52" s="28">
        <f t="shared" ref="AY52:AY58" si="387">IF(AX52&lt;1,0,AX52+(AX52*($I52/12))-($K52/12))</f>
        <v>0</v>
      </c>
      <c r="AZ52" s="28">
        <f t="shared" ref="AZ52:AZ58" si="388">IF(AY52&lt;1,0,AY52+(AY52*($I52/12))-($K52/12))</f>
        <v>0</v>
      </c>
      <c r="BA52" s="28">
        <f t="shared" ref="BA52:BA58" si="389">IF(AZ52&lt;1,0,AZ52+(AZ52*($I52/12))-($K52/12))</f>
        <v>0</v>
      </c>
      <c r="BB52" s="28">
        <f t="shared" ref="BB52:BB58" si="390">IF(BA52&lt;1,0,BA52+(BA52*($I52/12))-($K52/12))</f>
        <v>0</v>
      </c>
      <c r="BC52" s="28">
        <f t="shared" ref="BC52:BC58" si="391">IF(BB52&lt;1,0,BB52+(BB52*($I52/12))-($K52/12))</f>
        <v>0</v>
      </c>
      <c r="BD52" s="28">
        <f t="shared" ref="BD52:BD58" si="392">IF(BC52&lt;1,0,BC52+(BC52*($I52/12))-($K52/12))</f>
        <v>0</v>
      </c>
      <c r="BE52" s="28">
        <f t="shared" ref="BE52:BE58" si="393">IF(BD52&lt;1,0,BD52+(BD52*($I52/12))-($K52/12))</f>
        <v>0</v>
      </c>
      <c r="BF52" s="28">
        <f t="shared" ref="BF52:BF58" si="394">IF(BE52&lt;1,0,BE52+(BE52*($I52/12))-($K52/12))</f>
        <v>0</v>
      </c>
      <c r="BG52" s="28">
        <f t="shared" ref="BG52:BG58" si="395">IF(BF52&lt;1,0,BF52+(BF52*($I52/12))-($K52/12))</f>
        <v>0</v>
      </c>
      <c r="BH52" s="28">
        <f t="shared" ref="BH52:BH58" si="396">IF(BG52&lt;1,0,BG52+(BG52*($I52/12))-($K52/12))</f>
        <v>0</v>
      </c>
      <c r="BI52" s="28">
        <f t="shared" ref="BI52:BI58" si="397">IF(BH52&lt;1,0,BH52+(BH52*($I52/12))-($K52/12))</f>
        <v>0</v>
      </c>
      <c r="BJ52" s="28">
        <f t="shared" ref="BJ52:BJ58" si="398">IF(BI52&lt;1,0,BI52+(BI52*($I52/12))-($K52/12))</f>
        <v>0</v>
      </c>
      <c r="BK52" s="28">
        <f t="shared" ref="BK52:BK58" si="399">IF(BJ52&lt;1,0,BJ52+(BJ52*($I52/12))-($K52/12))</f>
        <v>0</v>
      </c>
      <c r="BL52" s="28">
        <f t="shared" ref="BL52:BL58" si="400">IF(BK52&lt;1,0,BK52+(BK52*($I52/12))-($K52/12))</f>
        <v>0</v>
      </c>
      <c r="BM52" s="28">
        <f t="shared" ref="BM52:BM58" si="401">IF(BL52&lt;1,0,BL52+(BL52*($I52/12))-($K52/12))</f>
        <v>0</v>
      </c>
      <c r="BN52" s="28">
        <f t="shared" ref="BN52:BN58" si="402">IF(BM52&lt;1,0,BM52+(BM52*($I52/12))-($K52/12))</f>
        <v>0</v>
      </c>
      <c r="BO52" s="28">
        <f t="shared" ref="BO52:BO58" si="403">IF(BN52&lt;1,0,BN52+(BN52*($I52/12))-($K52/12))</f>
        <v>0</v>
      </c>
      <c r="BP52" s="28">
        <f t="shared" ref="BP52:BP58" si="404">IF(BO52&lt;1,0,BO52+(BO52*($I52/12))-($K52/12))</f>
        <v>0</v>
      </c>
      <c r="BQ52" s="28">
        <f t="shared" ref="BQ52:BQ58" si="405">IF(BP52&lt;1,0,BP52+(BP52*($I52/12))-($K52/12))</f>
        <v>0</v>
      </c>
      <c r="BR52" s="28">
        <f t="shared" ref="BR52:BR58" si="406">IF(BQ52&lt;1,0,BQ52+(BQ52*($I52/12))-($K52/12))</f>
        <v>0</v>
      </c>
      <c r="BS52" s="28">
        <f t="shared" ref="BS52:BS58" si="407">IF(BR52&lt;1,0,BR52+(BR52*($I52/12))-($K52/12))</f>
        <v>0</v>
      </c>
      <c r="BT52" s="28">
        <f t="shared" ref="BT52:BT58" si="408">IF(BS52&lt;1,0,BS52+(BS52*($I52/12))-($K52/12))</f>
        <v>0</v>
      </c>
      <c r="BU52" s="28">
        <f t="shared" ref="BU52:BU58" si="409">IF(BT52&lt;1,0,BT52+(BT52*($I52/12))-($K52/12))</f>
        <v>0</v>
      </c>
      <c r="BV52" s="28">
        <f t="shared" ref="BV52:BV58" si="410">IF(BU52&lt;1,0,BU52+(BU52*($I52/12))-($K52/12))</f>
        <v>0</v>
      </c>
      <c r="BW52" s="28">
        <f t="shared" ref="BW52:BW58" si="411">IF(BV52&lt;1,0,BV52+(BV52*($I52/12))-($K52/12))</f>
        <v>0</v>
      </c>
      <c r="BX52" s="28">
        <f t="shared" ref="BX52:BX58" si="412">IF(BW52&lt;1,0,BW52+(BW52*($I52/12))-($K52/12))</f>
        <v>0</v>
      </c>
      <c r="BY52" s="28">
        <f t="shared" ref="BY52:BY58" si="413">IF(BX52&lt;1,0,BX52+(BX52*($I52/12))-($K52/12))</f>
        <v>0</v>
      </c>
      <c r="BZ52" s="28">
        <f t="shared" ref="BZ52:BZ58" si="414">IF(BY52&lt;1,0,BY52+(BY52*($I52/12))-($K52/12))</f>
        <v>0</v>
      </c>
      <c r="CA52" s="28">
        <f t="shared" ref="CA52:CA58" si="415">IF(BZ52&lt;1,0,BZ52+(BZ52*($I52/12))-($K52/12))</f>
        <v>0</v>
      </c>
      <c r="CB52" s="28">
        <f t="shared" ref="CB52:CB58" si="416">IF(CA52&lt;1,0,CA52+(CA52*($I52/12))-($K52/12))</f>
        <v>0</v>
      </c>
      <c r="CC52" s="28">
        <f t="shared" ref="CC52:CC58" si="417">IF(CB52&lt;1,0,CB52+(CB52*($I52/12))-($K52/12))</f>
        <v>0</v>
      </c>
      <c r="CD52" s="28">
        <f t="shared" ref="CD52:CD58" si="418">IF(CC52&lt;1,0,CC52+(CC52*($I52/12))-($K52/12))</f>
        <v>0</v>
      </c>
      <c r="CE52" s="28">
        <f t="shared" ref="CE52:CE58" si="419">IF(CD52&lt;1,0,CD52+(CD52*($I52/12))-($K52/12))</f>
        <v>0</v>
      </c>
      <c r="CF52" s="28">
        <f t="shared" ref="CF52:CF58" si="420">IF(CE52&lt;1,0,CE52+(CE52*($I52/12))-($K52/12))</f>
        <v>0</v>
      </c>
      <c r="CG52" s="28">
        <f t="shared" ref="CG52:CG58" si="421">IF(CF52&lt;1,0,CF52+(CF52*($I52/12))-($K52/12))</f>
        <v>0</v>
      </c>
      <c r="CH52" s="28">
        <f t="shared" ref="CH52:CH58" si="422">IF(CG52&lt;1,0,CG52+(CG52*($I52/12))-($K52/12))</f>
        <v>0</v>
      </c>
      <c r="CI52" s="28">
        <f t="shared" ref="CI52:CI58" si="423">IF(CH52&lt;1,0,CH52+(CH52*($I52/12))-($K52/12))</f>
        <v>0</v>
      </c>
      <c r="CJ52" s="28">
        <f t="shared" ref="CJ52:CJ58" si="424">IF(CI52&lt;1,0,CI52+(CI52*($I52/12))-($K52/12))</f>
        <v>0</v>
      </c>
      <c r="CK52" s="28">
        <f t="shared" ref="CK52:CK58" si="425">IF(CJ52&lt;1,0,CJ52+(CJ52*($I52/12))-($K52/12))</f>
        <v>0</v>
      </c>
      <c r="CL52" s="28">
        <f t="shared" ref="CL52:CL58" si="426">IF(CK52&lt;1,0,CK52+(CK52*($I52/12))-($K52/12))</f>
        <v>0</v>
      </c>
      <c r="CM52" s="28">
        <f t="shared" ref="CM52:CM58" si="427">IF(CL52&lt;1,0,CL52+(CL52*($I52/12))-($K52/12))</f>
        <v>0</v>
      </c>
      <c r="CN52" s="28">
        <f t="shared" ref="CN52:CN58" si="428">IF(CM52&lt;1,0,CM52+(CM52*($I52/12))-($K52/12))</f>
        <v>0</v>
      </c>
      <c r="CO52" s="28">
        <f t="shared" ref="CO52:CO58" si="429">IF(CN52&lt;1,0,CN52+(CN52*($I52/12))-($K52/12))</f>
        <v>0</v>
      </c>
      <c r="CP52" s="28">
        <f t="shared" ref="CP52:CP58" si="430">IF(CO52&lt;1,0,CO52+(CO52*($I52/12))-($K52/12))</f>
        <v>0</v>
      </c>
      <c r="CQ52" s="28">
        <f t="shared" ref="CQ52:CQ58" si="431">IF(CP52&lt;1,0,CP52+(CP52*($I52/12))-($K52/12))</f>
        <v>0</v>
      </c>
      <c r="CR52" s="28">
        <f t="shared" ref="CR52:CR58" si="432">IF(CQ52&lt;1,0,CQ52+(CQ52*($I52/12))-($K52/12))</f>
        <v>0</v>
      </c>
      <c r="CS52" s="28">
        <f t="shared" ref="CS52:CS58" si="433">IF(CR52&lt;1,0,CR52+(CR52*($I52/12))-($K52/12))</f>
        <v>0</v>
      </c>
      <c r="CT52" s="28">
        <f t="shared" ref="CT52:CT58" si="434">IF(CS52&lt;1,0,CS52+(CS52*($I52/12))-($K52/12))</f>
        <v>0</v>
      </c>
      <c r="CU52" s="28">
        <f t="shared" ref="CU52:CU58" si="435">IF(CT52&lt;1,0,CT52+(CT52*($I52/12))-($K52/12))</f>
        <v>0</v>
      </c>
      <c r="CV52" s="28">
        <f t="shared" ref="CV52:CV58" si="436">IF(CU52&lt;1,0,CU52+(CU52*($I52/12))-($K52/12))</f>
        <v>0</v>
      </c>
      <c r="CW52" s="28">
        <f t="shared" ref="CW52:CW58" si="437">IF(CV52&lt;1,0,CV52+(CV52*($I52/12))-($K52/12))</f>
        <v>0</v>
      </c>
      <c r="CX52" s="28">
        <f t="shared" ref="CX52:CX58" si="438">IF(CW52&lt;1,0,CW52+(CW52*($I52/12))-($K52/12))</f>
        <v>0</v>
      </c>
      <c r="CY52" s="28">
        <f t="shared" ref="CY52:CY58" si="439">IF(CX52&lt;1,0,CX52+(CX52*($I52/12))-($K52/12))</f>
        <v>0</v>
      </c>
      <c r="CZ52" s="28">
        <f t="shared" ref="CZ52:CZ58" si="440">IF(CY52&lt;1,0,CY52+(CY52*($I52/12))-($K52/12))</f>
        <v>0</v>
      </c>
      <c r="DA52" s="28">
        <f t="shared" ref="DA52:DA58" si="441">IF(CZ52&lt;1,0,CZ52+(CZ52*($I52/12))-($K52/12))</f>
        <v>0</v>
      </c>
      <c r="DB52" s="28">
        <f t="shared" ref="DB52:DB58" si="442">IF(DA52&lt;1,0,DA52+(DA52*($I52/12))-($K52/12))</f>
        <v>0</v>
      </c>
      <c r="DC52" s="28">
        <f t="shared" ref="DC52:DC58" si="443">IF(DB52&lt;1,0,DB52+(DB52*($I52/12))-($K52/12))</f>
        <v>0</v>
      </c>
      <c r="DD52" s="28">
        <f t="shared" ref="DD52:DD58" si="444">IF(DC52&lt;1,0,DC52+(DC52*($I52/12))-($K52/12))</f>
        <v>0</v>
      </c>
      <c r="DE52" s="28">
        <f t="shared" ref="DE52:DE58" si="445">IF(DD52&lt;1,0,DD52+(DD52*($I52/12))-($K52/12))</f>
        <v>0</v>
      </c>
      <c r="DF52" s="28">
        <f t="shared" ref="DF52:DF58" si="446">IF(DE52&lt;1,0,DE52+(DE52*($I52/12))-($K52/12))</f>
        <v>0</v>
      </c>
      <c r="DG52" s="28">
        <f t="shared" ref="DG52:DG58" si="447">IF(DF52&lt;1,0,DF52+(DF52*($I52/12))-($K52/12))</f>
        <v>0</v>
      </c>
      <c r="DH52" s="28">
        <f t="shared" ref="DH52:DH58" si="448">IF(DG52&lt;1,0,DG52+(DG52*($I52/12))-($K52/12))</f>
        <v>0</v>
      </c>
      <c r="DI52" s="28">
        <f t="shared" ref="DI52:DI58" si="449">IF(DH52&lt;1,0,DH52+(DH52*($I52/12))-($K52/12))</f>
        <v>0</v>
      </c>
      <c r="DJ52" s="28">
        <f t="shared" ref="DJ52:DJ58" si="450">IF(DI52&lt;1,0,DI52+(DI52*($I52/12))-($K52/12))</f>
        <v>0</v>
      </c>
      <c r="DK52" s="28">
        <f t="shared" ref="DK52:DK58" si="451">IF(DJ52&lt;1,0,DJ52+(DJ52*($I52/12))-($K52/12))</f>
        <v>0</v>
      </c>
      <c r="DL52" s="28">
        <f t="shared" ref="DL52:DL58" si="452">IF(DK52&lt;1,0,DK52+(DK52*($I52/12))-($K52/12))</f>
        <v>0</v>
      </c>
      <c r="DM52" s="28">
        <f t="shared" ref="DM52:DM58" si="453">IF(DL52&lt;1,0,DL52+(DL52*($I52/12))-($K52/12))</f>
        <v>0</v>
      </c>
      <c r="DN52" s="28">
        <f t="shared" ref="DN52:DN58" si="454">IF(DM52&lt;1,0,DM52+(DM52*($I52/12))-($K52/12))</f>
        <v>0</v>
      </c>
      <c r="DO52" s="28">
        <f t="shared" ref="DO52:DO58" si="455">IF(DN52&lt;1,0,DN52+(DN52*($I52/12))-($K52/12))</f>
        <v>0</v>
      </c>
      <c r="DP52" s="28">
        <f t="shared" ref="DP52:DP58" si="456">IF(DO52&lt;1,0,DO52+(DO52*($I52/12))-($K52/12))</f>
        <v>0</v>
      </c>
      <c r="DQ52" s="28">
        <f t="shared" ref="DQ52:DQ58" si="457">IF(DP52&lt;1,0,DP52+(DP52*($I52/12))-($K52/12))</f>
        <v>0</v>
      </c>
      <c r="DR52" s="28">
        <f t="shared" ref="DR52:DR58" si="458">IF(DQ52&lt;1,0,DQ52+(DQ52*($I52/12))-($K52/12))</f>
        <v>0</v>
      </c>
      <c r="DS52" s="28">
        <f t="shared" ref="DS52:DS58" si="459">IF(DR52&lt;1,0,DR52+(DR52*($I52/12))-($K52/12))</f>
        <v>0</v>
      </c>
      <c r="DT52" s="28">
        <f t="shared" ref="DT52:DT58" si="460">IF(DS52&lt;1,0,DS52+(DS52*($I52/12))-($K52/12))</f>
        <v>0</v>
      </c>
      <c r="DU52" s="28">
        <f t="shared" ref="DU52:DU58" si="461">IF(DT52&lt;1,0,DT52+(DT52*($I52/12))-($K52/12))</f>
        <v>0</v>
      </c>
    </row>
    <row r="53" spans="2:125" x14ac:dyDescent="0.25">
      <c r="B53" s="124"/>
      <c r="C53" s="125"/>
      <c r="D53" s="126"/>
      <c r="E53" s="127"/>
      <c r="F53" s="128"/>
      <c r="G53" s="131">
        <f t="shared" ref="G53:G58" si="462">D53*F53</f>
        <v>0</v>
      </c>
      <c r="H53" s="128"/>
      <c r="I53" s="129"/>
      <c r="J53" s="128"/>
      <c r="K53" s="131">
        <f t="shared" ref="K53:K58" si="463">H53+J53</f>
        <v>0</v>
      </c>
      <c r="L53" s="128"/>
      <c r="M53" s="128"/>
      <c r="N53" s="131">
        <f t="shared" ref="N53:N58" si="464">SUM(K53:M53)</f>
        <v>0</v>
      </c>
      <c r="O53" s="128">
        <f t="shared" ref="O53:O58" si="465">N53*O51</f>
        <v>0</v>
      </c>
      <c r="P53" s="130">
        <f t="shared" ref="P53:P58" si="466">N53+O53</f>
        <v>0</v>
      </c>
      <c r="Q53" s="7"/>
      <c r="R53" s="27">
        <f t="shared" si="354"/>
        <v>0</v>
      </c>
      <c r="S53" s="28">
        <f t="shared" si="355"/>
        <v>0</v>
      </c>
      <c r="T53" s="28">
        <f t="shared" si="356"/>
        <v>0</v>
      </c>
      <c r="U53" s="28">
        <f t="shared" si="357"/>
        <v>0</v>
      </c>
      <c r="V53" s="28">
        <f t="shared" si="358"/>
        <v>0</v>
      </c>
      <c r="W53" s="28">
        <f t="shared" si="359"/>
        <v>0</v>
      </c>
      <c r="X53" s="28">
        <f t="shared" si="360"/>
        <v>0</v>
      </c>
      <c r="Y53" s="28">
        <f t="shared" si="361"/>
        <v>0</v>
      </c>
      <c r="Z53" s="28">
        <f t="shared" si="362"/>
        <v>0</v>
      </c>
      <c r="AA53" s="28">
        <f t="shared" si="363"/>
        <v>0</v>
      </c>
      <c r="AB53" s="28">
        <f t="shared" si="364"/>
        <v>0</v>
      </c>
      <c r="AC53" s="28">
        <f t="shared" si="365"/>
        <v>0</v>
      </c>
      <c r="AD53" s="28">
        <f t="shared" si="366"/>
        <v>0</v>
      </c>
      <c r="AE53" s="28">
        <f t="shared" si="367"/>
        <v>0</v>
      </c>
      <c r="AF53" s="28">
        <f t="shared" si="368"/>
        <v>0</v>
      </c>
      <c r="AG53" s="28">
        <f t="shared" si="369"/>
        <v>0</v>
      </c>
      <c r="AH53" s="28">
        <f t="shared" si="370"/>
        <v>0</v>
      </c>
      <c r="AI53" s="28">
        <f t="shared" si="371"/>
        <v>0</v>
      </c>
      <c r="AJ53" s="28">
        <f t="shared" si="372"/>
        <v>0</v>
      </c>
      <c r="AK53" s="28">
        <f t="shared" si="373"/>
        <v>0</v>
      </c>
      <c r="AL53" s="28">
        <f t="shared" si="374"/>
        <v>0</v>
      </c>
      <c r="AM53" s="28">
        <f t="shared" si="375"/>
        <v>0</v>
      </c>
      <c r="AN53" s="28">
        <f t="shared" si="376"/>
        <v>0</v>
      </c>
      <c r="AO53" s="28">
        <f t="shared" si="377"/>
        <v>0</v>
      </c>
      <c r="AP53" s="28">
        <f t="shared" si="378"/>
        <v>0</v>
      </c>
      <c r="AQ53" s="28">
        <f t="shared" si="379"/>
        <v>0</v>
      </c>
      <c r="AR53" s="28">
        <f t="shared" si="380"/>
        <v>0</v>
      </c>
      <c r="AS53" s="28">
        <f t="shared" si="381"/>
        <v>0</v>
      </c>
      <c r="AT53" s="28">
        <f t="shared" si="382"/>
        <v>0</v>
      </c>
      <c r="AU53" s="28">
        <f t="shared" si="383"/>
        <v>0</v>
      </c>
      <c r="AV53" s="28">
        <f t="shared" si="384"/>
        <v>0</v>
      </c>
      <c r="AW53" s="28">
        <f t="shared" si="385"/>
        <v>0</v>
      </c>
      <c r="AX53" s="28">
        <f t="shared" si="386"/>
        <v>0</v>
      </c>
      <c r="AY53" s="28">
        <f t="shared" si="387"/>
        <v>0</v>
      </c>
      <c r="AZ53" s="28">
        <f t="shared" si="388"/>
        <v>0</v>
      </c>
      <c r="BA53" s="28">
        <f t="shared" si="389"/>
        <v>0</v>
      </c>
      <c r="BB53" s="28">
        <f t="shared" si="390"/>
        <v>0</v>
      </c>
      <c r="BC53" s="28">
        <f t="shared" si="391"/>
        <v>0</v>
      </c>
      <c r="BD53" s="28">
        <f t="shared" si="392"/>
        <v>0</v>
      </c>
      <c r="BE53" s="28">
        <f t="shared" si="393"/>
        <v>0</v>
      </c>
      <c r="BF53" s="28">
        <f t="shared" si="394"/>
        <v>0</v>
      </c>
      <c r="BG53" s="28">
        <f t="shared" si="395"/>
        <v>0</v>
      </c>
      <c r="BH53" s="28">
        <f t="shared" si="396"/>
        <v>0</v>
      </c>
      <c r="BI53" s="28">
        <f t="shared" si="397"/>
        <v>0</v>
      </c>
      <c r="BJ53" s="28">
        <f t="shared" si="398"/>
        <v>0</v>
      </c>
      <c r="BK53" s="28">
        <f t="shared" si="399"/>
        <v>0</v>
      </c>
      <c r="BL53" s="28">
        <f t="shared" si="400"/>
        <v>0</v>
      </c>
      <c r="BM53" s="28">
        <f t="shared" si="401"/>
        <v>0</v>
      </c>
      <c r="BN53" s="28">
        <f t="shared" si="402"/>
        <v>0</v>
      </c>
      <c r="BO53" s="28">
        <f t="shared" si="403"/>
        <v>0</v>
      </c>
      <c r="BP53" s="28">
        <f t="shared" si="404"/>
        <v>0</v>
      </c>
      <c r="BQ53" s="28">
        <f t="shared" si="405"/>
        <v>0</v>
      </c>
      <c r="BR53" s="28">
        <f t="shared" si="406"/>
        <v>0</v>
      </c>
      <c r="BS53" s="28">
        <f t="shared" si="407"/>
        <v>0</v>
      </c>
      <c r="BT53" s="28">
        <f t="shared" si="408"/>
        <v>0</v>
      </c>
      <c r="BU53" s="28">
        <f t="shared" si="409"/>
        <v>0</v>
      </c>
      <c r="BV53" s="28">
        <f t="shared" si="410"/>
        <v>0</v>
      </c>
      <c r="BW53" s="28">
        <f t="shared" si="411"/>
        <v>0</v>
      </c>
      <c r="BX53" s="28">
        <f t="shared" si="412"/>
        <v>0</v>
      </c>
      <c r="BY53" s="28">
        <f t="shared" si="413"/>
        <v>0</v>
      </c>
      <c r="BZ53" s="28">
        <f t="shared" si="414"/>
        <v>0</v>
      </c>
      <c r="CA53" s="28">
        <f t="shared" si="415"/>
        <v>0</v>
      </c>
      <c r="CB53" s="28">
        <f t="shared" si="416"/>
        <v>0</v>
      </c>
      <c r="CC53" s="28">
        <f t="shared" si="417"/>
        <v>0</v>
      </c>
      <c r="CD53" s="28">
        <f t="shared" si="418"/>
        <v>0</v>
      </c>
      <c r="CE53" s="28">
        <f t="shared" si="419"/>
        <v>0</v>
      </c>
      <c r="CF53" s="28">
        <f t="shared" si="420"/>
        <v>0</v>
      </c>
      <c r="CG53" s="28">
        <f t="shared" si="421"/>
        <v>0</v>
      </c>
      <c r="CH53" s="28">
        <f t="shared" si="422"/>
        <v>0</v>
      </c>
      <c r="CI53" s="28">
        <f t="shared" si="423"/>
        <v>0</v>
      </c>
      <c r="CJ53" s="28">
        <f t="shared" si="424"/>
        <v>0</v>
      </c>
      <c r="CK53" s="28">
        <f t="shared" si="425"/>
        <v>0</v>
      </c>
      <c r="CL53" s="28">
        <f t="shared" si="426"/>
        <v>0</v>
      </c>
      <c r="CM53" s="28">
        <f t="shared" si="427"/>
        <v>0</v>
      </c>
      <c r="CN53" s="28">
        <f t="shared" si="428"/>
        <v>0</v>
      </c>
      <c r="CO53" s="28">
        <f t="shared" si="429"/>
        <v>0</v>
      </c>
      <c r="CP53" s="28">
        <f t="shared" si="430"/>
        <v>0</v>
      </c>
      <c r="CQ53" s="28">
        <f t="shared" si="431"/>
        <v>0</v>
      </c>
      <c r="CR53" s="28">
        <f t="shared" si="432"/>
        <v>0</v>
      </c>
      <c r="CS53" s="28">
        <f t="shared" si="433"/>
        <v>0</v>
      </c>
      <c r="CT53" s="28">
        <f t="shared" si="434"/>
        <v>0</v>
      </c>
      <c r="CU53" s="28">
        <f t="shared" si="435"/>
        <v>0</v>
      </c>
      <c r="CV53" s="28">
        <f t="shared" si="436"/>
        <v>0</v>
      </c>
      <c r="CW53" s="28">
        <f t="shared" si="437"/>
        <v>0</v>
      </c>
      <c r="CX53" s="28">
        <f t="shared" si="438"/>
        <v>0</v>
      </c>
      <c r="CY53" s="28">
        <f t="shared" si="439"/>
        <v>0</v>
      </c>
      <c r="CZ53" s="28">
        <f t="shared" si="440"/>
        <v>0</v>
      </c>
      <c r="DA53" s="28">
        <f t="shared" si="441"/>
        <v>0</v>
      </c>
      <c r="DB53" s="28">
        <f t="shared" si="442"/>
        <v>0</v>
      </c>
      <c r="DC53" s="28">
        <f t="shared" si="443"/>
        <v>0</v>
      </c>
      <c r="DD53" s="28">
        <f t="shared" si="444"/>
        <v>0</v>
      </c>
      <c r="DE53" s="28">
        <f t="shared" si="445"/>
        <v>0</v>
      </c>
      <c r="DF53" s="28">
        <f t="shared" si="446"/>
        <v>0</v>
      </c>
      <c r="DG53" s="28">
        <f t="shared" si="447"/>
        <v>0</v>
      </c>
      <c r="DH53" s="28">
        <f t="shared" si="448"/>
        <v>0</v>
      </c>
      <c r="DI53" s="28">
        <f t="shared" si="449"/>
        <v>0</v>
      </c>
      <c r="DJ53" s="28">
        <f t="shared" si="450"/>
        <v>0</v>
      </c>
      <c r="DK53" s="28">
        <f t="shared" si="451"/>
        <v>0</v>
      </c>
      <c r="DL53" s="28">
        <f t="shared" si="452"/>
        <v>0</v>
      </c>
      <c r="DM53" s="28">
        <f t="shared" si="453"/>
        <v>0</v>
      </c>
      <c r="DN53" s="28">
        <f t="shared" si="454"/>
        <v>0</v>
      </c>
      <c r="DO53" s="28">
        <f t="shared" si="455"/>
        <v>0</v>
      </c>
      <c r="DP53" s="28">
        <f t="shared" si="456"/>
        <v>0</v>
      </c>
      <c r="DQ53" s="28">
        <f t="shared" si="457"/>
        <v>0</v>
      </c>
      <c r="DR53" s="28">
        <f t="shared" si="458"/>
        <v>0</v>
      </c>
      <c r="DS53" s="28">
        <f t="shared" si="459"/>
        <v>0</v>
      </c>
      <c r="DT53" s="28">
        <f t="shared" si="460"/>
        <v>0</v>
      </c>
      <c r="DU53" s="28">
        <f t="shared" si="461"/>
        <v>0</v>
      </c>
    </row>
    <row r="54" spans="2:125" x14ac:dyDescent="0.25">
      <c r="B54" s="124"/>
      <c r="C54" s="125"/>
      <c r="D54" s="126"/>
      <c r="E54" s="127"/>
      <c r="F54" s="128"/>
      <c r="G54" s="131">
        <f t="shared" si="462"/>
        <v>0</v>
      </c>
      <c r="H54" s="128"/>
      <c r="I54" s="129"/>
      <c r="J54" s="128"/>
      <c r="K54" s="131">
        <f t="shared" si="463"/>
        <v>0</v>
      </c>
      <c r="L54" s="128"/>
      <c r="M54" s="128"/>
      <c r="N54" s="131">
        <f t="shared" si="464"/>
        <v>0</v>
      </c>
      <c r="O54" s="128">
        <f t="shared" si="465"/>
        <v>0</v>
      </c>
      <c r="P54" s="130">
        <f t="shared" si="466"/>
        <v>0</v>
      </c>
      <c r="Q54" s="7"/>
      <c r="R54" s="27">
        <f t="shared" si="354"/>
        <v>0</v>
      </c>
      <c r="S54" s="28">
        <f t="shared" si="355"/>
        <v>0</v>
      </c>
      <c r="T54" s="28">
        <f t="shared" si="356"/>
        <v>0</v>
      </c>
      <c r="U54" s="28">
        <f t="shared" si="357"/>
        <v>0</v>
      </c>
      <c r="V54" s="28">
        <f t="shared" si="358"/>
        <v>0</v>
      </c>
      <c r="W54" s="28">
        <f t="shared" si="359"/>
        <v>0</v>
      </c>
      <c r="X54" s="28">
        <f t="shared" si="360"/>
        <v>0</v>
      </c>
      <c r="Y54" s="28">
        <f t="shared" si="361"/>
        <v>0</v>
      </c>
      <c r="Z54" s="28">
        <f t="shared" si="362"/>
        <v>0</v>
      </c>
      <c r="AA54" s="28">
        <f t="shared" si="363"/>
        <v>0</v>
      </c>
      <c r="AB54" s="28">
        <f t="shared" si="364"/>
        <v>0</v>
      </c>
      <c r="AC54" s="28">
        <f t="shared" si="365"/>
        <v>0</v>
      </c>
      <c r="AD54" s="28">
        <f t="shared" si="366"/>
        <v>0</v>
      </c>
      <c r="AE54" s="28">
        <f t="shared" si="367"/>
        <v>0</v>
      </c>
      <c r="AF54" s="28">
        <f t="shared" si="368"/>
        <v>0</v>
      </c>
      <c r="AG54" s="28">
        <f t="shared" si="369"/>
        <v>0</v>
      </c>
      <c r="AH54" s="28">
        <f t="shared" si="370"/>
        <v>0</v>
      </c>
      <c r="AI54" s="28">
        <f t="shared" si="371"/>
        <v>0</v>
      </c>
      <c r="AJ54" s="28">
        <f t="shared" si="372"/>
        <v>0</v>
      </c>
      <c r="AK54" s="28">
        <f t="shared" si="373"/>
        <v>0</v>
      </c>
      <c r="AL54" s="28">
        <f t="shared" si="374"/>
        <v>0</v>
      </c>
      <c r="AM54" s="28">
        <f t="shared" si="375"/>
        <v>0</v>
      </c>
      <c r="AN54" s="28">
        <f t="shared" si="376"/>
        <v>0</v>
      </c>
      <c r="AO54" s="28">
        <f t="shared" si="377"/>
        <v>0</v>
      </c>
      <c r="AP54" s="28">
        <f t="shared" si="378"/>
        <v>0</v>
      </c>
      <c r="AQ54" s="28">
        <f t="shared" si="379"/>
        <v>0</v>
      </c>
      <c r="AR54" s="28">
        <f t="shared" si="380"/>
        <v>0</v>
      </c>
      <c r="AS54" s="28">
        <f t="shared" si="381"/>
        <v>0</v>
      </c>
      <c r="AT54" s="28">
        <f t="shared" si="382"/>
        <v>0</v>
      </c>
      <c r="AU54" s="28">
        <f t="shared" si="383"/>
        <v>0</v>
      </c>
      <c r="AV54" s="28">
        <f t="shared" si="384"/>
        <v>0</v>
      </c>
      <c r="AW54" s="28">
        <f t="shared" si="385"/>
        <v>0</v>
      </c>
      <c r="AX54" s="28">
        <f t="shared" si="386"/>
        <v>0</v>
      </c>
      <c r="AY54" s="28">
        <f t="shared" si="387"/>
        <v>0</v>
      </c>
      <c r="AZ54" s="28">
        <f t="shared" si="388"/>
        <v>0</v>
      </c>
      <c r="BA54" s="28">
        <f t="shared" si="389"/>
        <v>0</v>
      </c>
      <c r="BB54" s="28">
        <f t="shared" si="390"/>
        <v>0</v>
      </c>
      <c r="BC54" s="28">
        <f t="shared" si="391"/>
        <v>0</v>
      </c>
      <c r="BD54" s="28">
        <f t="shared" si="392"/>
        <v>0</v>
      </c>
      <c r="BE54" s="28">
        <f t="shared" si="393"/>
        <v>0</v>
      </c>
      <c r="BF54" s="28">
        <f t="shared" si="394"/>
        <v>0</v>
      </c>
      <c r="BG54" s="28">
        <f t="shared" si="395"/>
        <v>0</v>
      </c>
      <c r="BH54" s="28">
        <f t="shared" si="396"/>
        <v>0</v>
      </c>
      <c r="BI54" s="28">
        <f t="shared" si="397"/>
        <v>0</v>
      </c>
      <c r="BJ54" s="28">
        <f t="shared" si="398"/>
        <v>0</v>
      </c>
      <c r="BK54" s="28">
        <f t="shared" si="399"/>
        <v>0</v>
      </c>
      <c r="BL54" s="28">
        <f t="shared" si="400"/>
        <v>0</v>
      </c>
      <c r="BM54" s="28">
        <f t="shared" si="401"/>
        <v>0</v>
      </c>
      <c r="BN54" s="28">
        <f t="shared" si="402"/>
        <v>0</v>
      </c>
      <c r="BO54" s="28">
        <f t="shared" si="403"/>
        <v>0</v>
      </c>
      <c r="BP54" s="28">
        <f t="shared" si="404"/>
        <v>0</v>
      </c>
      <c r="BQ54" s="28">
        <f t="shared" si="405"/>
        <v>0</v>
      </c>
      <c r="BR54" s="28">
        <f t="shared" si="406"/>
        <v>0</v>
      </c>
      <c r="BS54" s="28">
        <f t="shared" si="407"/>
        <v>0</v>
      </c>
      <c r="BT54" s="28">
        <f t="shared" si="408"/>
        <v>0</v>
      </c>
      <c r="BU54" s="28">
        <f t="shared" si="409"/>
        <v>0</v>
      </c>
      <c r="BV54" s="28">
        <f t="shared" si="410"/>
        <v>0</v>
      </c>
      <c r="BW54" s="28">
        <f t="shared" si="411"/>
        <v>0</v>
      </c>
      <c r="BX54" s="28">
        <f t="shared" si="412"/>
        <v>0</v>
      </c>
      <c r="BY54" s="28">
        <f t="shared" si="413"/>
        <v>0</v>
      </c>
      <c r="BZ54" s="28">
        <f t="shared" si="414"/>
        <v>0</v>
      </c>
      <c r="CA54" s="28">
        <f t="shared" si="415"/>
        <v>0</v>
      </c>
      <c r="CB54" s="28">
        <f t="shared" si="416"/>
        <v>0</v>
      </c>
      <c r="CC54" s="28">
        <f t="shared" si="417"/>
        <v>0</v>
      </c>
      <c r="CD54" s="28">
        <f t="shared" si="418"/>
        <v>0</v>
      </c>
      <c r="CE54" s="28">
        <f t="shared" si="419"/>
        <v>0</v>
      </c>
      <c r="CF54" s="28">
        <f t="shared" si="420"/>
        <v>0</v>
      </c>
      <c r="CG54" s="28">
        <f t="shared" si="421"/>
        <v>0</v>
      </c>
      <c r="CH54" s="28">
        <f t="shared" si="422"/>
        <v>0</v>
      </c>
      <c r="CI54" s="28">
        <f t="shared" si="423"/>
        <v>0</v>
      </c>
      <c r="CJ54" s="28">
        <f t="shared" si="424"/>
        <v>0</v>
      </c>
      <c r="CK54" s="28">
        <f t="shared" si="425"/>
        <v>0</v>
      </c>
      <c r="CL54" s="28">
        <f t="shared" si="426"/>
        <v>0</v>
      </c>
      <c r="CM54" s="28">
        <f t="shared" si="427"/>
        <v>0</v>
      </c>
      <c r="CN54" s="28">
        <f t="shared" si="428"/>
        <v>0</v>
      </c>
      <c r="CO54" s="28">
        <f t="shared" si="429"/>
        <v>0</v>
      </c>
      <c r="CP54" s="28">
        <f t="shared" si="430"/>
        <v>0</v>
      </c>
      <c r="CQ54" s="28">
        <f t="shared" si="431"/>
        <v>0</v>
      </c>
      <c r="CR54" s="28">
        <f t="shared" si="432"/>
        <v>0</v>
      </c>
      <c r="CS54" s="28">
        <f t="shared" si="433"/>
        <v>0</v>
      </c>
      <c r="CT54" s="28">
        <f t="shared" si="434"/>
        <v>0</v>
      </c>
      <c r="CU54" s="28">
        <f t="shared" si="435"/>
        <v>0</v>
      </c>
      <c r="CV54" s="28">
        <f t="shared" si="436"/>
        <v>0</v>
      </c>
      <c r="CW54" s="28">
        <f t="shared" si="437"/>
        <v>0</v>
      </c>
      <c r="CX54" s="28">
        <f t="shared" si="438"/>
        <v>0</v>
      </c>
      <c r="CY54" s="28">
        <f t="shared" si="439"/>
        <v>0</v>
      </c>
      <c r="CZ54" s="28">
        <f t="shared" si="440"/>
        <v>0</v>
      </c>
      <c r="DA54" s="28">
        <f t="shared" si="441"/>
        <v>0</v>
      </c>
      <c r="DB54" s="28">
        <f t="shared" si="442"/>
        <v>0</v>
      </c>
      <c r="DC54" s="28">
        <f t="shared" si="443"/>
        <v>0</v>
      </c>
      <c r="DD54" s="28">
        <f t="shared" si="444"/>
        <v>0</v>
      </c>
      <c r="DE54" s="28">
        <f t="shared" si="445"/>
        <v>0</v>
      </c>
      <c r="DF54" s="28">
        <f t="shared" si="446"/>
        <v>0</v>
      </c>
      <c r="DG54" s="28">
        <f t="shared" si="447"/>
        <v>0</v>
      </c>
      <c r="DH54" s="28">
        <f t="shared" si="448"/>
        <v>0</v>
      </c>
      <c r="DI54" s="28">
        <f t="shared" si="449"/>
        <v>0</v>
      </c>
      <c r="DJ54" s="28">
        <f t="shared" si="450"/>
        <v>0</v>
      </c>
      <c r="DK54" s="28">
        <f t="shared" si="451"/>
        <v>0</v>
      </c>
      <c r="DL54" s="28">
        <f t="shared" si="452"/>
        <v>0</v>
      </c>
      <c r="DM54" s="28">
        <f t="shared" si="453"/>
        <v>0</v>
      </c>
      <c r="DN54" s="28">
        <f t="shared" si="454"/>
        <v>0</v>
      </c>
      <c r="DO54" s="28">
        <f t="shared" si="455"/>
        <v>0</v>
      </c>
      <c r="DP54" s="28">
        <f t="shared" si="456"/>
        <v>0</v>
      </c>
      <c r="DQ54" s="28">
        <f t="shared" si="457"/>
        <v>0</v>
      </c>
      <c r="DR54" s="28">
        <f t="shared" si="458"/>
        <v>0</v>
      </c>
      <c r="DS54" s="28">
        <f t="shared" si="459"/>
        <v>0</v>
      </c>
      <c r="DT54" s="28">
        <f t="shared" si="460"/>
        <v>0</v>
      </c>
      <c r="DU54" s="28">
        <f t="shared" si="461"/>
        <v>0</v>
      </c>
    </row>
    <row r="55" spans="2:125" x14ac:dyDescent="0.25">
      <c r="B55" s="124"/>
      <c r="C55" s="125"/>
      <c r="D55" s="126"/>
      <c r="E55" s="127"/>
      <c r="F55" s="128"/>
      <c r="G55" s="131">
        <f t="shared" si="462"/>
        <v>0</v>
      </c>
      <c r="H55" s="128"/>
      <c r="I55" s="129"/>
      <c r="J55" s="128"/>
      <c r="K55" s="131">
        <f t="shared" si="463"/>
        <v>0</v>
      </c>
      <c r="L55" s="128"/>
      <c r="M55" s="128"/>
      <c r="N55" s="131">
        <f t="shared" si="464"/>
        <v>0</v>
      </c>
      <c r="O55" s="128">
        <f t="shared" si="465"/>
        <v>0</v>
      </c>
      <c r="P55" s="130">
        <f t="shared" si="466"/>
        <v>0</v>
      </c>
      <c r="Q55" s="7"/>
      <c r="R55" s="27">
        <f t="shared" si="354"/>
        <v>0</v>
      </c>
      <c r="S55" s="28">
        <f t="shared" si="355"/>
        <v>0</v>
      </c>
      <c r="T55" s="28">
        <f t="shared" si="356"/>
        <v>0</v>
      </c>
      <c r="U55" s="28">
        <f t="shared" si="357"/>
        <v>0</v>
      </c>
      <c r="V55" s="28">
        <f t="shared" si="358"/>
        <v>0</v>
      </c>
      <c r="W55" s="28">
        <f t="shared" si="359"/>
        <v>0</v>
      </c>
      <c r="X55" s="28">
        <f t="shared" si="360"/>
        <v>0</v>
      </c>
      <c r="Y55" s="28">
        <f t="shared" si="361"/>
        <v>0</v>
      </c>
      <c r="Z55" s="28">
        <f t="shared" si="362"/>
        <v>0</v>
      </c>
      <c r="AA55" s="28">
        <f t="shared" si="363"/>
        <v>0</v>
      </c>
      <c r="AB55" s="28">
        <f t="shared" si="364"/>
        <v>0</v>
      </c>
      <c r="AC55" s="28">
        <f t="shared" si="365"/>
        <v>0</v>
      </c>
      <c r="AD55" s="28">
        <f t="shared" si="366"/>
        <v>0</v>
      </c>
      <c r="AE55" s="28">
        <f t="shared" si="367"/>
        <v>0</v>
      </c>
      <c r="AF55" s="28">
        <f t="shared" si="368"/>
        <v>0</v>
      </c>
      <c r="AG55" s="28">
        <f t="shared" si="369"/>
        <v>0</v>
      </c>
      <c r="AH55" s="28">
        <f t="shared" si="370"/>
        <v>0</v>
      </c>
      <c r="AI55" s="28">
        <f t="shared" si="371"/>
        <v>0</v>
      </c>
      <c r="AJ55" s="28">
        <f t="shared" si="372"/>
        <v>0</v>
      </c>
      <c r="AK55" s="28">
        <f t="shared" si="373"/>
        <v>0</v>
      </c>
      <c r="AL55" s="28">
        <f t="shared" si="374"/>
        <v>0</v>
      </c>
      <c r="AM55" s="28">
        <f t="shared" si="375"/>
        <v>0</v>
      </c>
      <c r="AN55" s="28">
        <f t="shared" si="376"/>
        <v>0</v>
      </c>
      <c r="AO55" s="28">
        <f t="shared" si="377"/>
        <v>0</v>
      </c>
      <c r="AP55" s="28">
        <f t="shared" si="378"/>
        <v>0</v>
      </c>
      <c r="AQ55" s="28">
        <f t="shared" si="379"/>
        <v>0</v>
      </c>
      <c r="AR55" s="28">
        <f t="shared" si="380"/>
        <v>0</v>
      </c>
      <c r="AS55" s="28">
        <f t="shared" si="381"/>
        <v>0</v>
      </c>
      <c r="AT55" s="28">
        <f t="shared" si="382"/>
        <v>0</v>
      </c>
      <c r="AU55" s="28">
        <f t="shared" si="383"/>
        <v>0</v>
      </c>
      <c r="AV55" s="28">
        <f t="shared" si="384"/>
        <v>0</v>
      </c>
      <c r="AW55" s="28">
        <f t="shared" si="385"/>
        <v>0</v>
      </c>
      <c r="AX55" s="28">
        <f t="shared" si="386"/>
        <v>0</v>
      </c>
      <c r="AY55" s="28">
        <f t="shared" si="387"/>
        <v>0</v>
      </c>
      <c r="AZ55" s="28">
        <f t="shared" si="388"/>
        <v>0</v>
      </c>
      <c r="BA55" s="28">
        <f t="shared" si="389"/>
        <v>0</v>
      </c>
      <c r="BB55" s="28">
        <f t="shared" si="390"/>
        <v>0</v>
      </c>
      <c r="BC55" s="28">
        <f t="shared" si="391"/>
        <v>0</v>
      </c>
      <c r="BD55" s="28">
        <f t="shared" si="392"/>
        <v>0</v>
      </c>
      <c r="BE55" s="28">
        <f t="shared" si="393"/>
        <v>0</v>
      </c>
      <c r="BF55" s="28">
        <f t="shared" si="394"/>
        <v>0</v>
      </c>
      <c r="BG55" s="28">
        <f t="shared" si="395"/>
        <v>0</v>
      </c>
      <c r="BH55" s="28">
        <f t="shared" si="396"/>
        <v>0</v>
      </c>
      <c r="BI55" s="28">
        <f t="shared" si="397"/>
        <v>0</v>
      </c>
      <c r="BJ55" s="28">
        <f t="shared" si="398"/>
        <v>0</v>
      </c>
      <c r="BK55" s="28">
        <f t="shared" si="399"/>
        <v>0</v>
      </c>
      <c r="BL55" s="28">
        <f t="shared" si="400"/>
        <v>0</v>
      </c>
      <c r="BM55" s="28">
        <f t="shared" si="401"/>
        <v>0</v>
      </c>
      <c r="BN55" s="28">
        <f t="shared" si="402"/>
        <v>0</v>
      </c>
      <c r="BO55" s="28">
        <f t="shared" si="403"/>
        <v>0</v>
      </c>
      <c r="BP55" s="28">
        <f t="shared" si="404"/>
        <v>0</v>
      </c>
      <c r="BQ55" s="28">
        <f t="shared" si="405"/>
        <v>0</v>
      </c>
      <c r="BR55" s="28">
        <f t="shared" si="406"/>
        <v>0</v>
      </c>
      <c r="BS55" s="28">
        <f t="shared" si="407"/>
        <v>0</v>
      </c>
      <c r="BT55" s="28">
        <f t="shared" si="408"/>
        <v>0</v>
      </c>
      <c r="BU55" s="28">
        <f t="shared" si="409"/>
        <v>0</v>
      </c>
      <c r="BV55" s="28">
        <f t="shared" si="410"/>
        <v>0</v>
      </c>
      <c r="BW55" s="28">
        <f t="shared" si="411"/>
        <v>0</v>
      </c>
      <c r="BX55" s="28">
        <f t="shared" si="412"/>
        <v>0</v>
      </c>
      <c r="BY55" s="28">
        <f t="shared" si="413"/>
        <v>0</v>
      </c>
      <c r="BZ55" s="28">
        <f t="shared" si="414"/>
        <v>0</v>
      </c>
      <c r="CA55" s="28">
        <f t="shared" si="415"/>
        <v>0</v>
      </c>
      <c r="CB55" s="28">
        <f t="shared" si="416"/>
        <v>0</v>
      </c>
      <c r="CC55" s="28">
        <f t="shared" si="417"/>
        <v>0</v>
      </c>
      <c r="CD55" s="28">
        <f t="shared" si="418"/>
        <v>0</v>
      </c>
      <c r="CE55" s="28">
        <f t="shared" si="419"/>
        <v>0</v>
      </c>
      <c r="CF55" s="28">
        <f t="shared" si="420"/>
        <v>0</v>
      </c>
      <c r="CG55" s="28">
        <f t="shared" si="421"/>
        <v>0</v>
      </c>
      <c r="CH55" s="28">
        <f t="shared" si="422"/>
        <v>0</v>
      </c>
      <c r="CI55" s="28">
        <f t="shared" si="423"/>
        <v>0</v>
      </c>
      <c r="CJ55" s="28">
        <f t="shared" si="424"/>
        <v>0</v>
      </c>
      <c r="CK55" s="28">
        <f t="shared" si="425"/>
        <v>0</v>
      </c>
      <c r="CL55" s="28">
        <f t="shared" si="426"/>
        <v>0</v>
      </c>
      <c r="CM55" s="28">
        <f t="shared" si="427"/>
        <v>0</v>
      </c>
      <c r="CN55" s="28">
        <f t="shared" si="428"/>
        <v>0</v>
      </c>
      <c r="CO55" s="28">
        <f t="shared" si="429"/>
        <v>0</v>
      </c>
      <c r="CP55" s="28">
        <f t="shared" si="430"/>
        <v>0</v>
      </c>
      <c r="CQ55" s="28">
        <f t="shared" si="431"/>
        <v>0</v>
      </c>
      <c r="CR55" s="28">
        <f t="shared" si="432"/>
        <v>0</v>
      </c>
      <c r="CS55" s="28">
        <f t="shared" si="433"/>
        <v>0</v>
      </c>
      <c r="CT55" s="28">
        <f t="shared" si="434"/>
        <v>0</v>
      </c>
      <c r="CU55" s="28">
        <f t="shared" si="435"/>
        <v>0</v>
      </c>
      <c r="CV55" s="28">
        <f t="shared" si="436"/>
        <v>0</v>
      </c>
      <c r="CW55" s="28">
        <f t="shared" si="437"/>
        <v>0</v>
      </c>
      <c r="CX55" s="28">
        <f t="shared" si="438"/>
        <v>0</v>
      </c>
      <c r="CY55" s="28">
        <f t="shared" si="439"/>
        <v>0</v>
      </c>
      <c r="CZ55" s="28">
        <f t="shared" si="440"/>
        <v>0</v>
      </c>
      <c r="DA55" s="28">
        <f t="shared" si="441"/>
        <v>0</v>
      </c>
      <c r="DB55" s="28">
        <f t="shared" si="442"/>
        <v>0</v>
      </c>
      <c r="DC55" s="28">
        <f t="shared" si="443"/>
        <v>0</v>
      </c>
      <c r="DD55" s="28">
        <f t="shared" si="444"/>
        <v>0</v>
      </c>
      <c r="DE55" s="28">
        <f t="shared" si="445"/>
        <v>0</v>
      </c>
      <c r="DF55" s="28">
        <f t="shared" si="446"/>
        <v>0</v>
      </c>
      <c r="DG55" s="28">
        <f t="shared" si="447"/>
        <v>0</v>
      </c>
      <c r="DH55" s="28">
        <f t="shared" si="448"/>
        <v>0</v>
      </c>
      <c r="DI55" s="28">
        <f t="shared" si="449"/>
        <v>0</v>
      </c>
      <c r="DJ55" s="28">
        <f t="shared" si="450"/>
        <v>0</v>
      </c>
      <c r="DK55" s="28">
        <f t="shared" si="451"/>
        <v>0</v>
      </c>
      <c r="DL55" s="28">
        <f t="shared" si="452"/>
        <v>0</v>
      </c>
      <c r="DM55" s="28">
        <f t="shared" si="453"/>
        <v>0</v>
      </c>
      <c r="DN55" s="28">
        <f t="shared" si="454"/>
        <v>0</v>
      </c>
      <c r="DO55" s="28">
        <f t="shared" si="455"/>
        <v>0</v>
      </c>
      <c r="DP55" s="28">
        <f t="shared" si="456"/>
        <v>0</v>
      </c>
      <c r="DQ55" s="28">
        <f t="shared" si="457"/>
        <v>0</v>
      </c>
      <c r="DR55" s="28">
        <f t="shared" si="458"/>
        <v>0</v>
      </c>
      <c r="DS55" s="28">
        <f t="shared" si="459"/>
        <v>0</v>
      </c>
      <c r="DT55" s="28">
        <f t="shared" si="460"/>
        <v>0</v>
      </c>
      <c r="DU55" s="28">
        <f t="shared" si="461"/>
        <v>0</v>
      </c>
    </row>
    <row r="56" spans="2:125" x14ac:dyDescent="0.25">
      <c r="B56" s="124"/>
      <c r="C56" s="125"/>
      <c r="D56" s="126"/>
      <c r="E56" s="127"/>
      <c r="F56" s="128"/>
      <c r="G56" s="131">
        <f t="shared" si="462"/>
        <v>0</v>
      </c>
      <c r="H56" s="128"/>
      <c r="I56" s="129"/>
      <c r="J56" s="128"/>
      <c r="K56" s="131">
        <f t="shared" si="463"/>
        <v>0</v>
      </c>
      <c r="L56" s="128"/>
      <c r="M56" s="128"/>
      <c r="N56" s="131">
        <f t="shared" si="464"/>
        <v>0</v>
      </c>
      <c r="O56" s="128">
        <f t="shared" si="465"/>
        <v>0</v>
      </c>
      <c r="P56" s="130">
        <f t="shared" si="466"/>
        <v>0</v>
      </c>
      <c r="Q56" s="7"/>
      <c r="R56" s="27">
        <f t="shared" si="354"/>
        <v>0</v>
      </c>
      <c r="S56" s="28">
        <f t="shared" si="355"/>
        <v>0</v>
      </c>
      <c r="T56" s="28">
        <f t="shared" si="356"/>
        <v>0</v>
      </c>
      <c r="U56" s="28">
        <f t="shared" si="357"/>
        <v>0</v>
      </c>
      <c r="V56" s="28">
        <f t="shared" si="358"/>
        <v>0</v>
      </c>
      <c r="W56" s="28">
        <f t="shared" si="359"/>
        <v>0</v>
      </c>
      <c r="X56" s="28">
        <f t="shared" si="360"/>
        <v>0</v>
      </c>
      <c r="Y56" s="28">
        <f t="shared" si="361"/>
        <v>0</v>
      </c>
      <c r="Z56" s="28">
        <f t="shared" si="362"/>
        <v>0</v>
      </c>
      <c r="AA56" s="28">
        <f t="shared" si="363"/>
        <v>0</v>
      </c>
      <c r="AB56" s="28">
        <f t="shared" si="364"/>
        <v>0</v>
      </c>
      <c r="AC56" s="28">
        <f t="shared" si="365"/>
        <v>0</v>
      </c>
      <c r="AD56" s="28">
        <f t="shared" si="366"/>
        <v>0</v>
      </c>
      <c r="AE56" s="28">
        <f t="shared" si="367"/>
        <v>0</v>
      </c>
      <c r="AF56" s="28">
        <f t="shared" si="368"/>
        <v>0</v>
      </c>
      <c r="AG56" s="28">
        <f t="shared" si="369"/>
        <v>0</v>
      </c>
      <c r="AH56" s="28">
        <f t="shared" si="370"/>
        <v>0</v>
      </c>
      <c r="AI56" s="28">
        <f t="shared" si="371"/>
        <v>0</v>
      </c>
      <c r="AJ56" s="28">
        <f t="shared" si="372"/>
        <v>0</v>
      </c>
      <c r="AK56" s="28">
        <f t="shared" si="373"/>
        <v>0</v>
      </c>
      <c r="AL56" s="28">
        <f t="shared" si="374"/>
        <v>0</v>
      </c>
      <c r="AM56" s="28">
        <f t="shared" si="375"/>
        <v>0</v>
      </c>
      <c r="AN56" s="28">
        <f t="shared" si="376"/>
        <v>0</v>
      </c>
      <c r="AO56" s="28">
        <f t="shared" si="377"/>
        <v>0</v>
      </c>
      <c r="AP56" s="28">
        <f t="shared" si="378"/>
        <v>0</v>
      </c>
      <c r="AQ56" s="28">
        <f t="shared" si="379"/>
        <v>0</v>
      </c>
      <c r="AR56" s="28">
        <f t="shared" si="380"/>
        <v>0</v>
      </c>
      <c r="AS56" s="28">
        <f t="shared" si="381"/>
        <v>0</v>
      </c>
      <c r="AT56" s="28">
        <f t="shared" si="382"/>
        <v>0</v>
      </c>
      <c r="AU56" s="28">
        <f t="shared" si="383"/>
        <v>0</v>
      </c>
      <c r="AV56" s="28">
        <f t="shared" si="384"/>
        <v>0</v>
      </c>
      <c r="AW56" s="28">
        <f t="shared" si="385"/>
        <v>0</v>
      </c>
      <c r="AX56" s="28">
        <f t="shared" si="386"/>
        <v>0</v>
      </c>
      <c r="AY56" s="28">
        <f t="shared" si="387"/>
        <v>0</v>
      </c>
      <c r="AZ56" s="28">
        <f t="shared" si="388"/>
        <v>0</v>
      </c>
      <c r="BA56" s="28">
        <f t="shared" si="389"/>
        <v>0</v>
      </c>
      <c r="BB56" s="28">
        <f t="shared" si="390"/>
        <v>0</v>
      </c>
      <c r="BC56" s="28">
        <f t="shared" si="391"/>
        <v>0</v>
      </c>
      <c r="BD56" s="28">
        <f t="shared" si="392"/>
        <v>0</v>
      </c>
      <c r="BE56" s="28">
        <f t="shared" si="393"/>
        <v>0</v>
      </c>
      <c r="BF56" s="28">
        <f t="shared" si="394"/>
        <v>0</v>
      </c>
      <c r="BG56" s="28">
        <f t="shared" si="395"/>
        <v>0</v>
      </c>
      <c r="BH56" s="28">
        <f t="shared" si="396"/>
        <v>0</v>
      </c>
      <c r="BI56" s="28">
        <f t="shared" si="397"/>
        <v>0</v>
      </c>
      <c r="BJ56" s="28">
        <f t="shared" si="398"/>
        <v>0</v>
      </c>
      <c r="BK56" s="28">
        <f t="shared" si="399"/>
        <v>0</v>
      </c>
      <c r="BL56" s="28">
        <f t="shared" si="400"/>
        <v>0</v>
      </c>
      <c r="BM56" s="28">
        <f t="shared" si="401"/>
        <v>0</v>
      </c>
      <c r="BN56" s="28">
        <f t="shared" si="402"/>
        <v>0</v>
      </c>
      <c r="BO56" s="28">
        <f t="shared" si="403"/>
        <v>0</v>
      </c>
      <c r="BP56" s="28">
        <f t="shared" si="404"/>
        <v>0</v>
      </c>
      <c r="BQ56" s="28">
        <f t="shared" si="405"/>
        <v>0</v>
      </c>
      <c r="BR56" s="28">
        <f t="shared" si="406"/>
        <v>0</v>
      </c>
      <c r="BS56" s="28">
        <f t="shared" si="407"/>
        <v>0</v>
      </c>
      <c r="BT56" s="28">
        <f t="shared" si="408"/>
        <v>0</v>
      </c>
      <c r="BU56" s="28">
        <f t="shared" si="409"/>
        <v>0</v>
      </c>
      <c r="BV56" s="28">
        <f t="shared" si="410"/>
        <v>0</v>
      </c>
      <c r="BW56" s="28">
        <f t="shared" si="411"/>
        <v>0</v>
      </c>
      <c r="BX56" s="28">
        <f t="shared" si="412"/>
        <v>0</v>
      </c>
      <c r="BY56" s="28">
        <f t="shared" si="413"/>
        <v>0</v>
      </c>
      <c r="BZ56" s="28">
        <f t="shared" si="414"/>
        <v>0</v>
      </c>
      <c r="CA56" s="28">
        <f t="shared" si="415"/>
        <v>0</v>
      </c>
      <c r="CB56" s="28">
        <f t="shared" si="416"/>
        <v>0</v>
      </c>
      <c r="CC56" s="28">
        <f t="shared" si="417"/>
        <v>0</v>
      </c>
      <c r="CD56" s="28">
        <f t="shared" si="418"/>
        <v>0</v>
      </c>
      <c r="CE56" s="28">
        <f t="shared" si="419"/>
        <v>0</v>
      </c>
      <c r="CF56" s="28">
        <f t="shared" si="420"/>
        <v>0</v>
      </c>
      <c r="CG56" s="28">
        <f t="shared" si="421"/>
        <v>0</v>
      </c>
      <c r="CH56" s="28">
        <f t="shared" si="422"/>
        <v>0</v>
      </c>
      <c r="CI56" s="28">
        <f t="shared" si="423"/>
        <v>0</v>
      </c>
      <c r="CJ56" s="28">
        <f t="shared" si="424"/>
        <v>0</v>
      </c>
      <c r="CK56" s="28">
        <f t="shared" si="425"/>
        <v>0</v>
      </c>
      <c r="CL56" s="28">
        <f t="shared" si="426"/>
        <v>0</v>
      </c>
      <c r="CM56" s="28">
        <f t="shared" si="427"/>
        <v>0</v>
      </c>
      <c r="CN56" s="28">
        <f t="shared" si="428"/>
        <v>0</v>
      </c>
      <c r="CO56" s="28">
        <f t="shared" si="429"/>
        <v>0</v>
      </c>
      <c r="CP56" s="28">
        <f t="shared" si="430"/>
        <v>0</v>
      </c>
      <c r="CQ56" s="28">
        <f t="shared" si="431"/>
        <v>0</v>
      </c>
      <c r="CR56" s="28">
        <f t="shared" si="432"/>
        <v>0</v>
      </c>
      <c r="CS56" s="28">
        <f t="shared" si="433"/>
        <v>0</v>
      </c>
      <c r="CT56" s="28">
        <f t="shared" si="434"/>
        <v>0</v>
      </c>
      <c r="CU56" s="28">
        <f t="shared" si="435"/>
        <v>0</v>
      </c>
      <c r="CV56" s="28">
        <f t="shared" si="436"/>
        <v>0</v>
      </c>
      <c r="CW56" s="28">
        <f t="shared" si="437"/>
        <v>0</v>
      </c>
      <c r="CX56" s="28">
        <f t="shared" si="438"/>
        <v>0</v>
      </c>
      <c r="CY56" s="28">
        <f t="shared" si="439"/>
        <v>0</v>
      </c>
      <c r="CZ56" s="28">
        <f t="shared" si="440"/>
        <v>0</v>
      </c>
      <c r="DA56" s="28">
        <f t="shared" si="441"/>
        <v>0</v>
      </c>
      <c r="DB56" s="28">
        <f t="shared" si="442"/>
        <v>0</v>
      </c>
      <c r="DC56" s="28">
        <f t="shared" si="443"/>
        <v>0</v>
      </c>
      <c r="DD56" s="28">
        <f t="shared" si="444"/>
        <v>0</v>
      </c>
      <c r="DE56" s="28">
        <f t="shared" si="445"/>
        <v>0</v>
      </c>
      <c r="DF56" s="28">
        <f t="shared" si="446"/>
        <v>0</v>
      </c>
      <c r="DG56" s="28">
        <f t="shared" si="447"/>
        <v>0</v>
      </c>
      <c r="DH56" s="28">
        <f t="shared" si="448"/>
        <v>0</v>
      </c>
      <c r="DI56" s="28">
        <f t="shared" si="449"/>
        <v>0</v>
      </c>
      <c r="DJ56" s="28">
        <f t="shared" si="450"/>
        <v>0</v>
      </c>
      <c r="DK56" s="28">
        <f t="shared" si="451"/>
        <v>0</v>
      </c>
      <c r="DL56" s="28">
        <f t="shared" si="452"/>
        <v>0</v>
      </c>
      <c r="DM56" s="28">
        <f t="shared" si="453"/>
        <v>0</v>
      </c>
      <c r="DN56" s="28">
        <f t="shared" si="454"/>
        <v>0</v>
      </c>
      <c r="DO56" s="28">
        <f t="shared" si="455"/>
        <v>0</v>
      </c>
      <c r="DP56" s="28">
        <f t="shared" si="456"/>
        <v>0</v>
      </c>
      <c r="DQ56" s="28">
        <f t="shared" si="457"/>
        <v>0</v>
      </c>
      <c r="DR56" s="28">
        <f t="shared" si="458"/>
        <v>0</v>
      </c>
      <c r="DS56" s="28">
        <f t="shared" si="459"/>
        <v>0</v>
      </c>
      <c r="DT56" s="28">
        <f t="shared" si="460"/>
        <v>0</v>
      </c>
      <c r="DU56" s="28">
        <f t="shared" si="461"/>
        <v>0</v>
      </c>
    </row>
    <row r="57" spans="2:125" x14ac:dyDescent="0.25">
      <c r="B57" s="124"/>
      <c r="C57" s="125"/>
      <c r="D57" s="126"/>
      <c r="E57" s="127"/>
      <c r="F57" s="128"/>
      <c r="G57" s="131">
        <f t="shared" si="462"/>
        <v>0</v>
      </c>
      <c r="H57" s="128"/>
      <c r="I57" s="129"/>
      <c r="J57" s="128"/>
      <c r="K57" s="131">
        <f t="shared" si="463"/>
        <v>0</v>
      </c>
      <c r="L57" s="128"/>
      <c r="M57" s="128"/>
      <c r="N57" s="131">
        <f t="shared" si="464"/>
        <v>0</v>
      </c>
      <c r="O57" s="128">
        <f t="shared" si="465"/>
        <v>0</v>
      </c>
      <c r="P57" s="130">
        <f t="shared" si="466"/>
        <v>0</v>
      </c>
      <c r="Q57" s="7"/>
      <c r="R57" s="27">
        <f t="shared" si="354"/>
        <v>0</v>
      </c>
      <c r="S57" s="28">
        <f t="shared" si="355"/>
        <v>0</v>
      </c>
      <c r="T57" s="28">
        <f t="shared" si="356"/>
        <v>0</v>
      </c>
      <c r="U57" s="28">
        <f t="shared" si="357"/>
        <v>0</v>
      </c>
      <c r="V57" s="28">
        <f t="shared" si="358"/>
        <v>0</v>
      </c>
      <c r="W57" s="28">
        <f t="shared" si="359"/>
        <v>0</v>
      </c>
      <c r="X57" s="28">
        <f t="shared" si="360"/>
        <v>0</v>
      </c>
      <c r="Y57" s="28">
        <f t="shared" si="361"/>
        <v>0</v>
      </c>
      <c r="Z57" s="28">
        <f t="shared" si="362"/>
        <v>0</v>
      </c>
      <c r="AA57" s="28">
        <f t="shared" si="363"/>
        <v>0</v>
      </c>
      <c r="AB57" s="28">
        <f t="shared" si="364"/>
        <v>0</v>
      </c>
      <c r="AC57" s="28">
        <f t="shared" si="365"/>
        <v>0</v>
      </c>
      <c r="AD57" s="28">
        <f t="shared" si="366"/>
        <v>0</v>
      </c>
      <c r="AE57" s="28">
        <f t="shared" si="367"/>
        <v>0</v>
      </c>
      <c r="AF57" s="28">
        <f t="shared" si="368"/>
        <v>0</v>
      </c>
      <c r="AG57" s="28">
        <f t="shared" si="369"/>
        <v>0</v>
      </c>
      <c r="AH57" s="28">
        <f t="shared" si="370"/>
        <v>0</v>
      </c>
      <c r="AI57" s="28">
        <f t="shared" si="371"/>
        <v>0</v>
      </c>
      <c r="AJ57" s="28">
        <f t="shared" si="372"/>
        <v>0</v>
      </c>
      <c r="AK57" s="28">
        <f t="shared" si="373"/>
        <v>0</v>
      </c>
      <c r="AL57" s="28">
        <f t="shared" si="374"/>
        <v>0</v>
      </c>
      <c r="AM57" s="28">
        <f t="shared" si="375"/>
        <v>0</v>
      </c>
      <c r="AN57" s="28">
        <f t="shared" si="376"/>
        <v>0</v>
      </c>
      <c r="AO57" s="28">
        <f t="shared" si="377"/>
        <v>0</v>
      </c>
      <c r="AP57" s="28">
        <f t="shared" si="378"/>
        <v>0</v>
      </c>
      <c r="AQ57" s="28">
        <f t="shared" si="379"/>
        <v>0</v>
      </c>
      <c r="AR57" s="28">
        <f t="shared" si="380"/>
        <v>0</v>
      </c>
      <c r="AS57" s="28">
        <f t="shared" si="381"/>
        <v>0</v>
      </c>
      <c r="AT57" s="28">
        <f t="shared" si="382"/>
        <v>0</v>
      </c>
      <c r="AU57" s="28">
        <f t="shared" si="383"/>
        <v>0</v>
      </c>
      <c r="AV57" s="28">
        <f t="shared" si="384"/>
        <v>0</v>
      </c>
      <c r="AW57" s="28">
        <f t="shared" si="385"/>
        <v>0</v>
      </c>
      <c r="AX57" s="28">
        <f t="shared" si="386"/>
        <v>0</v>
      </c>
      <c r="AY57" s="28">
        <f t="shared" si="387"/>
        <v>0</v>
      </c>
      <c r="AZ57" s="28">
        <f t="shared" si="388"/>
        <v>0</v>
      </c>
      <c r="BA57" s="28">
        <f t="shared" si="389"/>
        <v>0</v>
      </c>
      <c r="BB57" s="28">
        <f t="shared" si="390"/>
        <v>0</v>
      </c>
      <c r="BC57" s="28">
        <f t="shared" si="391"/>
        <v>0</v>
      </c>
      <c r="BD57" s="28">
        <f t="shared" si="392"/>
        <v>0</v>
      </c>
      <c r="BE57" s="28">
        <f t="shared" si="393"/>
        <v>0</v>
      </c>
      <c r="BF57" s="28">
        <f t="shared" si="394"/>
        <v>0</v>
      </c>
      <c r="BG57" s="28">
        <f t="shared" si="395"/>
        <v>0</v>
      </c>
      <c r="BH57" s="28">
        <f t="shared" si="396"/>
        <v>0</v>
      </c>
      <c r="BI57" s="28">
        <f t="shared" si="397"/>
        <v>0</v>
      </c>
      <c r="BJ57" s="28">
        <f t="shared" si="398"/>
        <v>0</v>
      </c>
      <c r="BK57" s="28">
        <f t="shared" si="399"/>
        <v>0</v>
      </c>
      <c r="BL57" s="28">
        <f t="shared" si="400"/>
        <v>0</v>
      </c>
      <c r="BM57" s="28">
        <f t="shared" si="401"/>
        <v>0</v>
      </c>
      <c r="BN57" s="28">
        <f t="shared" si="402"/>
        <v>0</v>
      </c>
      <c r="BO57" s="28">
        <f t="shared" si="403"/>
        <v>0</v>
      </c>
      <c r="BP57" s="28">
        <f t="shared" si="404"/>
        <v>0</v>
      </c>
      <c r="BQ57" s="28">
        <f t="shared" si="405"/>
        <v>0</v>
      </c>
      <c r="BR57" s="28">
        <f t="shared" si="406"/>
        <v>0</v>
      </c>
      <c r="BS57" s="28">
        <f t="shared" si="407"/>
        <v>0</v>
      </c>
      <c r="BT57" s="28">
        <f t="shared" si="408"/>
        <v>0</v>
      </c>
      <c r="BU57" s="28">
        <f t="shared" si="409"/>
        <v>0</v>
      </c>
      <c r="BV57" s="28">
        <f t="shared" si="410"/>
        <v>0</v>
      </c>
      <c r="BW57" s="28">
        <f t="shared" si="411"/>
        <v>0</v>
      </c>
      <c r="BX57" s="28">
        <f t="shared" si="412"/>
        <v>0</v>
      </c>
      <c r="BY57" s="28">
        <f t="shared" si="413"/>
        <v>0</v>
      </c>
      <c r="BZ57" s="28">
        <f t="shared" si="414"/>
        <v>0</v>
      </c>
      <c r="CA57" s="28">
        <f t="shared" si="415"/>
        <v>0</v>
      </c>
      <c r="CB57" s="28">
        <f t="shared" si="416"/>
        <v>0</v>
      </c>
      <c r="CC57" s="28">
        <f t="shared" si="417"/>
        <v>0</v>
      </c>
      <c r="CD57" s="28">
        <f t="shared" si="418"/>
        <v>0</v>
      </c>
      <c r="CE57" s="28">
        <f t="shared" si="419"/>
        <v>0</v>
      </c>
      <c r="CF57" s="28">
        <f t="shared" si="420"/>
        <v>0</v>
      </c>
      <c r="CG57" s="28">
        <f t="shared" si="421"/>
        <v>0</v>
      </c>
      <c r="CH57" s="28">
        <f t="shared" si="422"/>
        <v>0</v>
      </c>
      <c r="CI57" s="28">
        <f t="shared" si="423"/>
        <v>0</v>
      </c>
      <c r="CJ57" s="28">
        <f t="shared" si="424"/>
        <v>0</v>
      </c>
      <c r="CK57" s="28">
        <f t="shared" si="425"/>
        <v>0</v>
      </c>
      <c r="CL57" s="28">
        <f t="shared" si="426"/>
        <v>0</v>
      </c>
      <c r="CM57" s="28">
        <f t="shared" si="427"/>
        <v>0</v>
      </c>
      <c r="CN57" s="28">
        <f t="shared" si="428"/>
        <v>0</v>
      </c>
      <c r="CO57" s="28">
        <f t="shared" si="429"/>
        <v>0</v>
      </c>
      <c r="CP57" s="28">
        <f t="shared" si="430"/>
        <v>0</v>
      </c>
      <c r="CQ57" s="28">
        <f t="shared" si="431"/>
        <v>0</v>
      </c>
      <c r="CR57" s="28">
        <f t="shared" si="432"/>
        <v>0</v>
      </c>
      <c r="CS57" s="28">
        <f t="shared" si="433"/>
        <v>0</v>
      </c>
      <c r="CT57" s="28">
        <f t="shared" si="434"/>
        <v>0</v>
      </c>
      <c r="CU57" s="28">
        <f t="shared" si="435"/>
        <v>0</v>
      </c>
      <c r="CV57" s="28">
        <f t="shared" si="436"/>
        <v>0</v>
      </c>
      <c r="CW57" s="28">
        <f t="shared" si="437"/>
        <v>0</v>
      </c>
      <c r="CX57" s="28">
        <f t="shared" si="438"/>
        <v>0</v>
      </c>
      <c r="CY57" s="28">
        <f t="shared" si="439"/>
        <v>0</v>
      </c>
      <c r="CZ57" s="28">
        <f t="shared" si="440"/>
        <v>0</v>
      </c>
      <c r="DA57" s="28">
        <f t="shared" si="441"/>
        <v>0</v>
      </c>
      <c r="DB57" s="28">
        <f t="shared" si="442"/>
        <v>0</v>
      </c>
      <c r="DC57" s="28">
        <f t="shared" si="443"/>
        <v>0</v>
      </c>
      <c r="DD57" s="28">
        <f t="shared" si="444"/>
        <v>0</v>
      </c>
      <c r="DE57" s="28">
        <f t="shared" si="445"/>
        <v>0</v>
      </c>
      <c r="DF57" s="28">
        <f t="shared" si="446"/>
        <v>0</v>
      </c>
      <c r="DG57" s="28">
        <f t="shared" si="447"/>
        <v>0</v>
      </c>
      <c r="DH57" s="28">
        <f t="shared" si="448"/>
        <v>0</v>
      </c>
      <c r="DI57" s="28">
        <f t="shared" si="449"/>
        <v>0</v>
      </c>
      <c r="DJ57" s="28">
        <f t="shared" si="450"/>
        <v>0</v>
      </c>
      <c r="DK57" s="28">
        <f t="shared" si="451"/>
        <v>0</v>
      </c>
      <c r="DL57" s="28">
        <f t="shared" si="452"/>
        <v>0</v>
      </c>
      <c r="DM57" s="28">
        <f t="shared" si="453"/>
        <v>0</v>
      </c>
      <c r="DN57" s="28">
        <f t="shared" si="454"/>
        <v>0</v>
      </c>
      <c r="DO57" s="28">
        <f t="shared" si="455"/>
        <v>0</v>
      </c>
      <c r="DP57" s="28">
        <f t="shared" si="456"/>
        <v>0</v>
      </c>
      <c r="DQ57" s="28">
        <f t="shared" si="457"/>
        <v>0</v>
      </c>
      <c r="DR57" s="28">
        <f t="shared" si="458"/>
        <v>0</v>
      </c>
      <c r="DS57" s="28">
        <f t="shared" si="459"/>
        <v>0</v>
      </c>
      <c r="DT57" s="28">
        <f t="shared" si="460"/>
        <v>0</v>
      </c>
      <c r="DU57" s="28">
        <f t="shared" si="461"/>
        <v>0</v>
      </c>
    </row>
    <row r="58" spans="2:125" x14ac:dyDescent="0.25">
      <c r="B58" s="124"/>
      <c r="C58" s="125"/>
      <c r="D58" s="126"/>
      <c r="E58" s="127"/>
      <c r="F58" s="128"/>
      <c r="G58" s="131">
        <f t="shared" si="462"/>
        <v>0</v>
      </c>
      <c r="H58" s="128"/>
      <c r="I58" s="129"/>
      <c r="J58" s="128"/>
      <c r="K58" s="131">
        <f t="shared" si="463"/>
        <v>0</v>
      </c>
      <c r="L58" s="128"/>
      <c r="M58" s="128"/>
      <c r="N58" s="131">
        <f t="shared" si="464"/>
        <v>0</v>
      </c>
      <c r="O58" s="128">
        <f t="shared" si="465"/>
        <v>0</v>
      </c>
      <c r="P58" s="130">
        <f t="shared" si="466"/>
        <v>0</v>
      </c>
      <c r="R58" s="27">
        <f t="shared" si="354"/>
        <v>0</v>
      </c>
      <c r="S58" s="28">
        <f t="shared" si="355"/>
        <v>0</v>
      </c>
      <c r="T58" s="28">
        <f t="shared" si="356"/>
        <v>0</v>
      </c>
      <c r="U58" s="28">
        <f t="shared" si="357"/>
        <v>0</v>
      </c>
      <c r="V58" s="28">
        <f t="shared" si="358"/>
        <v>0</v>
      </c>
      <c r="W58" s="28">
        <f t="shared" si="359"/>
        <v>0</v>
      </c>
      <c r="X58" s="28">
        <f t="shared" si="360"/>
        <v>0</v>
      </c>
      <c r="Y58" s="28">
        <f t="shared" si="361"/>
        <v>0</v>
      </c>
      <c r="Z58" s="28">
        <f t="shared" si="362"/>
        <v>0</v>
      </c>
      <c r="AA58" s="28">
        <f t="shared" si="363"/>
        <v>0</v>
      </c>
      <c r="AB58" s="28">
        <f t="shared" si="364"/>
        <v>0</v>
      </c>
      <c r="AC58" s="28">
        <f t="shared" si="365"/>
        <v>0</v>
      </c>
      <c r="AD58" s="28">
        <f t="shared" si="366"/>
        <v>0</v>
      </c>
      <c r="AE58" s="28">
        <f t="shared" si="367"/>
        <v>0</v>
      </c>
      <c r="AF58" s="28">
        <f t="shared" si="368"/>
        <v>0</v>
      </c>
      <c r="AG58" s="28">
        <f t="shared" si="369"/>
        <v>0</v>
      </c>
      <c r="AH58" s="28">
        <f t="shared" si="370"/>
        <v>0</v>
      </c>
      <c r="AI58" s="28">
        <f t="shared" si="371"/>
        <v>0</v>
      </c>
      <c r="AJ58" s="28">
        <f t="shared" si="372"/>
        <v>0</v>
      </c>
      <c r="AK58" s="28">
        <f t="shared" si="373"/>
        <v>0</v>
      </c>
      <c r="AL58" s="28">
        <f t="shared" si="374"/>
        <v>0</v>
      </c>
      <c r="AM58" s="28">
        <f t="shared" si="375"/>
        <v>0</v>
      </c>
      <c r="AN58" s="28">
        <f t="shared" si="376"/>
        <v>0</v>
      </c>
      <c r="AO58" s="28">
        <f t="shared" si="377"/>
        <v>0</v>
      </c>
      <c r="AP58" s="28">
        <f t="shared" si="378"/>
        <v>0</v>
      </c>
      <c r="AQ58" s="28">
        <f t="shared" si="379"/>
        <v>0</v>
      </c>
      <c r="AR58" s="28">
        <f t="shared" si="380"/>
        <v>0</v>
      </c>
      <c r="AS58" s="28">
        <f t="shared" si="381"/>
        <v>0</v>
      </c>
      <c r="AT58" s="28">
        <f t="shared" si="382"/>
        <v>0</v>
      </c>
      <c r="AU58" s="28">
        <f t="shared" si="383"/>
        <v>0</v>
      </c>
      <c r="AV58" s="28">
        <f t="shared" si="384"/>
        <v>0</v>
      </c>
      <c r="AW58" s="28">
        <f t="shared" si="385"/>
        <v>0</v>
      </c>
      <c r="AX58" s="28">
        <f t="shared" si="386"/>
        <v>0</v>
      </c>
      <c r="AY58" s="28">
        <f t="shared" si="387"/>
        <v>0</v>
      </c>
      <c r="AZ58" s="28">
        <f t="shared" si="388"/>
        <v>0</v>
      </c>
      <c r="BA58" s="28">
        <f t="shared" si="389"/>
        <v>0</v>
      </c>
      <c r="BB58" s="28">
        <f t="shared" si="390"/>
        <v>0</v>
      </c>
      <c r="BC58" s="28">
        <f t="shared" si="391"/>
        <v>0</v>
      </c>
      <c r="BD58" s="28">
        <f t="shared" si="392"/>
        <v>0</v>
      </c>
      <c r="BE58" s="28">
        <f t="shared" si="393"/>
        <v>0</v>
      </c>
      <c r="BF58" s="28">
        <f t="shared" si="394"/>
        <v>0</v>
      </c>
      <c r="BG58" s="28">
        <f t="shared" si="395"/>
        <v>0</v>
      </c>
      <c r="BH58" s="28">
        <f t="shared" si="396"/>
        <v>0</v>
      </c>
      <c r="BI58" s="28">
        <f t="shared" si="397"/>
        <v>0</v>
      </c>
      <c r="BJ58" s="28">
        <f t="shared" si="398"/>
        <v>0</v>
      </c>
      <c r="BK58" s="28">
        <f t="shared" si="399"/>
        <v>0</v>
      </c>
      <c r="BL58" s="28">
        <f t="shared" si="400"/>
        <v>0</v>
      </c>
      <c r="BM58" s="28">
        <f t="shared" si="401"/>
        <v>0</v>
      </c>
      <c r="BN58" s="28">
        <f t="shared" si="402"/>
        <v>0</v>
      </c>
      <c r="BO58" s="28">
        <f t="shared" si="403"/>
        <v>0</v>
      </c>
      <c r="BP58" s="28">
        <f t="shared" si="404"/>
        <v>0</v>
      </c>
      <c r="BQ58" s="28">
        <f t="shared" si="405"/>
        <v>0</v>
      </c>
      <c r="BR58" s="28">
        <f t="shared" si="406"/>
        <v>0</v>
      </c>
      <c r="BS58" s="28">
        <f t="shared" si="407"/>
        <v>0</v>
      </c>
      <c r="BT58" s="28">
        <f t="shared" si="408"/>
        <v>0</v>
      </c>
      <c r="BU58" s="28">
        <f t="shared" si="409"/>
        <v>0</v>
      </c>
      <c r="BV58" s="28">
        <f t="shared" si="410"/>
        <v>0</v>
      </c>
      <c r="BW58" s="28">
        <f t="shared" si="411"/>
        <v>0</v>
      </c>
      <c r="BX58" s="28">
        <f t="shared" si="412"/>
        <v>0</v>
      </c>
      <c r="BY58" s="28">
        <f t="shared" si="413"/>
        <v>0</v>
      </c>
      <c r="BZ58" s="28">
        <f t="shared" si="414"/>
        <v>0</v>
      </c>
      <c r="CA58" s="28">
        <f t="shared" si="415"/>
        <v>0</v>
      </c>
      <c r="CB58" s="28">
        <f t="shared" si="416"/>
        <v>0</v>
      </c>
      <c r="CC58" s="28">
        <f t="shared" si="417"/>
        <v>0</v>
      </c>
      <c r="CD58" s="28">
        <f t="shared" si="418"/>
        <v>0</v>
      </c>
      <c r="CE58" s="28">
        <f t="shared" si="419"/>
        <v>0</v>
      </c>
      <c r="CF58" s="28">
        <f t="shared" si="420"/>
        <v>0</v>
      </c>
      <c r="CG58" s="28">
        <f t="shared" si="421"/>
        <v>0</v>
      </c>
      <c r="CH58" s="28">
        <f t="shared" si="422"/>
        <v>0</v>
      </c>
      <c r="CI58" s="28">
        <f t="shared" si="423"/>
        <v>0</v>
      </c>
      <c r="CJ58" s="28">
        <f t="shared" si="424"/>
        <v>0</v>
      </c>
      <c r="CK58" s="28">
        <f t="shared" si="425"/>
        <v>0</v>
      </c>
      <c r="CL58" s="28">
        <f t="shared" si="426"/>
        <v>0</v>
      </c>
      <c r="CM58" s="28">
        <f t="shared" si="427"/>
        <v>0</v>
      </c>
      <c r="CN58" s="28">
        <f t="shared" si="428"/>
        <v>0</v>
      </c>
      <c r="CO58" s="28">
        <f t="shared" si="429"/>
        <v>0</v>
      </c>
      <c r="CP58" s="28">
        <f t="shared" si="430"/>
        <v>0</v>
      </c>
      <c r="CQ58" s="28">
        <f t="shared" si="431"/>
        <v>0</v>
      </c>
      <c r="CR58" s="28">
        <f t="shared" si="432"/>
        <v>0</v>
      </c>
      <c r="CS58" s="28">
        <f t="shared" si="433"/>
        <v>0</v>
      </c>
      <c r="CT58" s="28">
        <f t="shared" si="434"/>
        <v>0</v>
      </c>
      <c r="CU58" s="28">
        <f t="shared" si="435"/>
        <v>0</v>
      </c>
      <c r="CV58" s="28">
        <f t="shared" si="436"/>
        <v>0</v>
      </c>
      <c r="CW58" s="28">
        <f t="shared" si="437"/>
        <v>0</v>
      </c>
      <c r="CX58" s="28">
        <f t="shared" si="438"/>
        <v>0</v>
      </c>
      <c r="CY58" s="28">
        <f t="shared" si="439"/>
        <v>0</v>
      </c>
      <c r="CZ58" s="28">
        <f t="shared" si="440"/>
        <v>0</v>
      </c>
      <c r="DA58" s="28">
        <f t="shared" si="441"/>
        <v>0</v>
      </c>
      <c r="DB58" s="28">
        <f t="shared" si="442"/>
        <v>0</v>
      </c>
      <c r="DC58" s="28">
        <f t="shared" si="443"/>
        <v>0</v>
      </c>
      <c r="DD58" s="28">
        <f t="shared" si="444"/>
        <v>0</v>
      </c>
      <c r="DE58" s="28">
        <f t="shared" si="445"/>
        <v>0</v>
      </c>
      <c r="DF58" s="28">
        <f t="shared" si="446"/>
        <v>0</v>
      </c>
      <c r="DG58" s="28">
        <f t="shared" si="447"/>
        <v>0</v>
      </c>
      <c r="DH58" s="28">
        <f t="shared" si="448"/>
        <v>0</v>
      </c>
      <c r="DI58" s="28">
        <f t="shared" si="449"/>
        <v>0</v>
      </c>
      <c r="DJ58" s="28">
        <f t="shared" si="450"/>
        <v>0</v>
      </c>
      <c r="DK58" s="28">
        <f t="shared" si="451"/>
        <v>0</v>
      </c>
      <c r="DL58" s="28">
        <f t="shared" si="452"/>
        <v>0</v>
      </c>
      <c r="DM58" s="28">
        <f t="shared" si="453"/>
        <v>0</v>
      </c>
      <c r="DN58" s="28">
        <f t="shared" si="454"/>
        <v>0</v>
      </c>
      <c r="DO58" s="28">
        <f t="shared" si="455"/>
        <v>0</v>
      </c>
      <c r="DP58" s="28">
        <f t="shared" si="456"/>
        <v>0</v>
      </c>
      <c r="DQ58" s="28">
        <f t="shared" si="457"/>
        <v>0</v>
      </c>
      <c r="DR58" s="28">
        <f t="shared" si="458"/>
        <v>0</v>
      </c>
      <c r="DS58" s="28">
        <f t="shared" si="459"/>
        <v>0</v>
      </c>
      <c r="DT58" s="28">
        <f t="shared" si="460"/>
        <v>0</v>
      </c>
      <c r="DU58" s="28">
        <f t="shared" si="461"/>
        <v>0</v>
      </c>
    </row>
    <row r="59" spans="2:125" ht="6.75" customHeight="1" x14ac:dyDescent="0.25">
      <c r="R59"/>
      <c r="DK59" s="29">
        <f t="shared" ref="DK59:DU59" si="467">SUM(DK52:DK58)</f>
        <v>0</v>
      </c>
      <c r="DL59" s="29">
        <f t="shared" si="467"/>
        <v>0</v>
      </c>
      <c r="DM59" s="29">
        <f t="shared" si="467"/>
        <v>0</v>
      </c>
      <c r="DN59" s="29">
        <f t="shared" si="467"/>
        <v>0</v>
      </c>
      <c r="DO59" s="29">
        <f t="shared" si="467"/>
        <v>0</v>
      </c>
      <c r="DP59" s="29">
        <f t="shared" si="467"/>
        <v>0</v>
      </c>
      <c r="DQ59" s="29">
        <f t="shared" si="467"/>
        <v>0</v>
      </c>
      <c r="DR59" s="29">
        <f t="shared" si="467"/>
        <v>0</v>
      </c>
      <c r="DS59" s="29">
        <f t="shared" si="467"/>
        <v>0</v>
      </c>
      <c r="DT59" s="29">
        <f t="shared" si="467"/>
        <v>0</v>
      </c>
      <c r="DU59" s="29">
        <f t="shared" si="467"/>
        <v>0</v>
      </c>
    </row>
    <row r="60" spans="2:125" x14ac:dyDescent="0.25">
      <c r="D60" s="48">
        <f>SUM(D52:D59)</f>
        <v>0</v>
      </c>
      <c r="E60" s="33"/>
      <c r="F60" s="33"/>
      <c r="G60" s="48">
        <f>SUM(G52:G59)</f>
        <v>0</v>
      </c>
      <c r="H60" s="48">
        <f>SUM(H52:H59)</f>
        <v>0</v>
      </c>
      <c r="I60" s="33"/>
      <c r="J60" s="33">
        <f t="shared" ref="J60:P60" si="468">SUM(J52:J59)</f>
        <v>0</v>
      </c>
      <c r="K60" s="33">
        <f t="shared" si="468"/>
        <v>0</v>
      </c>
      <c r="L60" s="33">
        <f t="shared" si="468"/>
        <v>0</v>
      </c>
      <c r="M60" s="33">
        <f t="shared" si="468"/>
        <v>0</v>
      </c>
      <c r="N60" s="33">
        <f t="shared" si="468"/>
        <v>0</v>
      </c>
      <c r="O60" s="33">
        <f t="shared" si="468"/>
        <v>0</v>
      </c>
      <c r="P60" s="33">
        <f t="shared" si="468"/>
        <v>0</v>
      </c>
      <c r="R60"/>
      <c r="S60" s="166">
        <f t="shared" ref="S60:CD60" si="469">SUM(S52:S58)</f>
        <v>0</v>
      </c>
      <c r="T60" s="166">
        <f t="shared" si="469"/>
        <v>0</v>
      </c>
      <c r="U60" s="166">
        <f t="shared" si="469"/>
        <v>0</v>
      </c>
      <c r="V60" s="166">
        <f t="shared" si="469"/>
        <v>0</v>
      </c>
      <c r="W60" s="166">
        <f t="shared" si="469"/>
        <v>0</v>
      </c>
      <c r="X60" s="166">
        <f t="shared" si="469"/>
        <v>0</v>
      </c>
      <c r="Y60" s="166">
        <f t="shared" si="469"/>
        <v>0</v>
      </c>
      <c r="Z60" s="166">
        <f t="shared" si="469"/>
        <v>0</v>
      </c>
      <c r="AA60" s="166">
        <f t="shared" si="469"/>
        <v>0</v>
      </c>
      <c r="AB60" s="166">
        <f t="shared" si="469"/>
        <v>0</v>
      </c>
      <c r="AC60" s="166">
        <f t="shared" si="469"/>
        <v>0</v>
      </c>
      <c r="AD60" s="166">
        <f t="shared" si="469"/>
        <v>0</v>
      </c>
      <c r="AE60" s="166">
        <f t="shared" si="469"/>
        <v>0</v>
      </c>
      <c r="AF60" s="166">
        <f t="shared" si="469"/>
        <v>0</v>
      </c>
      <c r="AG60" s="166">
        <f t="shared" si="469"/>
        <v>0</v>
      </c>
      <c r="AH60" s="166">
        <f t="shared" si="469"/>
        <v>0</v>
      </c>
      <c r="AI60" s="166">
        <f t="shared" si="469"/>
        <v>0</v>
      </c>
      <c r="AJ60" s="166">
        <f t="shared" si="469"/>
        <v>0</v>
      </c>
      <c r="AK60" s="166">
        <f t="shared" si="469"/>
        <v>0</v>
      </c>
      <c r="AL60" s="166">
        <f t="shared" si="469"/>
        <v>0</v>
      </c>
      <c r="AM60" s="166">
        <f t="shared" si="469"/>
        <v>0</v>
      </c>
      <c r="AN60" s="166">
        <f t="shared" si="469"/>
        <v>0</v>
      </c>
      <c r="AO60" s="166">
        <f t="shared" si="469"/>
        <v>0</v>
      </c>
      <c r="AP60" s="166">
        <f t="shared" si="469"/>
        <v>0</v>
      </c>
      <c r="AQ60" s="166">
        <f t="shared" si="469"/>
        <v>0</v>
      </c>
      <c r="AR60" s="166">
        <f t="shared" si="469"/>
        <v>0</v>
      </c>
      <c r="AS60" s="166">
        <f t="shared" si="469"/>
        <v>0</v>
      </c>
      <c r="AT60" s="166">
        <f t="shared" si="469"/>
        <v>0</v>
      </c>
      <c r="AU60" s="166">
        <f t="shared" si="469"/>
        <v>0</v>
      </c>
      <c r="AV60" s="166">
        <f t="shared" si="469"/>
        <v>0</v>
      </c>
      <c r="AW60" s="166">
        <f t="shared" si="469"/>
        <v>0</v>
      </c>
      <c r="AX60" s="166">
        <f t="shared" si="469"/>
        <v>0</v>
      </c>
      <c r="AY60" s="166">
        <f t="shared" si="469"/>
        <v>0</v>
      </c>
      <c r="AZ60" s="166">
        <f t="shared" si="469"/>
        <v>0</v>
      </c>
      <c r="BA60" s="166">
        <f t="shared" si="469"/>
        <v>0</v>
      </c>
      <c r="BB60" s="166">
        <f t="shared" si="469"/>
        <v>0</v>
      </c>
      <c r="BC60" s="166">
        <f t="shared" si="469"/>
        <v>0</v>
      </c>
      <c r="BD60" s="166">
        <f t="shared" si="469"/>
        <v>0</v>
      </c>
      <c r="BE60" s="166">
        <f t="shared" si="469"/>
        <v>0</v>
      </c>
      <c r="BF60" s="166">
        <f t="shared" si="469"/>
        <v>0</v>
      </c>
      <c r="BG60" s="166">
        <f t="shared" si="469"/>
        <v>0</v>
      </c>
      <c r="BH60" s="166">
        <f t="shared" si="469"/>
        <v>0</v>
      </c>
      <c r="BI60" s="166">
        <f t="shared" si="469"/>
        <v>0</v>
      </c>
      <c r="BJ60" s="166">
        <f t="shared" si="469"/>
        <v>0</v>
      </c>
      <c r="BK60" s="166">
        <f t="shared" si="469"/>
        <v>0</v>
      </c>
      <c r="BL60" s="166">
        <f t="shared" si="469"/>
        <v>0</v>
      </c>
      <c r="BM60" s="166">
        <f t="shared" si="469"/>
        <v>0</v>
      </c>
      <c r="BN60" s="166">
        <f t="shared" si="469"/>
        <v>0</v>
      </c>
      <c r="BO60" s="166">
        <f t="shared" si="469"/>
        <v>0</v>
      </c>
      <c r="BP60" s="166">
        <f t="shared" si="469"/>
        <v>0</v>
      </c>
      <c r="BQ60" s="166">
        <f t="shared" si="469"/>
        <v>0</v>
      </c>
      <c r="BR60" s="166">
        <f t="shared" si="469"/>
        <v>0</v>
      </c>
      <c r="BS60" s="166">
        <f t="shared" si="469"/>
        <v>0</v>
      </c>
      <c r="BT60" s="166">
        <f t="shared" si="469"/>
        <v>0</v>
      </c>
      <c r="BU60" s="166">
        <f t="shared" si="469"/>
        <v>0</v>
      </c>
      <c r="BV60" s="166">
        <f t="shared" si="469"/>
        <v>0</v>
      </c>
      <c r="BW60" s="166">
        <f t="shared" si="469"/>
        <v>0</v>
      </c>
      <c r="BX60" s="166">
        <f t="shared" si="469"/>
        <v>0</v>
      </c>
      <c r="BY60" s="166">
        <f t="shared" si="469"/>
        <v>0</v>
      </c>
      <c r="BZ60" s="166">
        <f t="shared" si="469"/>
        <v>0</v>
      </c>
      <c r="CA60" s="166">
        <f t="shared" si="469"/>
        <v>0</v>
      </c>
      <c r="CB60" s="166">
        <f t="shared" si="469"/>
        <v>0</v>
      </c>
      <c r="CC60" s="166">
        <f t="shared" si="469"/>
        <v>0</v>
      </c>
      <c r="CD60" s="166">
        <f t="shared" si="469"/>
        <v>0</v>
      </c>
      <c r="CE60" s="166">
        <f t="shared" ref="CE60:DJ60" si="470">SUM(CE52:CE58)</f>
        <v>0</v>
      </c>
      <c r="CF60" s="166">
        <f t="shared" si="470"/>
        <v>0</v>
      </c>
      <c r="CG60" s="166">
        <f t="shared" si="470"/>
        <v>0</v>
      </c>
      <c r="CH60" s="166">
        <f t="shared" si="470"/>
        <v>0</v>
      </c>
      <c r="CI60" s="166">
        <f t="shared" si="470"/>
        <v>0</v>
      </c>
      <c r="CJ60" s="166">
        <f t="shared" si="470"/>
        <v>0</v>
      </c>
      <c r="CK60" s="166">
        <f t="shared" si="470"/>
        <v>0</v>
      </c>
      <c r="CL60" s="166">
        <f t="shared" si="470"/>
        <v>0</v>
      </c>
      <c r="CM60" s="166">
        <f t="shared" si="470"/>
        <v>0</v>
      </c>
      <c r="CN60" s="166">
        <f t="shared" si="470"/>
        <v>0</v>
      </c>
      <c r="CO60" s="166">
        <f t="shared" si="470"/>
        <v>0</v>
      </c>
      <c r="CP60" s="166">
        <f t="shared" si="470"/>
        <v>0</v>
      </c>
      <c r="CQ60" s="166">
        <f t="shared" si="470"/>
        <v>0</v>
      </c>
      <c r="CR60" s="166">
        <f t="shared" si="470"/>
        <v>0</v>
      </c>
      <c r="CS60" s="166">
        <f t="shared" si="470"/>
        <v>0</v>
      </c>
      <c r="CT60" s="166">
        <f t="shared" si="470"/>
        <v>0</v>
      </c>
      <c r="CU60" s="166">
        <f t="shared" si="470"/>
        <v>0</v>
      </c>
      <c r="CV60" s="166">
        <f t="shared" si="470"/>
        <v>0</v>
      </c>
      <c r="CW60" s="166">
        <f t="shared" si="470"/>
        <v>0</v>
      </c>
      <c r="CX60" s="166">
        <f t="shared" si="470"/>
        <v>0</v>
      </c>
      <c r="CY60" s="166">
        <f t="shared" si="470"/>
        <v>0</v>
      </c>
      <c r="CZ60" s="166">
        <f t="shared" si="470"/>
        <v>0</v>
      </c>
      <c r="DA60" s="166">
        <f t="shared" si="470"/>
        <v>0</v>
      </c>
      <c r="DB60" s="166">
        <f t="shared" si="470"/>
        <v>0</v>
      </c>
      <c r="DC60" s="166">
        <f t="shared" si="470"/>
        <v>0</v>
      </c>
      <c r="DD60" s="166">
        <f t="shared" si="470"/>
        <v>0</v>
      </c>
      <c r="DE60" s="166">
        <f t="shared" si="470"/>
        <v>0</v>
      </c>
      <c r="DF60" s="166">
        <f t="shared" si="470"/>
        <v>0</v>
      </c>
      <c r="DG60" s="166">
        <f t="shared" si="470"/>
        <v>0</v>
      </c>
      <c r="DH60" s="166">
        <f t="shared" si="470"/>
        <v>0</v>
      </c>
      <c r="DI60" s="166">
        <f t="shared" si="470"/>
        <v>0</v>
      </c>
      <c r="DJ60" s="166">
        <f t="shared" si="470"/>
        <v>0</v>
      </c>
      <c r="DK60"/>
      <c r="DL60"/>
      <c r="DM60"/>
      <c r="DN60"/>
      <c r="DO60"/>
      <c r="DP60"/>
      <c r="DQ60"/>
      <c r="DR60"/>
      <c r="DS60"/>
      <c r="DT60"/>
      <c r="DU60"/>
    </row>
    <row r="61" spans="2:125" x14ac:dyDescent="0.25">
      <c r="R61" s="10"/>
      <c r="S61"/>
      <c r="T61" s="8"/>
      <c r="U61" s="9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</row>
    <row r="62" spans="2:125" x14ac:dyDescent="0.25">
      <c r="B62" s="35" t="s">
        <v>239</v>
      </c>
      <c r="C62" s="35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35"/>
      <c r="P62" s="35"/>
    </row>
    <row r="63" spans="2:125" ht="5.25" customHeight="1" x14ac:dyDescent="0.35">
      <c r="B63" s="23"/>
    </row>
    <row r="64" spans="2:125" s="24" customFormat="1" ht="15.75" x14ac:dyDescent="0.2">
      <c r="B64" s="182"/>
      <c r="C64" s="182" t="s">
        <v>236</v>
      </c>
      <c r="D64" s="182" t="s">
        <v>138</v>
      </c>
      <c r="E64" s="176" t="s">
        <v>204</v>
      </c>
      <c r="F64" s="182" t="s">
        <v>205</v>
      </c>
      <c r="G64" s="176" t="s">
        <v>207</v>
      </c>
      <c r="H64" s="176" t="s">
        <v>208</v>
      </c>
      <c r="I64" s="176" t="s">
        <v>206</v>
      </c>
      <c r="J64" s="176" t="s">
        <v>209</v>
      </c>
      <c r="K64" s="182" t="s">
        <v>10</v>
      </c>
      <c r="L64" s="47" t="s">
        <v>174</v>
      </c>
      <c r="M64" s="47" t="s">
        <v>175</v>
      </c>
      <c r="N64" s="182" t="s">
        <v>13</v>
      </c>
      <c r="O64" s="47" t="s">
        <v>3</v>
      </c>
      <c r="P64" s="182" t="s">
        <v>15</v>
      </c>
      <c r="R64" s="39" t="s">
        <v>18</v>
      </c>
      <c r="S64" s="47"/>
      <c r="T64" s="47"/>
      <c r="U64" s="47"/>
      <c r="V64" s="47"/>
      <c r="W64" s="47"/>
      <c r="X64" s="47"/>
      <c r="Y64" s="47"/>
      <c r="Z64" s="47"/>
      <c r="AA64" s="47"/>
      <c r="AB64" s="47"/>
      <c r="AC64" s="47"/>
      <c r="AD64" s="47" t="s">
        <v>20</v>
      </c>
      <c r="AE64" s="47"/>
      <c r="AF64" s="47"/>
      <c r="AG64" s="47"/>
      <c r="AH64" s="47"/>
      <c r="AI64" s="47"/>
      <c r="AJ64" s="47"/>
      <c r="AK64" s="47"/>
      <c r="AL64" s="47"/>
      <c r="AM64" s="47"/>
      <c r="AN64" s="47"/>
      <c r="AO64" s="47"/>
      <c r="AP64" s="47" t="s">
        <v>21</v>
      </c>
      <c r="AQ64" s="47"/>
      <c r="AR64" s="47"/>
      <c r="AS64" s="47"/>
      <c r="AT64" s="47"/>
      <c r="AU64" s="47"/>
      <c r="AV64" s="47"/>
      <c r="AW64" s="47"/>
      <c r="AX64" s="47"/>
      <c r="AY64" s="47"/>
      <c r="AZ64" s="47"/>
      <c r="BA64" s="47"/>
      <c r="BB64" s="47" t="s">
        <v>22</v>
      </c>
      <c r="BC64" s="47"/>
      <c r="BD64" s="47"/>
      <c r="BE64" s="47"/>
      <c r="BF64" s="47"/>
      <c r="BG64" s="47"/>
      <c r="BH64" s="47"/>
      <c r="BI64" s="47"/>
      <c r="BJ64" s="47"/>
      <c r="BK64" s="47"/>
      <c r="BL64" s="47"/>
      <c r="BM64" s="47"/>
      <c r="BN64" s="47" t="s">
        <v>23</v>
      </c>
      <c r="BO64" s="47"/>
      <c r="BP64" s="47"/>
      <c r="BQ64" s="47"/>
      <c r="BR64" s="47"/>
      <c r="BS64" s="47"/>
      <c r="BT64" s="47"/>
      <c r="BU64" s="47"/>
      <c r="BV64" s="47"/>
      <c r="BW64" s="47"/>
      <c r="BX64" s="47"/>
      <c r="BY64" s="47"/>
      <c r="BZ64" s="47" t="s">
        <v>24</v>
      </c>
      <c r="CA64" s="47"/>
      <c r="CB64" s="47"/>
      <c r="CC64" s="47"/>
      <c r="CD64" s="47"/>
      <c r="CE64" s="47"/>
      <c r="CF64" s="47"/>
      <c r="CG64" s="47"/>
      <c r="CH64" s="47"/>
      <c r="CI64" s="47"/>
      <c r="CJ64" s="47"/>
      <c r="CK64" s="47"/>
      <c r="CL64" s="47" t="s">
        <v>25</v>
      </c>
      <c r="CM64" s="47"/>
      <c r="CN64" s="47"/>
      <c r="CO64" s="47"/>
      <c r="CP64" s="47"/>
      <c r="CQ64" s="47"/>
      <c r="CR64" s="47"/>
      <c r="CS64" s="47"/>
      <c r="CT64" s="47"/>
      <c r="CU64" s="47"/>
      <c r="CV64" s="47"/>
      <c r="CW64" s="47"/>
      <c r="CX64" s="47" t="s">
        <v>26</v>
      </c>
      <c r="CY64" s="47"/>
      <c r="CZ64" s="47"/>
      <c r="DA64" s="47"/>
      <c r="DB64" s="47"/>
      <c r="DC64" s="47"/>
      <c r="DD64" s="47"/>
      <c r="DE64" s="47"/>
      <c r="DF64" s="47"/>
      <c r="DG64" s="47"/>
      <c r="DH64" s="47"/>
      <c r="DI64" s="47"/>
      <c r="DJ64" s="47" t="s">
        <v>27</v>
      </c>
      <c r="DK64" s="25"/>
      <c r="DL64" s="25"/>
      <c r="DM64" s="25"/>
      <c r="DN64" s="25"/>
      <c r="DO64" s="25"/>
      <c r="DP64" s="25"/>
      <c r="DQ64" s="25"/>
      <c r="DR64" s="25"/>
      <c r="DS64" s="25"/>
      <c r="DT64" s="25"/>
      <c r="DU64" s="25"/>
    </row>
    <row r="65" spans="2:125" s="24" customFormat="1" ht="16.5" customHeight="1" x14ac:dyDescent="0.2">
      <c r="B65" s="197"/>
      <c r="C65" s="197"/>
      <c r="D65" s="197"/>
      <c r="E65" s="178"/>
      <c r="F65" s="197"/>
      <c r="G65" s="178"/>
      <c r="H65" s="178"/>
      <c r="I65" s="178"/>
      <c r="J65" s="178"/>
      <c r="K65" s="197"/>
      <c r="L65" s="45" t="s">
        <v>172</v>
      </c>
      <c r="M65" s="45" t="s">
        <v>172</v>
      </c>
      <c r="N65" s="197"/>
      <c r="O65" s="45">
        <v>0.1</v>
      </c>
      <c r="P65" s="197"/>
      <c r="R65" s="49" t="s">
        <v>19</v>
      </c>
      <c r="S65" s="44" t="s">
        <v>28</v>
      </c>
      <c r="T65" s="44" t="s">
        <v>29</v>
      </c>
      <c r="U65" s="44" t="s">
        <v>30</v>
      </c>
      <c r="V65" s="44" t="s">
        <v>31</v>
      </c>
      <c r="W65" s="44" t="s">
        <v>32</v>
      </c>
      <c r="X65" s="44" t="s">
        <v>33</v>
      </c>
      <c r="Y65" s="44" t="s">
        <v>34</v>
      </c>
      <c r="Z65" s="44" t="s">
        <v>35</v>
      </c>
      <c r="AA65" s="44" t="s">
        <v>36</v>
      </c>
      <c r="AB65" s="44" t="s">
        <v>37</v>
      </c>
      <c r="AC65" s="44" t="s">
        <v>38</v>
      </c>
      <c r="AD65" s="44" t="s">
        <v>39</v>
      </c>
      <c r="AE65" s="44" t="s">
        <v>40</v>
      </c>
      <c r="AF65" s="44" t="s">
        <v>41</v>
      </c>
      <c r="AG65" s="44" t="s">
        <v>42</v>
      </c>
      <c r="AH65" s="44" t="s">
        <v>43</v>
      </c>
      <c r="AI65" s="44" t="s">
        <v>44</v>
      </c>
      <c r="AJ65" s="44" t="s">
        <v>45</v>
      </c>
      <c r="AK65" s="44" t="s">
        <v>46</v>
      </c>
      <c r="AL65" s="44" t="s">
        <v>47</v>
      </c>
      <c r="AM65" s="44" t="s">
        <v>48</v>
      </c>
      <c r="AN65" s="44" t="s">
        <v>49</v>
      </c>
      <c r="AO65" s="44" t="s">
        <v>50</v>
      </c>
      <c r="AP65" s="44" t="s">
        <v>51</v>
      </c>
      <c r="AQ65" s="44" t="s">
        <v>52</v>
      </c>
      <c r="AR65" s="44" t="s">
        <v>53</v>
      </c>
      <c r="AS65" s="44" t="s">
        <v>54</v>
      </c>
      <c r="AT65" s="44" t="s">
        <v>55</v>
      </c>
      <c r="AU65" s="44" t="s">
        <v>56</v>
      </c>
      <c r="AV65" s="44" t="s">
        <v>57</v>
      </c>
      <c r="AW65" s="44" t="s">
        <v>58</v>
      </c>
      <c r="AX65" s="44" t="s">
        <v>59</v>
      </c>
      <c r="AY65" s="44" t="s">
        <v>60</v>
      </c>
      <c r="AZ65" s="44" t="s">
        <v>61</v>
      </c>
      <c r="BA65" s="44" t="s">
        <v>62</v>
      </c>
      <c r="BB65" s="44" t="s">
        <v>63</v>
      </c>
      <c r="BC65" s="44" t="s">
        <v>64</v>
      </c>
      <c r="BD65" s="44" t="s">
        <v>65</v>
      </c>
      <c r="BE65" s="44" t="s">
        <v>66</v>
      </c>
      <c r="BF65" s="44" t="s">
        <v>67</v>
      </c>
      <c r="BG65" s="44" t="s">
        <v>68</v>
      </c>
      <c r="BH65" s="44" t="s">
        <v>69</v>
      </c>
      <c r="BI65" s="44" t="s">
        <v>70</v>
      </c>
      <c r="BJ65" s="44" t="s">
        <v>71</v>
      </c>
      <c r="BK65" s="44" t="s">
        <v>72</v>
      </c>
      <c r="BL65" s="44" t="s">
        <v>73</v>
      </c>
      <c r="BM65" s="44" t="s">
        <v>74</v>
      </c>
      <c r="BN65" s="44" t="s">
        <v>75</v>
      </c>
      <c r="BO65" s="44" t="s">
        <v>76</v>
      </c>
      <c r="BP65" s="44" t="s">
        <v>77</v>
      </c>
      <c r="BQ65" s="44" t="s">
        <v>78</v>
      </c>
      <c r="BR65" s="44" t="s">
        <v>79</v>
      </c>
      <c r="BS65" s="44" t="s">
        <v>80</v>
      </c>
      <c r="BT65" s="44" t="s">
        <v>81</v>
      </c>
      <c r="BU65" s="44" t="s">
        <v>82</v>
      </c>
      <c r="BV65" s="44" t="s">
        <v>83</v>
      </c>
      <c r="BW65" s="44" t="s">
        <v>84</v>
      </c>
      <c r="BX65" s="44" t="s">
        <v>85</v>
      </c>
      <c r="BY65" s="44" t="s">
        <v>86</v>
      </c>
      <c r="BZ65" s="44" t="s">
        <v>87</v>
      </c>
      <c r="CA65" s="44" t="s">
        <v>88</v>
      </c>
      <c r="CB65" s="44" t="s">
        <v>89</v>
      </c>
      <c r="CC65" s="44" t="s">
        <v>90</v>
      </c>
      <c r="CD65" s="44" t="s">
        <v>91</v>
      </c>
      <c r="CE65" s="44" t="s">
        <v>92</v>
      </c>
      <c r="CF65" s="44" t="s">
        <v>93</v>
      </c>
      <c r="CG65" s="44" t="s">
        <v>94</v>
      </c>
      <c r="CH65" s="44" t="s">
        <v>95</v>
      </c>
      <c r="CI65" s="44" t="s">
        <v>96</v>
      </c>
      <c r="CJ65" s="44" t="s">
        <v>97</v>
      </c>
      <c r="CK65" s="44" t="s">
        <v>98</v>
      </c>
      <c r="CL65" s="44" t="s">
        <v>99</v>
      </c>
      <c r="CM65" s="44" t="s">
        <v>100</v>
      </c>
      <c r="CN65" s="44" t="s">
        <v>101</v>
      </c>
      <c r="CO65" s="44" t="s">
        <v>102</v>
      </c>
      <c r="CP65" s="44" t="s">
        <v>103</v>
      </c>
      <c r="CQ65" s="44" t="s">
        <v>104</v>
      </c>
      <c r="CR65" s="44" t="s">
        <v>105</v>
      </c>
      <c r="CS65" s="44" t="s">
        <v>106</v>
      </c>
      <c r="CT65" s="44" t="s">
        <v>107</v>
      </c>
      <c r="CU65" s="44" t="s">
        <v>108</v>
      </c>
      <c r="CV65" s="44" t="s">
        <v>109</v>
      </c>
      <c r="CW65" s="44" t="s">
        <v>110</v>
      </c>
      <c r="CX65" s="44" t="s">
        <v>111</v>
      </c>
      <c r="CY65" s="44" t="s">
        <v>112</v>
      </c>
      <c r="CZ65" s="44" t="s">
        <v>113</v>
      </c>
      <c r="DA65" s="44" t="s">
        <v>114</v>
      </c>
      <c r="DB65" s="44" t="s">
        <v>115</v>
      </c>
      <c r="DC65" s="44" t="s">
        <v>116</v>
      </c>
      <c r="DD65" s="44" t="s">
        <v>117</v>
      </c>
      <c r="DE65" s="44" t="s">
        <v>118</v>
      </c>
      <c r="DF65" s="44" t="s">
        <v>119</v>
      </c>
      <c r="DG65" s="44" t="s">
        <v>120</v>
      </c>
      <c r="DH65" s="44" t="s">
        <v>121</v>
      </c>
      <c r="DI65" s="44" t="s">
        <v>122</v>
      </c>
      <c r="DJ65" s="44" t="s">
        <v>123</v>
      </c>
      <c r="DK65" s="26" t="s">
        <v>124</v>
      </c>
      <c r="DL65" s="26" t="s">
        <v>125</v>
      </c>
      <c r="DM65" s="26" t="s">
        <v>126</v>
      </c>
      <c r="DN65" s="26" t="s">
        <v>127</v>
      </c>
      <c r="DO65" s="26" t="s">
        <v>128</v>
      </c>
      <c r="DP65" s="26" t="s">
        <v>129</v>
      </c>
      <c r="DQ65" s="26" t="s">
        <v>130</v>
      </c>
      <c r="DR65" s="26" t="s">
        <v>131</v>
      </c>
      <c r="DS65" s="26" t="s">
        <v>132</v>
      </c>
      <c r="DT65" s="26" t="s">
        <v>133</v>
      </c>
      <c r="DU65" s="26" t="s">
        <v>134</v>
      </c>
    </row>
    <row r="66" spans="2:125" s="24" customFormat="1" ht="6" customHeight="1" x14ac:dyDescent="0.2"/>
    <row r="67" spans="2:125" x14ac:dyDescent="0.25">
      <c r="B67" s="124"/>
      <c r="C67" s="125"/>
      <c r="D67" s="126"/>
      <c r="E67" s="127"/>
      <c r="F67" s="128"/>
      <c r="G67" s="131">
        <f>D67*F67</f>
        <v>0</v>
      </c>
      <c r="H67" s="128"/>
      <c r="I67" s="129"/>
      <c r="J67" s="128"/>
      <c r="K67" s="131">
        <f>H67+J67</f>
        <v>0</v>
      </c>
      <c r="L67" s="128"/>
      <c r="M67" s="128"/>
      <c r="N67" s="131">
        <f>SUM(K67:M67)</f>
        <v>0</v>
      </c>
      <c r="O67" s="128">
        <f>N67*O65</f>
        <v>0</v>
      </c>
      <c r="P67" s="130">
        <f>N67+O67</f>
        <v>0</v>
      </c>
      <c r="Q67" s="7"/>
      <c r="R67" s="27">
        <f t="shared" ref="R67:R73" si="471">C67</f>
        <v>0</v>
      </c>
      <c r="S67" s="28">
        <f t="shared" ref="S67:S73" si="472">G67+(G67*(I67/12))-(K67/12)</f>
        <v>0</v>
      </c>
      <c r="T67" s="28">
        <f t="shared" ref="T67:T73" si="473">IF(S67&lt;1,0,S67+(S67*($I67/12))-($K67/12))</f>
        <v>0</v>
      </c>
      <c r="U67" s="28">
        <f t="shared" ref="U67:U73" si="474">IF(T67&lt;1,0,T67+(T67*($I67/12))-($K67/12))</f>
        <v>0</v>
      </c>
      <c r="V67" s="28">
        <f t="shared" ref="V67:V73" si="475">IF(U67&lt;1,0,U67+(U67*($I67/12))-($K67/12))</f>
        <v>0</v>
      </c>
      <c r="W67" s="28">
        <f t="shared" ref="W67:W73" si="476">IF(V67&lt;1,0,V67+(V67*($I67/12))-($K67/12))</f>
        <v>0</v>
      </c>
      <c r="X67" s="28">
        <f t="shared" ref="X67:X73" si="477">IF(W67&lt;1,0,W67+(W67*($I67/12))-($K67/12))</f>
        <v>0</v>
      </c>
      <c r="Y67" s="28">
        <f t="shared" ref="Y67:Y73" si="478">IF(X67&lt;1,0,X67+(X67*($I67/12))-($K67/12))</f>
        <v>0</v>
      </c>
      <c r="Z67" s="28">
        <f t="shared" ref="Z67:Z73" si="479">IF(Y67&lt;1,0,Y67+(Y67*($I67/12))-($K67/12))</f>
        <v>0</v>
      </c>
      <c r="AA67" s="28">
        <f t="shared" ref="AA67:AA73" si="480">IF(Z67&lt;1,0,Z67+(Z67*($I67/12))-($K67/12))</f>
        <v>0</v>
      </c>
      <c r="AB67" s="28">
        <f t="shared" ref="AB67:AB73" si="481">IF(AA67&lt;1,0,AA67+(AA67*($I67/12))-($K67/12))</f>
        <v>0</v>
      </c>
      <c r="AC67" s="28">
        <f t="shared" ref="AC67:AC73" si="482">IF(AB67&lt;1,0,AB67+(AB67*($I67/12))-($K67/12))</f>
        <v>0</v>
      </c>
      <c r="AD67" s="28">
        <f t="shared" ref="AD67:AD73" si="483">IF(AC67&lt;1,0,AC67+(AC67*($I67/12))-($K67/12))</f>
        <v>0</v>
      </c>
      <c r="AE67" s="28">
        <f t="shared" ref="AE67:AE73" si="484">IF(AD67&lt;1,0,AD67+(AD67*($I67/12))-($K67/12))</f>
        <v>0</v>
      </c>
      <c r="AF67" s="28">
        <f t="shared" ref="AF67:AF73" si="485">IF(AE67&lt;1,0,AE67+(AE67*($I67/12))-($K67/12))</f>
        <v>0</v>
      </c>
      <c r="AG67" s="28">
        <f t="shared" ref="AG67:AG73" si="486">IF(AF67&lt;1,0,AF67+(AF67*($I67/12))-($K67/12))</f>
        <v>0</v>
      </c>
      <c r="AH67" s="28">
        <f t="shared" ref="AH67:AH73" si="487">IF(AG67&lt;1,0,AG67+(AG67*($I67/12))-($K67/12))</f>
        <v>0</v>
      </c>
      <c r="AI67" s="28">
        <f t="shared" ref="AI67:AI73" si="488">IF(AH67&lt;1,0,AH67+(AH67*($I67/12))-($K67/12))</f>
        <v>0</v>
      </c>
      <c r="AJ67" s="28">
        <f t="shared" ref="AJ67:AJ73" si="489">IF(AI67&lt;1,0,AI67+(AI67*($I67/12))-($K67/12))</f>
        <v>0</v>
      </c>
      <c r="AK67" s="28">
        <f t="shared" ref="AK67:AK73" si="490">IF(AJ67&lt;1,0,AJ67+(AJ67*($I67/12))-($K67/12))</f>
        <v>0</v>
      </c>
      <c r="AL67" s="28">
        <f t="shared" ref="AL67:AL73" si="491">IF(AK67&lt;1,0,AK67+(AK67*($I67/12))-($K67/12))</f>
        <v>0</v>
      </c>
      <c r="AM67" s="28">
        <f t="shared" ref="AM67:AM73" si="492">IF(AL67&lt;1,0,AL67+(AL67*($I67/12))-($K67/12))</f>
        <v>0</v>
      </c>
      <c r="AN67" s="28">
        <f t="shared" ref="AN67:AN73" si="493">IF(AM67&lt;1,0,AM67+(AM67*($I67/12))-($K67/12))</f>
        <v>0</v>
      </c>
      <c r="AO67" s="28">
        <f t="shared" ref="AO67:AO73" si="494">IF(AN67&lt;1,0,AN67+(AN67*($I67/12))-($K67/12))</f>
        <v>0</v>
      </c>
      <c r="AP67" s="28">
        <f t="shared" ref="AP67:AP73" si="495">IF(AO67&lt;1,0,AO67+(AO67*($I67/12))-($K67/12))</f>
        <v>0</v>
      </c>
      <c r="AQ67" s="28">
        <f t="shared" ref="AQ67:AQ73" si="496">IF(AP67&lt;1,0,AP67+(AP67*($I67/12))-($K67/12))</f>
        <v>0</v>
      </c>
      <c r="AR67" s="28">
        <f t="shared" ref="AR67:AR73" si="497">IF(AQ67&lt;1,0,AQ67+(AQ67*($I67/12))-($K67/12))</f>
        <v>0</v>
      </c>
      <c r="AS67" s="28">
        <f t="shared" ref="AS67:AS73" si="498">IF(AR67&lt;1,0,AR67+(AR67*($I67/12))-($K67/12))</f>
        <v>0</v>
      </c>
      <c r="AT67" s="28">
        <f t="shared" ref="AT67:AT73" si="499">IF(AS67&lt;1,0,AS67+(AS67*($I67/12))-($K67/12))</f>
        <v>0</v>
      </c>
      <c r="AU67" s="28">
        <f t="shared" ref="AU67:AU73" si="500">IF(AT67&lt;1,0,AT67+(AT67*($I67/12))-($K67/12))</f>
        <v>0</v>
      </c>
      <c r="AV67" s="28">
        <f t="shared" ref="AV67:AV73" si="501">IF(AU67&lt;1,0,AU67+(AU67*($I67/12))-($K67/12))</f>
        <v>0</v>
      </c>
      <c r="AW67" s="28">
        <f t="shared" ref="AW67:AW73" si="502">IF(AV67&lt;1,0,AV67+(AV67*($I67/12))-($K67/12))</f>
        <v>0</v>
      </c>
      <c r="AX67" s="28">
        <f t="shared" ref="AX67:AX73" si="503">IF(AW67&lt;1,0,AW67+(AW67*($I67/12))-($K67/12))</f>
        <v>0</v>
      </c>
      <c r="AY67" s="28">
        <f t="shared" ref="AY67:AY73" si="504">IF(AX67&lt;1,0,AX67+(AX67*($I67/12))-($K67/12))</f>
        <v>0</v>
      </c>
      <c r="AZ67" s="28">
        <f t="shared" ref="AZ67:AZ73" si="505">IF(AY67&lt;1,0,AY67+(AY67*($I67/12))-($K67/12))</f>
        <v>0</v>
      </c>
      <c r="BA67" s="28">
        <f t="shared" ref="BA67:BA73" si="506">IF(AZ67&lt;1,0,AZ67+(AZ67*($I67/12))-($K67/12))</f>
        <v>0</v>
      </c>
      <c r="BB67" s="28">
        <f t="shared" ref="BB67:BB73" si="507">IF(BA67&lt;1,0,BA67+(BA67*($I67/12))-($K67/12))</f>
        <v>0</v>
      </c>
      <c r="BC67" s="28">
        <f t="shared" ref="BC67:BC73" si="508">IF(BB67&lt;1,0,BB67+(BB67*($I67/12))-($K67/12))</f>
        <v>0</v>
      </c>
      <c r="BD67" s="28">
        <f t="shared" ref="BD67:BD73" si="509">IF(BC67&lt;1,0,BC67+(BC67*($I67/12))-($K67/12))</f>
        <v>0</v>
      </c>
      <c r="BE67" s="28">
        <f t="shared" ref="BE67:BE73" si="510">IF(BD67&lt;1,0,BD67+(BD67*($I67/12))-($K67/12))</f>
        <v>0</v>
      </c>
      <c r="BF67" s="28">
        <f t="shared" ref="BF67:BF73" si="511">IF(BE67&lt;1,0,BE67+(BE67*($I67/12))-($K67/12))</f>
        <v>0</v>
      </c>
      <c r="BG67" s="28">
        <f t="shared" ref="BG67:BG73" si="512">IF(BF67&lt;1,0,BF67+(BF67*($I67/12))-($K67/12))</f>
        <v>0</v>
      </c>
      <c r="BH67" s="28">
        <f t="shared" ref="BH67:BH73" si="513">IF(BG67&lt;1,0,BG67+(BG67*($I67/12))-($K67/12))</f>
        <v>0</v>
      </c>
      <c r="BI67" s="28">
        <f t="shared" ref="BI67:BI73" si="514">IF(BH67&lt;1,0,BH67+(BH67*($I67/12))-($K67/12))</f>
        <v>0</v>
      </c>
      <c r="BJ67" s="28">
        <f t="shared" ref="BJ67:BJ73" si="515">IF(BI67&lt;1,0,BI67+(BI67*($I67/12))-($K67/12))</f>
        <v>0</v>
      </c>
      <c r="BK67" s="28">
        <f t="shared" ref="BK67:BK73" si="516">IF(BJ67&lt;1,0,BJ67+(BJ67*($I67/12))-($K67/12))</f>
        <v>0</v>
      </c>
      <c r="BL67" s="28">
        <f t="shared" ref="BL67:BL73" si="517">IF(BK67&lt;1,0,BK67+(BK67*($I67/12))-($K67/12))</f>
        <v>0</v>
      </c>
      <c r="BM67" s="28">
        <f t="shared" ref="BM67:BM73" si="518">IF(BL67&lt;1,0,BL67+(BL67*($I67/12))-($K67/12))</f>
        <v>0</v>
      </c>
      <c r="BN67" s="28">
        <f t="shared" ref="BN67:BN73" si="519">IF(BM67&lt;1,0,BM67+(BM67*($I67/12))-($K67/12))</f>
        <v>0</v>
      </c>
      <c r="BO67" s="28">
        <f t="shared" ref="BO67:BO73" si="520">IF(BN67&lt;1,0,BN67+(BN67*($I67/12))-($K67/12))</f>
        <v>0</v>
      </c>
      <c r="BP67" s="28">
        <f t="shared" ref="BP67:BP73" si="521">IF(BO67&lt;1,0,BO67+(BO67*($I67/12))-($K67/12))</f>
        <v>0</v>
      </c>
      <c r="BQ67" s="28">
        <f t="shared" ref="BQ67:BQ73" si="522">IF(BP67&lt;1,0,BP67+(BP67*($I67/12))-($K67/12))</f>
        <v>0</v>
      </c>
      <c r="BR67" s="28">
        <f t="shared" ref="BR67:BR73" si="523">IF(BQ67&lt;1,0,BQ67+(BQ67*($I67/12))-($K67/12))</f>
        <v>0</v>
      </c>
      <c r="BS67" s="28">
        <f t="shared" ref="BS67:BS73" si="524">IF(BR67&lt;1,0,BR67+(BR67*($I67/12))-($K67/12))</f>
        <v>0</v>
      </c>
      <c r="BT67" s="28">
        <f t="shared" ref="BT67:BT73" si="525">IF(BS67&lt;1,0,BS67+(BS67*($I67/12))-($K67/12))</f>
        <v>0</v>
      </c>
      <c r="BU67" s="28">
        <f t="shared" ref="BU67:BU73" si="526">IF(BT67&lt;1,0,BT67+(BT67*($I67/12))-($K67/12))</f>
        <v>0</v>
      </c>
      <c r="BV67" s="28">
        <f t="shared" ref="BV67:BV73" si="527">IF(BU67&lt;1,0,BU67+(BU67*($I67/12))-($K67/12))</f>
        <v>0</v>
      </c>
      <c r="BW67" s="28">
        <f t="shared" ref="BW67:BW73" si="528">IF(BV67&lt;1,0,BV67+(BV67*($I67/12))-($K67/12))</f>
        <v>0</v>
      </c>
      <c r="BX67" s="28">
        <f t="shared" ref="BX67:BX73" si="529">IF(BW67&lt;1,0,BW67+(BW67*($I67/12))-($K67/12))</f>
        <v>0</v>
      </c>
      <c r="BY67" s="28">
        <f t="shared" ref="BY67:BY73" si="530">IF(BX67&lt;1,0,BX67+(BX67*($I67/12))-($K67/12))</f>
        <v>0</v>
      </c>
      <c r="BZ67" s="28">
        <f t="shared" ref="BZ67:BZ73" si="531">IF(BY67&lt;1,0,BY67+(BY67*($I67/12))-($K67/12))</f>
        <v>0</v>
      </c>
      <c r="CA67" s="28">
        <f t="shared" ref="CA67:CA73" si="532">IF(BZ67&lt;1,0,BZ67+(BZ67*($I67/12))-($K67/12))</f>
        <v>0</v>
      </c>
      <c r="CB67" s="28">
        <f t="shared" ref="CB67:CB73" si="533">IF(CA67&lt;1,0,CA67+(CA67*($I67/12))-($K67/12))</f>
        <v>0</v>
      </c>
      <c r="CC67" s="28">
        <f t="shared" ref="CC67:CC73" si="534">IF(CB67&lt;1,0,CB67+(CB67*($I67/12))-($K67/12))</f>
        <v>0</v>
      </c>
      <c r="CD67" s="28">
        <f t="shared" ref="CD67:CD73" si="535">IF(CC67&lt;1,0,CC67+(CC67*($I67/12))-($K67/12))</f>
        <v>0</v>
      </c>
      <c r="CE67" s="28">
        <f t="shared" ref="CE67:CE73" si="536">IF(CD67&lt;1,0,CD67+(CD67*($I67/12))-($K67/12))</f>
        <v>0</v>
      </c>
      <c r="CF67" s="28">
        <f t="shared" ref="CF67:CF73" si="537">IF(CE67&lt;1,0,CE67+(CE67*($I67/12))-($K67/12))</f>
        <v>0</v>
      </c>
      <c r="CG67" s="28">
        <f t="shared" ref="CG67:CG73" si="538">IF(CF67&lt;1,0,CF67+(CF67*($I67/12))-($K67/12))</f>
        <v>0</v>
      </c>
      <c r="CH67" s="28">
        <f t="shared" ref="CH67:CH73" si="539">IF(CG67&lt;1,0,CG67+(CG67*($I67/12))-($K67/12))</f>
        <v>0</v>
      </c>
      <c r="CI67" s="28">
        <f t="shared" ref="CI67:CI73" si="540">IF(CH67&lt;1,0,CH67+(CH67*($I67/12))-($K67/12))</f>
        <v>0</v>
      </c>
      <c r="CJ67" s="28">
        <f t="shared" ref="CJ67:CJ73" si="541">IF(CI67&lt;1,0,CI67+(CI67*($I67/12))-($K67/12))</f>
        <v>0</v>
      </c>
      <c r="CK67" s="28">
        <f t="shared" ref="CK67:CK73" si="542">IF(CJ67&lt;1,0,CJ67+(CJ67*($I67/12))-($K67/12))</f>
        <v>0</v>
      </c>
      <c r="CL67" s="28">
        <f t="shared" ref="CL67:CL73" si="543">IF(CK67&lt;1,0,CK67+(CK67*($I67/12))-($K67/12))</f>
        <v>0</v>
      </c>
      <c r="CM67" s="28">
        <f t="shared" ref="CM67:CM73" si="544">IF(CL67&lt;1,0,CL67+(CL67*($I67/12))-($K67/12))</f>
        <v>0</v>
      </c>
      <c r="CN67" s="28">
        <f t="shared" ref="CN67:CN73" si="545">IF(CM67&lt;1,0,CM67+(CM67*($I67/12))-($K67/12))</f>
        <v>0</v>
      </c>
      <c r="CO67" s="28">
        <f t="shared" ref="CO67:CO73" si="546">IF(CN67&lt;1,0,CN67+(CN67*($I67/12))-($K67/12))</f>
        <v>0</v>
      </c>
      <c r="CP67" s="28">
        <f t="shared" ref="CP67:CP73" si="547">IF(CO67&lt;1,0,CO67+(CO67*($I67/12))-($K67/12))</f>
        <v>0</v>
      </c>
      <c r="CQ67" s="28">
        <f t="shared" ref="CQ67:CQ73" si="548">IF(CP67&lt;1,0,CP67+(CP67*($I67/12))-($K67/12))</f>
        <v>0</v>
      </c>
      <c r="CR67" s="28">
        <f t="shared" ref="CR67:CR73" si="549">IF(CQ67&lt;1,0,CQ67+(CQ67*($I67/12))-($K67/12))</f>
        <v>0</v>
      </c>
      <c r="CS67" s="28">
        <f t="shared" ref="CS67:CS73" si="550">IF(CR67&lt;1,0,CR67+(CR67*($I67/12))-($K67/12))</f>
        <v>0</v>
      </c>
      <c r="CT67" s="28">
        <f t="shared" ref="CT67:CT73" si="551">IF(CS67&lt;1,0,CS67+(CS67*($I67/12))-($K67/12))</f>
        <v>0</v>
      </c>
      <c r="CU67" s="28">
        <f t="shared" ref="CU67:CU73" si="552">IF(CT67&lt;1,0,CT67+(CT67*($I67/12))-($K67/12))</f>
        <v>0</v>
      </c>
      <c r="CV67" s="28">
        <f t="shared" ref="CV67:CV73" si="553">IF(CU67&lt;1,0,CU67+(CU67*($I67/12))-($K67/12))</f>
        <v>0</v>
      </c>
      <c r="CW67" s="28">
        <f t="shared" ref="CW67:CW73" si="554">IF(CV67&lt;1,0,CV67+(CV67*($I67/12))-($K67/12))</f>
        <v>0</v>
      </c>
      <c r="CX67" s="28">
        <f t="shared" ref="CX67:CX73" si="555">IF(CW67&lt;1,0,CW67+(CW67*($I67/12))-($K67/12))</f>
        <v>0</v>
      </c>
      <c r="CY67" s="28">
        <f t="shared" ref="CY67:CY73" si="556">IF(CX67&lt;1,0,CX67+(CX67*($I67/12))-($K67/12))</f>
        <v>0</v>
      </c>
      <c r="CZ67" s="28">
        <f t="shared" ref="CZ67:CZ73" si="557">IF(CY67&lt;1,0,CY67+(CY67*($I67/12))-($K67/12))</f>
        <v>0</v>
      </c>
      <c r="DA67" s="28">
        <f t="shared" ref="DA67:DA73" si="558">IF(CZ67&lt;1,0,CZ67+(CZ67*($I67/12))-($K67/12))</f>
        <v>0</v>
      </c>
      <c r="DB67" s="28">
        <f t="shared" ref="DB67:DB73" si="559">IF(DA67&lt;1,0,DA67+(DA67*($I67/12))-($K67/12))</f>
        <v>0</v>
      </c>
      <c r="DC67" s="28">
        <f t="shared" ref="DC67:DC73" si="560">IF(DB67&lt;1,0,DB67+(DB67*($I67/12))-($K67/12))</f>
        <v>0</v>
      </c>
      <c r="DD67" s="28">
        <f t="shared" ref="DD67:DD73" si="561">IF(DC67&lt;1,0,DC67+(DC67*($I67/12))-($K67/12))</f>
        <v>0</v>
      </c>
      <c r="DE67" s="28">
        <f t="shared" ref="DE67:DE73" si="562">IF(DD67&lt;1,0,DD67+(DD67*($I67/12))-($K67/12))</f>
        <v>0</v>
      </c>
      <c r="DF67" s="28">
        <f t="shared" ref="DF67:DF73" si="563">IF(DE67&lt;1,0,DE67+(DE67*($I67/12))-($K67/12))</f>
        <v>0</v>
      </c>
      <c r="DG67" s="28">
        <f t="shared" ref="DG67:DG73" si="564">IF(DF67&lt;1,0,DF67+(DF67*($I67/12))-($K67/12))</f>
        <v>0</v>
      </c>
      <c r="DH67" s="28">
        <f t="shared" ref="DH67:DH73" si="565">IF(DG67&lt;1,0,DG67+(DG67*($I67/12))-($K67/12))</f>
        <v>0</v>
      </c>
      <c r="DI67" s="28">
        <f t="shared" ref="DI67:DI73" si="566">IF(DH67&lt;1,0,DH67+(DH67*($I67/12))-($K67/12))</f>
        <v>0</v>
      </c>
      <c r="DJ67" s="28">
        <f t="shared" ref="DJ67:DJ73" si="567">IF(DI67&lt;1,0,DI67+(DI67*($I67/12))-($K67/12))</f>
        <v>0</v>
      </c>
      <c r="DK67" s="28">
        <f t="shared" ref="DK67:DK73" si="568">IF(DJ67&lt;1,0,DJ67+(DJ67*($I67/12))-($K67/12))</f>
        <v>0</v>
      </c>
      <c r="DL67" s="28">
        <f t="shared" ref="DL67:DL73" si="569">IF(DK67&lt;1,0,DK67+(DK67*($I67/12))-($K67/12))</f>
        <v>0</v>
      </c>
      <c r="DM67" s="28">
        <f t="shared" ref="DM67:DM73" si="570">IF(DL67&lt;1,0,DL67+(DL67*($I67/12))-($K67/12))</f>
        <v>0</v>
      </c>
      <c r="DN67" s="28">
        <f t="shared" ref="DN67:DN73" si="571">IF(DM67&lt;1,0,DM67+(DM67*($I67/12))-($K67/12))</f>
        <v>0</v>
      </c>
      <c r="DO67" s="28">
        <f t="shared" ref="DO67:DO73" si="572">IF(DN67&lt;1,0,DN67+(DN67*($I67/12))-($K67/12))</f>
        <v>0</v>
      </c>
      <c r="DP67" s="28">
        <f t="shared" ref="DP67:DP73" si="573">IF(DO67&lt;1,0,DO67+(DO67*($I67/12))-($K67/12))</f>
        <v>0</v>
      </c>
      <c r="DQ67" s="28">
        <f t="shared" ref="DQ67:DQ73" si="574">IF(DP67&lt;1,0,DP67+(DP67*($I67/12))-($K67/12))</f>
        <v>0</v>
      </c>
      <c r="DR67" s="28">
        <f t="shared" ref="DR67:DR73" si="575">IF(DQ67&lt;1,0,DQ67+(DQ67*($I67/12))-($K67/12))</f>
        <v>0</v>
      </c>
      <c r="DS67" s="28">
        <f t="shared" ref="DS67:DS73" si="576">IF(DR67&lt;1,0,DR67+(DR67*($I67/12))-($K67/12))</f>
        <v>0</v>
      </c>
      <c r="DT67" s="28">
        <f t="shared" ref="DT67:DT73" si="577">IF(DS67&lt;1,0,DS67+(DS67*($I67/12))-($K67/12))</f>
        <v>0</v>
      </c>
      <c r="DU67" s="28">
        <f t="shared" ref="DU67:DU73" si="578">IF(DT67&lt;1,0,DT67+(DT67*($I67/12))-($K67/12))</f>
        <v>0</v>
      </c>
    </row>
    <row r="68" spans="2:125" x14ac:dyDescent="0.25">
      <c r="B68" s="124"/>
      <c r="C68" s="125"/>
      <c r="D68" s="126"/>
      <c r="E68" s="127"/>
      <c r="F68" s="128"/>
      <c r="G68" s="131">
        <f t="shared" ref="G68:G73" si="579">D68*F68</f>
        <v>0</v>
      </c>
      <c r="H68" s="128"/>
      <c r="I68" s="129"/>
      <c r="J68" s="128"/>
      <c r="K68" s="131">
        <f t="shared" ref="K68:K73" si="580">H68+J68</f>
        <v>0</v>
      </c>
      <c r="L68" s="128"/>
      <c r="M68" s="128"/>
      <c r="N68" s="131">
        <f t="shared" ref="N68:N73" si="581">SUM(K68:M68)</f>
        <v>0</v>
      </c>
      <c r="O68" s="128">
        <f t="shared" ref="O68:O73" si="582">N68*O66</f>
        <v>0</v>
      </c>
      <c r="P68" s="130">
        <f t="shared" ref="P68:P73" si="583">N68+O68</f>
        <v>0</v>
      </c>
      <c r="Q68" s="7"/>
      <c r="R68" s="27">
        <f t="shared" si="471"/>
        <v>0</v>
      </c>
      <c r="S68" s="28">
        <f t="shared" si="472"/>
        <v>0</v>
      </c>
      <c r="T68" s="28">
        <f t="shared" si="473"/>
        <v>0</v>
      </c>
      <c r="U68" s="28">
        <f t="shared" si="474"/>
        <v>0</v>
      </c>
      <c r="V68" s="28">
        <f t="shared" si="475"/>
        <v>0</v>
      </c>
      <c r="W68" s="28">
        <f t="shared" si="476"/>
        <v>0</v>
      </c>
      <c r="X68" s="28">
        <f t="shared" si="477"/>
        <v>0</v>
      </c>
      <c r="Y68" s="28">
        <f t="shared" si="478"/>
        <v>0</v>
      </c>
      <c r="Z68" s="28">
        <f t="shared" si="479"/>
        <v>0</v>
      </c>
      <c r="AA68" s="28">
        <f t="shared" si="480"/>
        <v>0</v>
      </c>
      <c r="AB68" s="28">
        <f t="shared" si="481"/>
        <v>0</v>
      </c>
      <c r="AC68" s="28">
        <f t="shared" si="482"/>
        <v>0</v>
      </c>
      <c r="AD68" s="28">
        <f t="shared" si="483"/>
        <v>0</v>
      </c>
      <c r="AE68" s="28">
        <f t="shared" si="484"/>
        <v>0</v>
      </c>
      <c r="AF68" s="28">
        <f t="shared" si="485"/>
        <v>0</v>
      </c>
      <c r="AG68" s="28">
        <f t="shared" si="486"/>
        <v>0</v>
      </c>
      <c r="AH68" s="28">
        <f t="shared" si="487"/>
        <v>0</v>
      </c>
      <c r="AI68" s="28">
        <f t="shared" si="488"/>
        <v>0</v>
      </c>
      <c r="AJ68" s="28">
        <f t="shared" si="489"/>
        <v>0</v>
      </c>
      <c r="AK68" s="28">
        <f t="shared" si="490"/>
        <v>0</v>
      </c>
      <c r="AL68" s="28">
        <f t="shared" si="491"/>
        <v>0</v>
      </c>
      <c r="AM68" s="28">
        <f t="shared" si="492"/>
        <v>0</v>
      </c>
      <c r="AN68" s="28">
        <f t="shared" si="493"/>
        <v>0</v>
      </c>
      <c r="AO68" s="28">
        <f t="shared" si="494"/>
        <v>0</v>
      </c>
      <c r="AP68" s="28">
        <f t="shared" si="495"/>
        <v>0</v>
      </c>
      <c r="AQ68" s="28">
        <f t="shared" si="496"/>
        <v>0</v>
      </c>
      <c r="AR68" s="28">
        <f t="shared" si="497"/>
        <v>0</v>
      </c>
      <c r="AS68" s="28">
        <f t="shared" si="498"/>
        <v>0</v>
      </c>
      <c r="AT68" s="28">
        <f t="shared" si="499"/>
        <v>0</v>
      </c>
      <c r="AU68" s="28">
        <f t="shared" si="500"/>
        <v>0</v>
      </c>
      <c r="AV68" s="28">
        <f t="shared" si="501"/>
        <v>0</v>
      </c>
      <c r="AW68" s="28">
        <f t="shared" si="502"/>
        <v>0</v>
      </c>
      <c r="AX68" s="28">
        <f t="shared" si="503"/>
        <v>0</v>
      </c>
      <c r="AY68" s="28">
        <f t="shared" si="504"/>
        <v>0</v>
      </c>
      <c r="AZ68" s="28">
        <f t="shared" si="505"/>
        <v>0</v>
      </c>
      <c r="BA68" s="28">
        <f t="shared" si="506"/>
        <v>0</v>
      </c>
      <c r="BB68" s="28">
        <f t="shared" si="507"/>
        <v>0</v>
      </c>
      <c r="BC68" s="28">
        <f t="shared" si="508"/>
        <v>0</v>
      </c>
      <c r="BD68" s="28">
        <f t="shared" si="509"/>
        <v>0</v>
      </c>
      <c r="BE68" s="28">
        <f t="shared" si="510"/>
        <v>0</v>
      </c>
      <c r="BF68" s="28">
        <f t="shared" si="511"/>
        <v>0</v>
      </c>
      <c r="BG68" s="28">
        <f t="shared" si="512"/>
        <v>0</v>
      </c>
      <c r="BH68" s="28">
        <f t="shared" si="513"/>
        <v>0</v>
      </c>
      <c r="BI68" s="28">
        <f t="shared" si="514"/>
        <v>0</v>
      </c>
      <c r="BJ68" s="28">
        <f t="shared" si="515"/>
        <v>0</v>
      </c>
      <c r="BK68" s="28">
        <f t="shared" si="516"/>
        <v>0</v>
      </c>
      <c r="BL68" s="28">
        <f t="shared" si="517"/>
        <v>0</v>
      </c>
      <c r="BM68" s="28">
        <f t="shared" si="518"/>
        <v>0</v>
      </c>
      <c r="BN68" s="28">
        <f t="shared" si="519"/>
        <v>0</v>
      </c>
      <c r="BO68" s="28">
        <f t="shared" si="520"/>
        <v>0</v>
      </c>
      <c r="BP68" s="28">
        <f t="shared" si="521"/>
        <v>0</v>
      </c>
      <c r="BQ68" s="28">
        <f t="shared" si="522"/>
        <v>0</v>
      </c>
      <c r="BR68" s="28">
        <f t="shared" si="523"/>
        <v>0</v>
      </c>
      <c r="BS68" s="28">
        <f t="shared" si="524"/>
        <v>0</v>
      </c>
      <c r="BT68" s="28">
        <f t="shared" si="525"/>
        <v>0</v>
      </c>
      <c r="BU68" s="28">
        <f t="shared" si="526"/>
        <v>0</v>
      </c>
      <c r="BV68" s="28">
        <f t="shared" si="527"/>
        <v>0</v>
      </c>
      <c r="BW68" s="28">
        <f t="shared" si="528"/>
        <v>0</v>
      </c>
      <c r="BX68" s="28">
        <f t="shared" si="529"/>
        <v>0</v>
      </c>
      <c r="BY68" s="28">
        <f t="shared" si="530"/>
        <v>0</v>
      </c>
      <c r="BZ68" s="28">
        <f t="shared" si="531"/>
        <v>0</v>
      </c>
      <c r="CA68" s="28">
        <f t="shared" si="532"/>
        <v>0</v>
      </c>
      <c r="CB68" s="28">
        <f t="shared" si="533"/>
        <v>0</v>
      </c>
      <c r="CC68" s="28">
        <f t="shared" si="534"/>
        <v>0</v>
      </c>
      <c r="CD68" s="28">
        <f t="shared" si="535"/>
        <v>0</v>
      </c>
      <c r="CE68" s="28">
        <f t="shared" si="536"/>
        <v>0</v>
      </c>
      <c r="CF68" s="28">
        <f t="shared" si="537"/>
        <v>0</v>
      </c>
      <c r="CG68" s="28">
        <f t="shared" si="538"/>
        <v>0</v>
      </c>
      <c r="CH68" s="28">
        <f t="shared" si="539"/>
        <v>0</v>
      </c>
      <c r="CI68" s="28">
        <f t="shared" si="540"/>
        <v>0</v>
      </c>
      <c r="CJ68" s="28">
        <f t="shared" si="541"/>
        <v>0</v>
      </c>
      <c r="CK68" s="28">
        <f t="shared" si="542"/>
        <v>0</v>
      </c>
      <c r="CL68" s="28">
        <f t="shared" si="543"/>
        <v>0</v>
      </c>
      <c r="CM68" s="28">
        <f t="shared" si="544"/>
        <v>0</v>
      </c>
      <c r="CN68" s="28">
        <f t="shared" si="545"/>
        <v>0</v>
      </c>
      <c r="CO68" s="28">
        <f t="shared" si="546"/>
        <v>0</v>
      </c>
      <c r="CP68" s="28">
        <f t="shared" si="547"/>
        <v>0</v>
      </c>
      <c r="CQ68" s="28">
        <f t="shared" si="548"/>
        <v>0</v>
      </c>
      <c r="CR68" s="28">
        <f t="shared" si="549"/>
        <v>0</v>
      </c>
      <c r="CS68" s="28">
        <f t="shared" si="550"/>
        <v>0</v>
      </c>
      <c r="CT68" s="28">
        <f t="shared" si="551"/>
        <v>0</v>
      </c>
      <c r="CU68" s="28">
        <f t="shared" si="552"/>
        <v>0</v>
      </c>
      <c r="CV68" s="28">
        <f t="shared" si="553"/>
        <v>0</v>
      </c>
      <c r="CW68" s="28">
        <f t="shared" si="554"/>
        <v>0</v>
      </c>
      <c r="CX68" s="28">
        <f t="shared" si="555"/>
        <v>0</v>
      </c>
      <c r="CY68" s="28">
        <f t="shared" si="556"/>
        <v>0</v>
      </c>
      <c r="CZ68" s="28">
        <f t="shared" si="557"/>
        <v>0</v>
      </c>
      <c r="DA68" s="28">
        <f t="shared" si="558"/>
        <v>0</v>
      </c>
      <c r="DB68" s="28">
        <f t="shared" si="559"/>
        <v>0</v>
      </c>
      <c r="DC68" s="28">
        <f t="shared" si="560"/>
        <v>0</v>
      </c>
      <c r="DD68" s="28">
        <f t="shared" si="561"/>
        <v>0</v>
      </c>
      <c r="DE68" s="28">
        <f t="shared" si="562"/>
        <v>0</v>
      </c>
      <c r="DF68" s="28">
        <f t="shared" si="563"/>
        <v>0</v>
      </c>
      <c r="DG68" s="28">
        <f t="shared" si="564"/>
        <v>0</v>
      </c>
      <c r="DH68" s="28">
        <f t="shared" si="565"/>
        <v>0</v>
      </c>
      <c r="DI68" s="28">
        <f t="shared" si="566"/>
        <v>0</v>
      </c>
      <c r="DJ68" s="28">
        <f t="shared" si="567"/>
        <v>0</v>
      </c>
      <c r="DK68" s="28">
        <f t="shared" si="568"/>
        <v>0</v>
      </c>
      <c r="DL68" s="28">
        <f t="shared" si="569"/>
        <v>0</v>
      </c>
      <c r="DM68" s="28">
        <f t="shared" si="570"/>
        <v>0</v>
      </c>
      <c r="DN68" s="28">
        <f t="shared" si="571"/>
        <v>0</v>
      </c>
      <c r="DO68" s="28">
        <f t="shared" si="572"/>
        <v>0</v>
      </c>
      <c r="DP68" s="28">
        <f t="shared" si="573"/>
        <v>0</v>
      </c>
      <c r="DQ68" s="28">
        <f t="shared" si="574"/>
        <v>0</v>
      </c>
      <c r="DR68" s="28">
        <f t="shared" si="575"/>
        <v>0</v>
      </c>
      <c r="DS68" s="28">
        <f t="shared" si="576"/>
        <v>0</v>
      </c>
      <c r="DT68" s="28">
        <f t="shared" si="577"/>
        <v>0</v>
      </c>
      <c r="DU68" s="28">
        <f t="shared" si="578"/>
        <v>0</v>
      </c>
    </row>
    <row r="69" spans="2:125" x14ac:dyDescent="0.25">
      <c r="B69" s="124"/>
      <c r="C69" s="125"/>
      <c r="D69" s="126"/>
      <c r="E69" s="127"/>
      <c r="F69" s="128"/>
      <c r="G69" s="131">
        <f t="shared" si="579"/>
        <v>0</v>
      </c>
      <c r="H69" s="128"/>
      <c r="I69" s="129"/>
      <c r="J69" s="128"/>
      <c r="K69" s="131">
        <f t="shared" si="580"/>
        <v>0</v>
      </c>
      <c r="L69" s="128"/>
      <c r="M69" s="128"/>
      <c r="N69" s="131">
        <f t="shared" si="581"/>
        <v>0</v>
      </c>
      <c r="O69" s="128">
        <f t="shared" si="582"/>
        <v>0</v>
      </c>
      <c r="P69" s="130">
        <f t="shared" si="583"/>
        <v>0</v>
      </c>
      <c r="Q69" s="7"/>
      <c r="R69" s="27">
        <f t="shared" si="471"/>
        <v>0</v>
      </c>
      <c r="S69" s="28">
        <f t="shared" si="472"/>
        <v>0</v>
      </c>
      <c r="T69" s="28">
        <f t="shared" si="473"/>
        <v>0</v>
      </c>
      <c r="U69" s="28">
        <f t="shared" si="474"/>
        <v>0</v>
      </c>
      <c r="V69" s="28">
        <f t="shared" si="475"/>
        <v>0</v>
      </c>
      <c r="W69" s="28">
        <f t="shared" si="476"/>
        <v>0</v>
      </c>
      <c r="X69" s="28">
        <f t="shared" si="477"/>
        <v>0</v>
      </c>
      <c r="Y69" s="28">
        <f t="shared" si="478"/>
        <v>0</v>
      </c>
      <c r="Z69" s="28">
        <f t="shared" si="479"/>
        <v>0</v>
      </c>
      <c r="AA69" s="28">
        <f t="shared" si="480"/>
        <v>0</v>
      </c>
      <c r="AB69" s="28">
        <f t="shared" si="481"/>
        <v>0</v>
      </c>
      <c r="AC69" s="28">
        <f t="shared" si="482"/>
        <v>0</v>
      </c>
      <c r="AD69" s="28">
        <f t="shared" si="483"/>
        <v>0</v>
      </c>
      <c r="AE69" s="28">
        <f t="shared" si="484"/>
        <v>0</v>
      </c>
      <c r="AF69" s="28">
        <f t="shared" si="485"/>
        <v>0</v>
      </c>
      <c r="AG69" s="28">
        <f t="shared" si="486"/>
        <v>0</v>
      </c>
      <c r="AH69" s="28">
        <f t="shared" si="487"/>
        <v>0</v>
      </c>
      <c r="AI69" s="28">
        <f t="shared" si="488"/>
        <v>0</v>
      </c>
      <c r="AJ69" s="28">
        <f t="shared" si="489"/>
        <v>0</v>
      </c>
      <c r="AK69" s="28">
        <f t="shared" si="490"/>
        <v>0</v>
      </c>
      <c r="AL69" s="28">
        <f t="shared" si="491"/>
        <v>0</v>
      </c>
      <c r="AM69" s="28">
        <f t="shared" si="492"/>
        <v>0</v>
      </c>
      <c r="AN69" s="28">
        <f t="shared" si="493"/>
        <v>0</v>
      </c>
      <c r="AO69" s="28">
        <f t="shared" si="494"/>
        <v>0</v>
      </c>
      <c r="AP69" s="28">
        <f t="shared" si="495"/>
        <v>0</v>
      </c>
      <c r="AQ69" s="28">
        <f t="shared" si="496"/>
        <v>0</v>
      </c>
      <c r="AR69" s="28">
        <f t="shared" si="497"/>
        <v>0</v>
      </c>
      <c r="AS69" s="28">
        <f t="shared" si="498"/>
        <v>0</v>
      </c>
      <c r="AT69" s="28">
        <f t="shared" si="499"/>
        <v>0</v>
      </c>
      <c r="AU69" s="28">
        <f t="shared" si="500"/>
        <v>0</v>
      </c>
      <c r="AV69" s="28">
        <f t="shared" si="501"/>
        <v>0</v>
      </c>
      <c r="AW69" s="28">
        <f t="shared" si="502"/>
        <v>0</v>
      </c>
      <c r="AX69" s="28">
        <f t="shared" si="503"/>
        <v>0</v>
      </c>
      <c r="AY69" s="28">
        <f t="shared" si="504"/>
        <v>0</v>
      </c>
      <c r="AZ69" s="28">
        <f t="shared" si="505"/>
        <v>0</v>
      </c>
      <c r="BA69" s="28">
        <f t="shared" si="506"/>
        <v>0</v>
      </c>
      <c r="BB69" s="28">
        <f t="shared" si="507"/>
        <v>0</v>
      </c>
      <c r="BC69" s="28">
        <f t="shared" si="508"/>
        <v>0</v>
      </c>
      <c r="BD69" s="28">
        <f t="shared" si="509"/>
        <v>0</v>
      </c>
      <c r="BE69" s="28">
        <f t="shared" si="510"/>
        <v>0</v>
      </c>
      <c r="BF69" s="28">
        <f t="shared" si="511"/>
        <v>0</v>
      </c>
      <c r="BG69" s="28">
        <f t="shared" si="512"/>
        <v>0</v>
      </c>
      <c r="BH69" s="28">
        <f t="shared" si="513"/>
        <v>0</v>
      </c>
      <c r="BI69" s="28">
        <f t="shared" si="514"/>
        <v>0</v>
      </c>
      <c r="BJ69" s="28">
        <f t="shared" si="515"/>
        <v>0</v>
      </c>
      <c r="BK69" s="28">
        <f t="shared" si="516"/>
        <v>0</v>
      </c>
      <c r="BL69" s="28">
        <f t="shared" si="517"/>
        <v>0</v>
      </c>
      <c r="BM69" s="28">
        <f t="shared" si="518"/>
        <v>0</v>
      </c>
      <c r="BN69" s="28">
        <f t="shared" si="519"/>
        <v>0</v>
      </c>
      <c r="BO69" s="28">
        <f t="shared" si="520"/>
        <v>0</v>
      </c>
      <c r="BP69" s="28">
        <f t="shared" si="521"/>
        <v>0</v>
      </c>
      <c r="BQ69" s="28">
        <f t="shared" si="522"/>
        <v>0</v>
      </c>
      <c r="BR69" s="28">
        <f t="shared" si="523"/>
        <v>0</v>
      </c>
      <c r="BS69" s="28">
        <f t="shared" si="524"/>
        <v>0</v>
      </c>
      <c r="BT69" s="28">
        <f t="shared" si="525"/>
        <v>0</v>
      </c>
      <c r="BU69" s="28">
        <f t="shared" si="526"/>
        <v>0</v>
      </c>
      <c r="BV69" s="28">
        <f t="shared" si="527"/>
        <v>0</v>
      </c>
      <c r="BW69" s="28">
        <f t="shared" si="528"/>
        <v>0</v>
      </c>
      <c r="BX69" s="28">
        <f t="shared" si="529"/>
        <v>0</v>
      </c>
      <c r="BY69" s="28">
        <f t="shared" si="530"/>
        <v>0</v>
      </c>
      <c r="BZ69" s="28">
        <f t="shared" si="531"/>
        <v>0</v>
      </c>
      <c r="CA69" s="28">
        <f t="shared" si="532"/>
        <v>0</v>
      </c>
      <c r="CB69" s="28">
        <f t="shared" si="533"/>
        <v>0</v>
      </c>
      <c r="CC69" s="28">
        <f t="shared" si="534"/>
        <v>0</v>
      </c>
      <c r="CD69" s="28">
        <f t="shared" si="535"/>
        <v>0</v>
      </c>
      <c r="CE69" s="28">
        <f t="shared" si="536"/>
        <v>0</v>
      </c>
      <c r="CF69" s="28">
        <f t="shared" si="537"/>
        <v>0</v>
      </c>
      <c r="CG69" s="28">
        <f t="shared" si="538"/>
        <v>0</v>
      </c>
      <c r="CH69" s="28">
        <f t="shared" si="539"/>
        <v>0</v>
      </c>
      <c r="CI69" s="28">
        <f t="shared" si="540"/>
        <v>0</v>
      </c>
      <c r="CJ69" s="28">
        <f t="shared" si="541"/>
        <v>0</v>
      </c>
      <c r="CK69" s="28">
        <f t="shared" si="542"/>
        <v>0</v>
      </c>
      <c r="CL69" s="28">
        <f t="shared" si="543"/>
        <v>0</v>
      </c>
      <c r="CM69" s="28">
        <f t="shared" si="544"/>
        <v>0</v>
      </c>
      <c r="CN69" s="28">
        <f t="shared" si="545"/>
        <v>0</v>
      </c>
      <c r="CO69" s="28">
        <f t="shared" si="546"/>
        <v>0</v>
      </c>
      <c r="CP69" s="28">
        <f t="shared" si="547"/>
        <v>0</v>
      </c>
      <c r="CQ69" s="28">
        <f t="shared" si="548"/>
        <v>0</v>
      </c>
      <c r="CR69" s="28">
        <f t="shared" si="549"/>
        <v>0</v>
      </c>
      <c r="CS69" s="28">
        <f t="shared" si="550"/>
        <v>0</v>
      </c>
      <c r="CT69" s="28">
        <f t="shared" si="551"/>
        <v>0</v>
      </c>
      <c r="CU69" s="28">
        <f t="shared" si="552"/>
        <v>0</v>
      </c>
      <c r="CV69" s="28">
        <f t="shared" si="553"/>
        <v>0</v>
      </c>
      <c r="CW69" s="28">
        <f t="shared" si="554"/>
        <v>0</v>
      </c>
      <c r="CX69" s="28">
        <f t="shared" si="555"/>
        <v>0</v>
      </c>
      <c r="CY69" s="28">
        <f t="shared" si="556"/>
        <v>0</v>
      </c>
      <c r="CZ69" s="28">
        <f t="shared" si="557"/>
        <v>0</v>
      </c>
      <c r="DA69" s="28">
        <f t="shared" si="558"/>
        <v>0</v>
      </c>
      <c r="DB69" s="28">
        <f t="shared" si="559"/>
        <v>0</v>
      </c>
      <c r="DC69" s="28">
        <f t="shared" si="560"/>
        <v>0</v>
      </c>
      <c r="DD69" s="28">
        <f t="shared" si="561"/>
        <v>0</v>
      </c>
      <c r="DE69" s="28">
        <f t="shared" si="562"/>
        <v>0</v>
      </c>
      <c r="DF69" s="28">
        <f t="shared" si="563"/>
        <v>0</v>
      </c>
      <c r="DG69" s="28">
        <f t="shared" si="564"/>
        <v>0</v>
      </c>
      <c r="DH69" s="28">
        <f t="shared" si="565"/>
        <v>0</v>
      </c>
      <c r="DI69" s="28">
        <f t="shared" si="566"/>
        <v>0</v>
      </c>
      <c r="DJ69" s="28">
        <f t="shared" si="567"/>
        <v>0</v>
      </c>
      <c r="DK69" s="28">
        <f t="shared" si="568"/>
        <v>0</v>
      </c>
      <c r="DL69" s="28">
        <f t="shared" si="569"/>
        <v>0</v>
      </c>
      <c r="DM69" s="28">
        <f t="shared" si="570"/>
        <v>0</v>
      </c>
      <c r="DN69" s="28">
        <f t="shared" si="571"/>
        <v>0</v>
      </c>
      <c r="DO69" s="28">
        <f t="shared" si="572"/>
        <v>0</v>
      </c>
      <c r="DP69" s="28">
        <f t="shared" si="573"/>
        <v>0</v>
      </c>
      <c r="DQ69" s="28">
        <f t="shared" si="574"/>
        <v>0</v>
      </c>
      <c r="DR69" s="28">
        <f t="shared" si="575"/>
        <v>0</v>
      </c>
      <c r="DS69" s="28">
        <f t="shared" si="576"/>
        <v>0</v>
      </c>
      <c r="DT69" s="28">
        <f t="shared" si="577"/>
        <v>0</v>
      </c>
      <c r="DU69" s="28">
        <f t="shared" si="578"/>
        <v>0</v>
      </c>
    </row>
    <row r="70" spans="2:125" x14ac:dyDescent="0.25">
      <c r="B70" s="124"/>
      <c r="C70" s="125"/>
      <c r="D70" s="126"/>
      <c r="E70" s="127"/>
      <c r="F70" s="128"/>
      <c r="G70" s="131">
        <f t="shared" si="579"/>
        <v>0</v>
      </c>
      <c r="H70" s="128"/>
      <c r="I70" s="129"/>
      <c r="J70" s="128"/>
      <c r="K70" s="131">
        <f t="shared" si="580"/>
        <v>0</v>
      </c>
      <c r="L70" s="128"/>
      <c r="M70" s="128"/>
      <c r="N70" s="131">
        <f t="shared" si="581"/>
        <v>0</v>
      </c>
      <c r="O70" s="128">
        <f t="shared" si="582"/>
        <v>0</v>
      </c>
      <c r="P70" s="130">
        <f t="shared" si="583"/>
        <v>0</v>
      </c>
      <c r="Q70" s="7"/>
      <c r="R70" s="27">
        <f t="shared" si="471"/>
        <v>0</v>
      </c>
      <c r="S70" s="28">
        <f t="shared" si="472"/>
        <v>0</v>
      </c>
      <c r="T70" s="28">
        <f t="shared" si="473"/>
        <v>0</v>
      </c>
      <c r="U70" s="28">
        <f t="shared" si="474"/>
        <v>0</v>
      </c>
      <c r="V70" s="28">
        <f t="shared" si="475"/>
        <v>0</v>
      </c>
      <c r="W70" s="28">
        <f t="shared" si="476"/>
        <v>0</v>
      </c>
      <c r="X70" s="28">
        <f t="shared" si="477"/>
        <v>0</v>
      </c>
      <c r="Y70" s="28">
        <f t="shared" si="478"/>
        <v>0</v>
      </c>
      <c r="Z70" s="28">
        <f t="shared" si="479"/>
        <v>0</v>
      </c>
      <c r="AA70" s="28">
        <f t="shared" si="480"/>
        <v>0</v>
      </c>
      <c r="AB70" s="28">
        <f t="shared" si="481"/>
        <v>0</v>
      </c>
      <c r="AC70" s="28">
        <f t="shared" si="482"/>
        <v>0</v>
      </c>
      <c r="AD70" s="28">
        <f t="shared" si="483"/>
        <v>0</v>
      </c>
      <c r="AE70" s="28">
        <f t="shared" si="484"/>
        <v>0</v>
      </c>
      <c r="AF70" s="28">
        <f t="shared" si="485"/>
        <v>0</v>
      </c>
      <c r="AG70" s="28">
        <f t="shared" si="486"/>
        <v>0</v>
      </c>
      <c r="AH70" s="28">
        <f t="shared" si="487"/>
        <v>0</v>
      </c>
      <c r="AI70" s="28">
        <f t="shared" si="488"/>
        <v>0</v>
      </c>
      <c r="AJ70" s="28">
        <f t="shared" si="489"/>
        <v>0</v>
      </c>
      <c r="AK70" s="28">
        <f t="shared" si="490"/>
        <v>0</v>
      </c>
      <c r="AL70" s="28">
        <f t="shared" si="491"/>
        <v>0</v>
      </c>
      <c r="AM70" s="28">
        <f t="shared" si="492"/>
        <v>0</v>
      </c>
      <c r="AN70" s="28">
        <f t="shared" si="493"/>
        <v>0</v>
      </c>
      <c r="AO70" s="28">
        <f t="shared" si="494"/>
        <v>0</v>
      </c>
      <c r="AP70" s="28">
        <f t="shared" si="495"/>
        <v>0</v>
      </c>
      <c r="AQ70" s="28">
        <f t="shared" si="496"/>
        <v>0</v>
      </c>
      <c r="AR70" s="28">
        <f t="shared" si="497"/>
        <v>0</v>
      </c>
      <c r="AS70" s="28">
        <f t="shared" si="498"/>
        <v>0</v>
      </c>
      <c r="AT70" s="28">
        <f t="shared" si="499"/>
        <v>0</v>
      </c>
      <c r="AU70" s="28">
        <f t="shared" si="500"/>
        <v>0</v>
      </c>
      <c r="AV70" s="28">
        <f t="shared" si="501"/>
        <v>0</v>
      </c>
      <c r="AW70" s="28">
        <f t="shared" si="502"/>
        <v>0</v>
      </c>
      <c r="AX70" s="28">
        <f t="shared" si="503"/>
        <v>0</v>
      </c>
      <c r="AY70" s="28">
        <f t="shared" si="504"/>
        <v>0</v>
      </c>
      <c r="AZ70" s="28">
        <f t="shared" si="505"/>
        <v>0</v>
      </c>
      <c r="BA70" s="28">
        <f t="shared" si="506"/>
        <v>0</v>
      </c>
      <c r="BB70" s="28">
        <f t="shared" si="507"/>
        <v>0</v>
      </c>
      <c r="BC70" s="28">
        <f t="shared" si="508"/>
        <v>0</v>
      </c>
      <c r="BD70" s="28">
        <f t="shared" si="509"/>
        <v>0</v>
      </c>
      <c r="BE70" s="28">
        <f t="shared" si="510"/>
        <v>0</v>
      </c>
      <c r="BF70" s="28">
        <f t="shared" si="511"/>
        <v>0</v>
      </c>
      <c r="BG70" s="28">
        <f t="shared" si="512"/>
        <v>0</v>
      </c>
      <c r="BH70" s="28">
        <f t="shared" si="513"/>
        <v>0</v>
      </c>
      <c r="BI70" s="28">
        <f t="shared" si="514"/>
        <v>0</v>
      </c>
      <c r="BJ70" s="28">
        <f t="shared" si="515"/>
        <v>0</v>
      </c>
      <c r="BK70" s="28">
        <f t="shared" si="516"/>
        <v>0</v>
      </c>
      <c r="BL70" s="28">
        <f t="shared" si="517"/>
        <v>0</v>
      </c>
      <c r="BM70" s="28">
        <f t="shared" si="518"/>
        <v>0</v>
      </c>
      <c r="BN70" s="28">
        <f t="shared" si="519"/>
        <v>0</v>
      </c>
      <c r="BO70" s="28">
        <f t="shared" si="520"/>
        <v>0</v>
      </c>
      <c r="BP70" s="28">
        <f t="shared" si="521"/>
        <v>0</v>
      </c>
      <c r="BQ70" s="28">
        <f t="shared" si="522"/>
        <v>0</v>
      </c>
      <c r="BR70" s="28">
        <f t="shared" si="523"/>
        <v>0</v>
      </c>
      <c r="BS70" s="28">
        <f t="shared" si="524"/>
        <v>0</v>
      </c>
      <c r="BT70" s="28">
        <f t="shared" si="525"/>
        <v>0</v>
      </c>
      <c r="BU70" s="28">
        <f t="shared" si="526"/>
        <v>0</v>
      </c>
      <c r="BV70" s="28">
        <f t="shared" si="527"/>
        <v>0</v>
      </c>
      <c r="BW70" s="28">
        <f t="shared" si="528"/>
        <v>0</v>
      </c>
      <c r="BX70" s="28">
        <f t="shared" si="529"/>
        <v>0</v>
      </c>
      <c r="BY70" s="28">
        <f t="shared" si="530"/>
        <v>0</v>
      </c>
      <c r="BZ70" s="28">
        <f t="shared" si="531"/>
        <v>0</v>
      </c>
      <c r="CA70" s="28">
        <f t="shared" si="532"/>
        <v>0</v>
      </c>
      <c r="CB70" s="28">
        <f t="shared" si="533"/>
        <v>0</v>
      </c>
      <c r="CC70" s="28">
        <f t="shared" si="534"/>
        <v>0</v>
      </c>
      <c r="CD70" s="28">
        <f t="shared" si="535"/>
        <v>0</v>
      </c>
      <c r="CE70" s="28">
        <f t="shared" si="536"/>
        <v>0</v>
      </c>
      <c r="CF70" s="28">
        <f t="shared" si="537"/>
        <v>0</v>
      </c>
      <c r="CG70" s="28">
        <f t="shared" si="538"/>
        <v>0</v>
      </c>
      <c r="CH70" s="28">
        <f t="shared" si="539"/>
        <v>0</v>
      </c>
      <c r="CI70" s="28">
        <f t="shared" si="540"/>
        <v>0</v>
      </c>
      <c r="CJ70" s="28">
        <f t="shared" si="541"/>
        <v>0</v>
      </c>
      <c r="CK70" s="28">
        <f t="shared" si="542"/>
        <v>0</v>
      </c>
      <c r="CL70" s="28">
        <f t="shared" si="543"/>
        <v>0</v>
      </c>
      <c r="CM70" s="28">
        <f t="shared" si="544"/>
        <v>0</v>
      </c>
      <c r="CN70" s="28">
        <f t="shared" si="545"/>
        <v>0</v>
      </c>
      <c r="CO70" s="28">
        <f t="shared" si="546"/>
        <v>0</v>
      </c>
      <c r="CP70" s="28">
        <f t="shared" si="547"/>
        <v>0</v>
      </c>
      <c r="CQ70" s="28">
        <f t="shared" si="548"/>
        <v>0</v>
      </c>
      <c r="CR70" s="28">
        <f t="shared" si="549"/>
        <v>0</v>
      </c>
      <c r="CS70" s="28">
        <f t="shared" si="550"/>
        <v>0</v>
      </c>
      <c r="CT70" s="28">
        <f t="shared" si="551"/>
        <v>0</v>
      </c>
      <c r="CU70" s="28">
        <f t="shared" si="552"/>
        <v>0</v>
      </c>
      <c r="CV70" s="28">
        <f t="shared" si="553"/>
        <v>0</v>
      </c>
      <c r="CW70" s="28">
        <f t="shared" si="554"/>
        <v>0</v>
      </c>
      <c r="CX70" s="28">
        <f t="shared" si="555"/>
        <v>0</v>
      </c>
      <c r="CY70" s="28">
        <f t="shared" si="556"/>
        <v>0</v>
      </c>
      <c r="CZ70" s="28">
        <f t="shared" si="557"/>
        <v>0</v>
      </c>
      <c r="DA70" s="28">
        <f t="shared" si="558"/>
        <v>0</v>
      </c>
      <c r="DB70" s="28">
        <f t="shared" si="559"/>
        <v>0</v>
      </c>
      <c r="DC70" s="28">
        <f t="shared" si="560"/>
        <v>0</v>
      </c>
      <c r="DD70" s="28">
        <f t="shared" si="561"/>
        <v>0</v>
      </c>
      <c r="DE70" s="28">
        <f t="shared" si="562"/>
        <v>0</v>
      </c>
      <c r="DF70" s="28">
        <f t="shared" si="563"/>
        <v>0</v>
      </c>
      <c r="DG70" s="28">
        <f t="shared" si="564"/>
        <v>0</v>
      </c>
      <c r="DH70" s="28">
        <f t="shared" si="565"/>
        <v>0</v>
      </c>
      <c r="DI70" s="28">
        <f t="shared" si="566"/>
        <v>0</v>
      </c>
      <c r="DJ70" s="28">
        <f t="shared" si="567"/>
        <v>0</v>
      </c>
      <c r="DK70" s="28">
        <f t="shared" si="568"/>
        <v>0</v>
      </c>
      <c r="DL70" s="28">
        <f t="shared" si="569"/>
        <v>0</v>
      </c>
      <c r="DM70" s="28">
        <f t="shared" si="570"/>
        <v>0</v>
      </c>
      <c r="DN70" s="28">
        <f t="shared" si="571"/>
        <v>0</v>
      </c>
      <c r="DO70" s="28">
        <f t="shared" si="572"/>
        <v>0</v>
      </c>
      <c r="DP70" s="28">
        <f t="shared" si="573"/>
        <v>0</v>
      </c>
      <c r="DQ70" s="28">
        <f t="shared" si="574"/>
        <v>0</v>
      </c>
      <c r="DR70" s="28">
        <f t="shared" si="575"/>
        <v>0</v>
      </c>
      <c r="DS70" s="28">
        <f t="shared" si="576"/>
        <v>0</v>
      </c>
      <c r="DT70" s="28">
        <f t="shared" si="577"/>
        <v>0</v>
      </c>
      <c r="DU70" s="28">
        <f t="shared" si="578"/>
        <v>0</v>
      </c>
    </row>
    <row r="71" spans="2:125" x14ac:dyDescent="0.25">
      <c r="B71" s="124"/>
      <c r="C71" s="125"/>
      <c r="D71" s="126"/>
      <c r="E71" s="127"/>
      <c r="F71" s="128"/>
      <c r="G71" s="131">
        <f t="shared" si="579"/>
        <v>0</v>
      </c>
      <c r="H71" s="128"/>
      <c r="I71" s="129"/>
      <c r="J71" s="128"/>
      <c r="K71" s="131">
        <f t="shared" si="580"/>
        <v>0</v>
      </c>
      <c r="L71" s="128"/>
      <c r="M71" s="128"/>
      <c r="N71" s="131">
        <f t="shared" si="581"/>
        <v>0</v>
      </c>
      <c r="O71" s="128">
        <f t="shared" si="582"/>
        <v>0</v>
      </c>
      <c r="P71" s="130">
        <f t="shared" si="583"/>
        <v>0</v>
      </c>
      <c r="Q71" s="7"/>
      <c r="R71" s="27">
        <f t="shared" si="471"/>
        <v>0</v>
      </c>
      <c r="S71" s="28">
        <f t="shared" si="472"/>
        <v>0</v>
      </c>
      <c r="T71" s="28">
        <f t="shared" si="473"/>
        <v>0</v>
      </c>
      <c r="U71" s="28">
        <f t="shared" si="474"/>
        <v>0</v>
      </c>
      <c r="V71" s="28">
        <f t="shared" si="475"/>
        <v>0</v>
      </c>
      <c r="W71" s="28">
        <f t="shared" si="476"/>
        <v>0</v>
      </c>
      <c r="X71" s="28">
        <f t="shared" si="477"/>
        <v>0</v>
      </c>
      <c r="Y71" s="28">
        <f t="shared" si="478"/>
        <v>0</v>
      </c>
      <c r="Z71" s="28">
        <f t="shared" si="479"/>
        <v>0</v>
      </c>
      <c r="AA71" s="28">
        <f t="shared" si="480"/>
        <v>0</v>
      </c>
      <c r="AB71" s="28">
        <f t="shared" si="481"/>
        <v>0</v>
      </c>
      <c r="AC71" s="28">
        <f t="shared" si="482"/>
        <v>0</v>
      </c>
      <c r="AD71" s="28">
        <f t="shared" si="483"/>
        <v>0</v>
      </c>
      <c r="AE71" s="28">
        <f t="shared" si="484"/>
        <v>0</v>
      </c>
      <c r="AF71" s="28">
        <f t="shared" si="485"/>
        <v>0</v>
      </c>
      <c r="AG71" s="28">
        <f t="shared" si="486"/>
        <v>0</v>
      </c>
      <c r="AH71" s="28">
        <f t="shared" si="487"/>
        <v>0</v>
      </c>
      <c r="AI71" s="28">
        <f t="shared" si="488"/>
        <v>0</v>
      </c>
      <c r="AJ71" s="28">
        <f t="shared" si="489"/>
        <v>0</v>
      </c>
      <c r="AK71" s="28">
        <f t="shared" si="490"/>
        <v>0</v>
      </c>
      <c r="AL71" s="28">
        <f t="shared" si="491"/>
        <v>0</v>
      </c>
      <c r="AM71" s="28">
        <f t="shared" si="492"/>
        <v>0</v>
      </c>
      <c r="AN71" s="28">
        <f t="shared" si="493"/>
        <v>0</v>
      </c>
      <c r="AO71" s="28">
        <f t="shared" si="494"/>
        <v>0</v>
      </c>
      <c r="AP71" s="28">
        <f t="shared" si="495"/>
        <v>0</v>
      </c>
      <c r="AQ71" s="28">
        <f t="shared" si="496"/>
        <v>0</v>
      </c>
      <c r="AR71" s="28">
        <f t="shared" si="497"/>
        <v>0</v>
      </c>
      <c r="AS71" s="28">
        <f t="shared" si="498"/>
        <v>0</v>
      </c>
      <c r="AT71" s="28">
        <f t="shared" si="499"/>
        <v>0</v>
      </c>
      <c r="AU71" s="28">
        <f t="shared" si="500"/>
        <v>0</v>
      </c>
      <c r="AV71" s="28">
        <f t="shared" si="501"/>
        <v>0</v>
      </c>
      <c r="AW71" s="28">
        <f t="shared" si="502"/>
        <v>0</v>
      </c>
      <c r="AX71" s="28">
        <f t="shared" si="503"/>
        <v>0</v>
      </c>
      <c r="AY71" s="28">
        <f t="shared" si="504"/>
        <v>0</v>
      </c>
      <c r="AZ71" s="28">
        <f t="shared" si="505"/>
        <v>0</v>
      </c>
      <c r="BA71" s="28">
        <f t="shared" si="506"/>
        <v>0</v>
      </c>
      <c r="BB71" s="28">
        <f t="shared" si="507"/>
        <v>0</v>
      </c>
      <c r="BC71" s="28">
        <f t="shared" si="508"/>
        <v>0</v>
      </c>
      <c r="BD71" s="28">
        <f t="shared" si="509"/>
        <v>0</v>
      </c>
      <c r="BE71" s="28">
        <f t="shared" si="510"/>
        <v>0</v>
      </c>
      <c r="BF71" s="28">
        <f t="shared" si="511"/>
        <v>0</v>
      </c>
      <c r="BG71" s="28">
        <f t="shared" si="512"/>
        <v>0</v>
      </c>
      <c r="BH71" s="28">
        <f t="shared" si="513"/>
        <v>0</v>
      </c>
      <c r="BI71" s="28">
        <f t="shared" si="514"/>
        <v>0</v>
      </c>
      <c r="BJ71" s="28">
        <f t="shared" si="515"/>
        <v>0</v>
      </c>
      <c r="BK71" s="28">
        <f t="shared" si="516"/>
        <v>0</v>
      </c>
      <c r="BL71" s="28">
        <f t="shared" si="517"/>
        <v>0</v>
      </c>
      <c r="BM71" s="28">
        <f t="shared" si="518"/>
        <v>0</v>
      </c>
      <c r="BN71" s="28">
        <f t="shared" si="519"/>
        <v>0</v>
      </c>
      <c r="BO71" s="28">
        <f t="shared" si="520"/>
        <v>0</v>
      </c>
      <c r="BP71" s="28">
        <f t="shared" si="521"/>
        <v>0</v>
      </c>
      <c r="BQ71" s="28">
        <f t="shared" si="522"/>
        <v>0</v>
      </c>
      <c r="BR71" s="28">
        <f t="shared" si="523"/>
        <v>0</v>
      </c>
      <c r="BS71" s="28">
        <f t="shared" si="524"/>
        <v>0</v>
      </c>
      <c r="BT71" s="28">
        <f t="shared" si="525"/>
        <v>0</v>
      </c>
      <c r="BU71" s="28">
        <f t="shared" si="526"/>
        <v>0</v>
      </c>
      <c r="BV71" s="28">
        <f t="shared" si="527"/>
        <v>0</v>
      </c>
      <c r="BW71" s="28">
        <f t="shared" si="528"/>
        <v>0</v>
      </c>
      <c r="BX71" s="28">
        <f t="shared" si="529"/>
        <v>0</v>
      </c>
      <c r="BY71" s="28">
        <f t="shared" si="530"/>
        <v>0</v>
      </c>
      <c r="BZ71" s="28">
        <f t="shared" si="531"/>
        <v>0</v>
      </c>
      <c r="CA71" s="28">
        <f t="shared" si="532"/>
        <v>0</v>
      </c>
      <c r="CB71" s="28">
        <f t="shared" si="533"/>
        <v>0</v>
      </c>
      <c r="CC71" s="28">
        <f t="shared" si="534"/>
        <v>0</v>
      </c>
      <c r="CD71" s="28">
        <f t="shared" si="535"/>
        <v>0</v>
      </c>
      <c r="CE71" s="28">
        <f t="shared" si="536"/>
        <v>0</v>
      </c>
      <c r="CF71" s="28">
        <f t="shared" si="537"/>
        <v>0</v>
      </c>
      <c r="CG71" s="28">
        <f t="shared" si="538"/>
        <v>0</v>
      </c>
      <c r="CH71" s="28">
        <f t="shared" si="539"/>
        <v>0</v>
      </c>
      <c r="CI71" s="28">
        <f t="shared" si="540"/>
        <v>0</v>
      </c>
      <c r="CJ71" s="28">
        <f t="shared" si="541"/>
        <v>0</v>
      </c>
      <c r="CK71" s="28">
        <f t="shared" si="542"/>
        <v>0</v>
      </c>
      <c r="CL71" s="28">
        <f t="shared" si="543"/>
        <v>0</v>
      </c>
      <c r="CM71" s="28">
        <f t="shared" si="544"/>
        <v>0</v>
      </c>
      <c r="CN71" s="28">
        <f t="shared" si="545"/>
        <v>0</v>
      </c>
      <c r="CO71" s="28">
        <f t="shared" si="546"/>
        <v>0</v>
      </c>
      <c r="CP71" s="28">
        <f t="shared" si="547"/>
        <v>0</v>
      </c>
      <c r="CQ71" s="28">
        <f t="shared" si="548"/>
        <v>0</v>
      </c>
      <c r="CR71" s="28">
        <f t="shared" si="549"/>
        <v>0</v>
      </c>
      <c r="CS71" s="28">
        <f t="shared" si="550"/>
        <v>0</v>
      </c>
      <c r="CT71" s="28">
        <f t="shared" si="551"/>
        <v>0</v>
      </c>
      <c r="CU71" s="28">
        <f t="shared" si="552"/>
        <v>0</v>
      </c>
      <c r="CV71" s="28">
        <f t="shared" si="553"/>
        <v>0</v>
      </c>
      <c r="CW71" s="28">
        <f t="shared" si="554"/>
        <v>0</v>
      </c>
      <c r="CX71" s="28">
        <f t="shared" si="555"/>
        <v>0</v>
      </c>
      <c r="CY71" s="28">
        <f t="shared" si="556"/>
        <v>0</v>
      </c>
      <c r="CZ71" s="28">
        <f t="shared" si="557"/>
        <v>0</v>
      </c>
      <c r="DA71" s="28">
        <f t="shared" si="558"/>
        <v>0</v>
      </c>
      <c r="DB71" s="28">
        <f t="shared" si="559"/>
        <v>0</v>
      </c>
      <c r="DC71" s="28">
        <f t="shared" si="560"/>
        <v>0</v>
      </c>
      <c r="DD71" s="28">
        <f t="shared" si="561"/>
        <v>0</v>
      </c>
      <c r="DE71" s="28">
        <f t="shared" si="562"/>
        <v>0</v>
      </c>
      <c r="DF71" s="28">
        <f t="shared" si="563"/>
        <v>0</v>
      </c>
      <c r="DG71" s="28">
        <f t="shared" si="564"/>
        <v>0</v>
      </c>
      <c r="DH71" s="28">
        <f t="shared" si="565"/>
        <v>0</v>
      </c>
      <c r="DI71" s="28">
        <f t="shared" si="566"/>
        <v>0</v>
      </c>
      <c r="DJ71" s="28">
        <f t="shared" si="567"/>
        <v>0</v>
      </c>
      <c r="DK71" s="28">
        <f t="shared" si="568"/>
        <v>0</v>
      </c>
      <c r="DL71" s="28">
        <f t="shared" si="569"/>
        <v>0</v>
      </c>
      <c r="DM71" s="28">
        <f t="shared" si="570"/>
        <v>0</v>
      </c>
      <c r="DN71" s="28">
        <f t="shared" si="571"/>
        <v>0</v>
      </c>
      <c r="DO71" s="28">
        <f t="shared" si="572"/>
        <v>0</v>
      </c>
      <c r="DP71" s="28">
        <f t="shared" si="573"/>
        <v>0</v>
      </c>
      <c r="DQ71" s="28">
        <f t="shared" si="574"/>
        <v>0</v>
      </c>
      <c r="DR71" s="28">
        <f t="shared" si="575"/>
        <v>0</v>
      </c>
      <c r="DS71" s="28">
        <f t="shared" si="576"/>
        <v>0</v>
      </c>
      <c r="DT71" s="28">
        <f t="shared" si="577"/>
        <v>0</v>
      </c>
      <c r="DU71" s="28">
        <f t="shared" si="578"/>
        <v>0</v>
      </c>
    </row>
    <row r="72" spans="2:125" x14ac:dyDescent="0.25">
      <c r="B72" s="124"/>
      <c r="C72" s="125"/>
      <c r="D72" s="126"/>
      <c r="E72" s="127"/>
      <c r="F72" s="128"/>
      <c r="G72" s="131">
        <f t="shared" si="579"/>
        <v>0</v>
      </c>
      <c r="H72" s="128"/>
      <c r="I72" s="129"/>
      <c r="J72" s="128"/>
      <c r="K72" s="131">
        <f t="shared" si="580"/>
        <v>0</v>
      </c>
      <c r="L72" s="128"/>
      <c r="M72" s="128"/>
      <c r="N72" s="131">
        <f t="shared" si="581"/>
        <v>0</v>
      </c>
      <c r="O72" s="128">
        <f t="shared" si="582"/>
        <v>0</v>
      </c>
      <c r="P72" s="130">
        <f t="shared" si="583"/>
        <v>0</v>
      </c>
      <c r="Q72" s="7"/>
      <c r="R72" s="27">
        <f t="shared" si="471"/>
        <v>0</v>
      </c>
      <c r="S72" s="28">
        <f t="shared" si="472"/>
        <v>0</v>
      </c>
      <c r="T72" s="28">
        <f t="shared" si="473"/>
        <v>0</v>
      </c>
      <c r="U72" s="28">
        <f t="shared" si="474"/>
        <v>0</v>
      </c>
      <c r="V72" s="28">
        <f t="shared" si="475"/>
        <v>0</v>
      </c>
      <c r="W72" s="28">
        <f t="shared" si="476"/>
        <v>0</v>
      </c>
      <c r="X72" s="28">
        <f t="shared" si="477"/>
        <v>0</v>
      </c>
      <c r="Y72" s="28">
        <f t="shared" si="478"/>
        <v>0</v>
      </c>
      <c r="Z72" s="28">
        <f t="shared" si="479"/>
        <v>0</v>
      </c>
      <c r="AA72" s="28">
        <f t="shared" si="480"/>
        <v>0</v>
      </c>
      <c r="AB72" s="28">
        <f t="shared" si="481"/>
        <v>0</v>
      </c>
      <c r="AC72" s="28">
        <f t="shared" si="482"/>
        <v>0</v>
      </c>
      <c r="AD72" s="28">
        <f t="shared" si="483"/>
        <v>0</v>
      </c>
      <c r="AE72" s="28">
        <f t="shared" si="484"/>
        <v>0</v>
      </c>
      <c r="AF72" s="28">
        <f t="shared" si="485"/>
        <v>0</v>
      </c>
      <c r="AG72" s="28">
        <f t="shared" si="486"/>
        <v>0</v>
      </c>
      <c r="AH72" s="28">
        <f t="shared" si="487"/>
        <v>0</v>
      </c>
      <c r="AI72" s="28">
        <f t="shared" si="488"/>
        <v>0</v>
      </c>
      <c r="AJ72" s="28">
        <f t="shared" si="489"/>
        <v>0</v>
      </c>
      <c r="AK72" s="28">
        <f t="shared" si="490"/>
        <v>0</v>
      </c>
      <c r="AL72" s="28">
        <f t="shared" si="491"/>
        <v>0</v>
      </c>
      <c r="AM72" s="28">
        <f t="shared" si="492"/>
        <v>0</v>
      </c>
      <c r="AN72" s="28">
        <f t="shared" si="493"/>
        <v>0</v>
      </c>
      <c r="AO72" s="28">
        <f t="shared" si="494"/>
        <v>0</v>
      </c>
      <c r="AP72" s="28">
        <f t="shared" si="495"/>
        <v>0</v>
      </c>
      <c r="AQ72" s="28">
        <f t="shared" si="496"/>
        <v>0</v>
      </c>
      <c r="AR72" s="28">
        <f t="shared" si="497"/>
        <v>0</v>
      </c>
      <c r="AS72" s="28">
        <f t="shared" si="498"/>
        <v>0</v>
      </c>
      <c r="AT72" s="28">
        <f t="shared" si="499"/>
        <v>0</v>
      </c>
      <c r="AU72" s="28">
        <f t="shared" si="500"/>
        <v>0</v>
      </c>
      <c r="AV72" s="28">
        <f t="shared" si="501"/>
        <v>0</v>
      </c>
      <c r="AW72" s="28">
        <f t="shared" si="502"/>
        <v>0</v>
      </c>
      <c r="AX72" s="28">
        <f t="shared" si="503"/>
        <v>0</v>
      </c>
      <c r="AY72" s="28">
        <f t="shared" si="504"/>
        <v>0</v>
      </c>
      <c r="AZ72" s="28">
        <f t="shared" si="505"/>
        <v>0</v>
      </c>
      <c r="BA72" s="28">
        <f t="shared" si="506"/>
        <v>0</v>
      </c>
      <c r="BB72" s="28">
        <f t="shared" si="507"/>
        <v>0</v>
      </c>
      <c r="BC72" s="28">
        <f t="shared" si="508"/>
        <v>0</v>
      </c>
      <c r="BD72" s="28">
        <f t="shared" si="509"/>
        <v>0</v>
      </c>
      <c r="BE72" s="28">
        <f t="shared" si="510"/>
        <v>0</v>
      </c>
      <c r="BF72" s="28">
        <f t="shared" si="511"/>
        <v>0</v>
      </c>
      <c r="BG72" s="28">
        <f t="shared" si="512"/>
        <v>0</v>
      </c>
      <c r="BH72" s="28">
        <f t="shared" si="513"/>
        <v>0</v>
      </c>
      <c r="BI72" s="28">
        <f t="shared" si="514"/>
        <v>0</v>
      </c>
      <c r="BJ72" s="28">
        <f t="shared" si="515"/>
        <v>0</v>
      </c>
      <c r="BK72" s="28">
        <f t="shared" si="516"/>
        <v>0</v>
      </c>
      <c r="BL72" s="28">
        <f t="shared" si="517"/>
        <v>0</v>
      </c>
      <c r="BM72" s="28">
        <f t="shared" si="518"/>
        <v>0</v>
      </c>
      <c r="BN72" s="28">
        <f t="shared" si="519"/>
        <v>0</v>
      </c>
      <c r="BO72" s="28">
        <f t="shared" si="520"/>
        <v>0</v>
      </c>
      <c r="BP72" s="28">
        <f t="shared" si="521"/>
        <v>0</v>
      </c>
      <c r="BQ72" s="28">
        <f t="shared" si="522"/>
        <v>0</v>
      </c>
      <c r="BR72" s="28">
        <f t="shared" si="523"/>
        <v>0</v>
      </c>
      <c r="BS72" s="28">
        <f t="shared" si="524"/>
        <v>0</v>
      </c>
      <c r="BT72" s="28">
        <f t="shared" si="525"/>
        <v>0</v>
      </c>
      <c r="BU72" s="28">
        <f t="shared" si="526"/>
        <v>0</v>
      </c>
      <c r="BV72" s="28">
        <f t="shared" si="527"/>
        <v>0</v>
      </c>
      <c r="BW72" s="28">
        <f t="shared" si="528"/>
        <v>0</v>
      </c>
      <c r="BX72" s="28">
        <f t="shared" si="529"/>
        <v>0</v>
      </c>
      <c r="BY72" s="28">
        <f t="shared" si="530"/>
        <v>0</v>
      </c>
      <c r="BZ72" s="28">
        <f t="shared" si="531"/>
        <v>0</v>
      </c>
      <c r="CA72" s="28">
        <f t="shared" si="532"/>
        <v>0</v>
      </c>
      <c r="CB72" s="28">
        <f t="shared" si="533"/>
        <v>0</v>
      </c>
      <c r="CC72" s="28">
        <f t="shared" si="534"/>
        <v>0</v>
      </c>
      <c r="CD72" s="28">
        <f t="shared" si="535"/>
        <v>0</v>
      </c>
      <c r="CE72" s="28">
        <f t="shared" si="536"/>
        <v>0</v>
      </c>
      <c r="CF72" s="28">
        <f t="shared" si="537"/>
        <v>0</v>
      </c>
      <c r="CG72" s="28">
        <f t="shared" si="538"/>
        <v>0</v>
      </c>
      <c r="CH72" s="28">
        <f t="shared" si="539"/>
        <v>0</v>
      </c>
      <c r="CI72" s="28">
        <f t="shared" si="540"/>
        <v>0</v>
      </c>
      <c r="CJ72" s="28">
        <f t="shared" si="541"/>
        <v>0</v>
      </c>
      <c r="CK72" s="28">
        <f t="shared" si="542"/>
        <v>0</v>
      </c>
      <c r="CL72" s="28">
        <f t="shared" si="543"/>
        <v>0</v>
      </c>
      <c r="CM72" s="28">
        <f t="shared" si="544"/>
        <v>0</v>
      </c>
      <c r="CN72" s="28">
        <f t="shared" si="545"/>
        <v>0</v>
      </c>
      <c r="CO72" s="28">
        <f t="shared" si="546"/>
        <v>0</v>
      </c>
      <c r="CP72" s="28">
        <f t="shared" si="547"/>
        <v>0</v>
      </c>
      <c r="CQ72" s="28">
        <f t="shared" si="548"/>
        <v>0</v>
      </c>
      <c r="CR72" s="28">
        <f t="shared" si="549"/>
        <v>0</v>
      </c>
      <c r="CS72" s="28">
        <f t="shared" si="550"/>
        <v>0</v>
      </c>
      <c r="CT72" s="28">
        <f t="shared" si="551"/>
        <v>0</v>
      </c>
      <c r="CU72" s="28">
        <f t="shared" si="552"/>
        <v>0</v>
      </c>
      <c r="CV72" s="28">
        <f t="shared" si="553"/>
        <v>0</v>
      </c>
      <c r="CW72" s="28">
        <f t="shared" si="554"/>
        <v>0</v>
      </c>
      <c r="CX72" s="28">
        <f t="shared" si="555"/>
        <v>0</v>
      </c>
      <c r="CY72" s="28">
        <f t="shared" si="556"/>
        <v>0</v>
      </c>
      <c r="CZ72" s="28">
        <f t="shared" si="557"/>
        <v>0</v>
      </c>
      <c r="DA72" s="28">
        <f t="shared" si="558"/>
        <v>0</v>
      </c>
      <c r="DB72" s="28">
        <f t="shared" si="559"/>
        <v>0</v>
      </c>
      <c r="DC72" s="28">
        <f t="shared" si="560"/>
        <v>0</v>
      </c>
      <c r="DD72" s="28">
        <f t="shared" si="561"/>
        <v>0</v>
      </c>
      <c r="DE72" s="28">
        <f t="shared" si="562"/>
        <v>0</v>
      </c>
      <c r="DF72" s="28">
        <f t="shared" si="563"/>
        <v>0</v>
      </c>
      <c r="DG72" s="28">
        <f t="shared" si="564"/>
        <v>0</v>
      </c>
      <c r="DH72" s="28">
        <f t="shared" si="565"/>
        <v>0</v>
      </c>
      <c r="DI72" s="28">
        <f t="shared" si="566"/>
        <v>0</v>
      </c>
      <c r="DJ72" s="28">
        <f t="shared" si="567"/>
        <v>0</v>
      </c>
      <c r="DK72" s="28">
        <f t="shared" si="568"/>
        <v>0</v>
      </c>
      <c r="DL72" s="28">
        <f t="shared" si="569"/>
        <v>0</v>
      </c>
      <c r="DM72" s="28">
        <f t="shared" si="570"/>
        <v>0</v>
      </c>
      <c r="DN72" s="28">
        <f t="shared" si="571"/>
        <v>0</v>
      </c>
      <c r="DO72" s="28">
        <f t="shared" si="572"/>
        <v>0</v>
      </c>
      <c r="DP72" s="28">
        <f t="shared" si="573"/>
        <v>0</v>
      </c>
      <c r="DQ72" s="28">
        <f t="shared" si="574"/>
        <v>0</v>
      </c>
      <c r="DR72" s="28">
        <f t="shared" si="575"/>
        <v>0</v>
      </c>
      <c r="DS72" s="28">
        <f t="shared" si="576"/>
        <v>0</v>
      </c>
      <c r="DT72" s="28">
        <f t="shared" si="577"/>
        <v>0</v>
      </c>
      <c r="DU72" s="28">
        <f t="shared" si="578"/>
        <v>0</v>
      </c>
    </row>
    <row r="73" spans="2:125" x14ac:dyDescent="0.25">
      <c r="B73" s="124"/>
      <c r="C73" s="125"/>
      <c r="D73" s="126"/>
      <c r="E73" s="127"/>
      <c r="F73" s="128"/>
      <c r="G73" s="131">
        <f t="shared" si="579"/>
        <v>0</v>
      </c>
      <c r="H73" s="128"/>
      <c r="I73" s="129"/>
      <c r="J73" s="128"/>
      <c r="K73" s="131">
        <f t="shared" si="580"/>
        <v>0</v>
      </c>
      <c r="L73" s="128"/>
      <c r="M73" s="128"/>
      <c r="N73" s="131">
        <f t="shared" si="581"/>
        <v>0</v>
      </c>
      <c r="O73" s="128">
        <f t="shared" si="582"/>
        <v>0</v>
      </c>
      <c r="P73" s="130">
        <f t="shared" si="583"/>
        <v>0</v>
      </c>
      <c r="R73" s="27">
        <f t="shared" si="471"/>
        <v>0</v>
      </c>
      <c r="S73" s="28">
        <f t="shared" si="472"/>
        <v>0</v>
      </c>
      <c r="T73" s="28">
        <f t="shared" si="473"/>
        <v>0</v>
      </c>
      <c r="U73" s="28">
        <f t="shared" si="474"/>
        <v>0</v>
      </c>
      <c r="V73" s="28">
        <f t="shared" si="475"/>
        <v>0</v>
      </c>
      <c r="W73" s="28">
        <f t="shared" si="476"/>
        <v>0</v>
      </c>
      <c r="X73" s="28">
        <f t="shared" si="477"/>
        <v>0</v>
      </c>
      <c r="Y73" s="28">
        <f t="shared" si="478"/>
        <v>0</v>
      </c>
      <c r="Z73" s="28">
        <f t="shared" si="479"/>
        <v>0</v>
      </c>
      <c r="AA73" s="28">
        <f t="shared" si="480"/>
        <v>0</v>
      </c>
      <c r="AB73" s="28">
        <f t="shared" si="481"/>
        <v>0</v>
      </c>
      <c r="AC73" s="28">
        <f t="shared" si="482"/>
        <v>0</v>
      </c>
      <c r="AD73" s="28">
        <f t="shared" si="483"/>
        <v>0</v>
      </c>
      <c r="AE73" s="28">
        <f t="shared" si="484"/>
        <v>0</v>
      </c>
      <c r="AF73" s="28">
        <f t="shared" si="485"/>
        <v>0</v>
      </c>
      <c r="AG73" s="28">
        <f t="shared" si="486"/>
        <v>0</v>
      </c>
      <c r="AH73" s="28">
        <f t="shared" si="487"/>
        <v>0</v>
      </c>
      <c r="AI73" s="28">
        <f t="shared" si="488"/>
        <v>0</v>
      </c>
      <c r="AJ73" s="28">
        <f t="shared" si="489"/>
        <v>0</v>
      </c>
      <c r="AK73" s="28">
        <f t="shared" si="490"/>
        <v>0</v>
      </c>
      <c r="AL73" s="28">
        <f t="shared" si="491"/>
        <v>0</v>
      </c>
      <c r="AM73" s="28">
        <f t="shared" si="492"/>
        <v>0</v>
      </c>
      <c r="AN73" s="28">
        <f t="shared" si="493"/>
        <v>0</v>
      </c>
      <c r="AO73" s="28">
        <f t="shared" si="494"/>
        <v>0</v>
      </c>
      <c r="AP73" s="28">
        <f t="shared" si="495"/>
        <v>0</v>
      </c>
      <c r="AQ73" s="28">
        <f t="shared" si="496"/>
        <v>0</v>
      </c>
      <c r="AR73" s="28">
        <f t="shared" si="497"/>
        <v>0</v>
      </c>
      <c r="AS73" s="28">
        <f t="shared" si="498"/>
        <v>0</v>
      </c>
      <c r="AT73" s="28">
        <f t="shared" si="499"/>
        <v>0</v>
      </c>
      <c r="AU73" s="28">
        <f t="shared" si="500"/>
        <v>0</v>
      </c>
      <c r="AV73" s="28">
        <f t="shared" si="501"/>
        <v>0</v>
      </c>
      <c r="AW73" s="28">
        <f t="shared" si="502"/>
        <v>0</v>
      </c>
      <c r="AX73" s="28">
        <f t="shared" si="503"/>
        <v>0</v>
      </c>
      <c r="AY73" s="28">
        <f t="shared" si="504"/>
        <v>0</v>
      </c>
      <c r="AZ73" s="28">
        <f t="shared" si="505"/>
        <v>0</v>
      </c>
      <c r="BA73" s="28">
        <f t="shared" si="506"/>
        <v>0</v>
      </c>
      <c r="BB73" s="28">
        <f t="shared" si="507"/>
        <v>0</v>
      </c>
      <c r="BC73" s="28">
        <f t="shared" si="508"/>
        <v>0</v>
      </c>
      <c r="BD73" s="28">
        <f t="shared" si="509"/>
        <v>0</v>
      </c>
      <c r="BE73" s="28">
        <f t="shared" si="510"/>
        <v>0</v>
      </c>
      <c r="BF73" s="28">
        <f t="shared" si="511"/>
        <v>0</v>
      </c>
      <c r="BG73" s="28">
        <f t="shared" si="512"/>
        <v>0</v>
      </c>
      <c r="BH73" s="28">
        <f t="shared" si="513"/>
        <v>0</v>
      </c>
      <c r="BI73" s="28">
        <f t="shared" si="514"/>
        <v>0</v>
      </c>
      <c r="BJ73" s="28">
        <f t="shared" si="515"/>
        <v>0</v>
      </c>
      <c r="BK73" s="28">
        <f t="shared" si="516"/>
        <v>0</v>
      </c>
      <c r="BL73" s="28">
        <f t="shared" si="517"/>
        <v>0</v>
      </c>
      <c r="BM73" s="28">
        <f t="shared" si="518"/>
        <v>0</v>
      </c>
      <c r="BN73" s="28">
        <f t="shared" si="519"/>
        <v>0</v>
      </c>
      <c r="BO73" s="28">
        <f t="shared" si="520"/>
        <v>0</v>
      </c>
      <c r="BP73" s="28">
        <f t="shared" si="521"/>
        <v>0</v>
      </c>
      <c r="BQ73" s="28">
        <f t="shared" si="522"/>
        <v>0</v>
      </c>
      <c r="BR73" s="28">
        <f t="shared" si="523"/>
        <v>0</v>
      </c>
      <c r="BS73" s="28">
        <f t="shared" si="524"/>
        <v>0</v>
      </c>
      <c r="BT73" s="28">
        <f t="shared" si="525"/>
        <v>0</v>
      </c>
      <c r="BU73" s="28">
        <f t="shared" si="526"/>
        <v>0</v>
      </c>
      <c r="BV73" s="28">
        <f t="shared" si="527"/>
        <v>0</v>
      </c>
      <c r="BW73" s="28">
        <f t="shared" si="528"/>
        <v>0</v>
      </c>
      <c r="BX73" s="28">
        <f t="shared" si="529"/>
        <v>0</v>
      </c>
      <c r="BY73" s="28">
        <f t="shared" si="530"/>
        <v>0</v>
      </c>
      <c r="BZ73" s="28">
        <f t="shared" si="531"/>
        <v>0</v>
      </c>
      <c r="CA73" s="28">
        <f t="shared" si="532"/>
        <v>0</v>
      </c>
      <c r="CB73" s="28">
        <f t="shared" si="533"/>
        <v>0</v>
      </c>
      <c r="CC73" s="28">
        <f t="shared" si="534"/>
        <v>0</v>
      </c>
      <c r="CD73" s="28">
        <f t="shared" si="535"/>
        <v>0</v>
      </c>
      <c r="CE73" s="28">
        <f t="shared" si="536"/>
        <v>0</v>
      </c>
      <c r="CF73" s="28">
        <f t="shared" si="537"/>
        <v>0</v>
      </c>
      <c r="CG73" s="28">
        <f t="shared" si="538"/>
        <v>0</v>
      </c>
      <c r="CH73" s="28">
        <f t="shared" si="539"/>
        <v>0</v>
      </c>
      <c r="CI73" s="28">
        <f t="shared" si="540"/>
        <v>0</v>
      </c>
      <c r="CJ73" s="28">
        <f t="shared" si="541"/>
        <v>0</v>
      </c>
      <c r="CK73" s="28">
        <f t="shared" si="542"/>
        <v>0</v>
      </c>
      <c r="CL73" s="28">
        <f t="shared" si="543"/>
        <v>0</v>
      </c>
      <c r="CM73" s="28">
        <f t="shared" si="544"/>
        <v>0</v>
      </c>
      <c r="CN73" s="28">
        <f t="shared" si="545"/>
        <v>0</v>
      </c>
      <c r="CO73" s="28">
        <f t="shared" si="546"/>
        <v>0</v>
      </c>
      <c r="CP73" s="28">
        <f t="shared" si="547"/>
        <v>0</v>
      </c>
      <c r="CQ73" s="28">
        <f t="shared" si="548"/>
        <v>0</v>
      </c>
      <c r="CR73" s="28">
        <f t="shared" si="549"/>
        <v>0</v>
      </c>
      <c r="CS73" s="28">
        <f t="shared" si="550"/>
        <v>0</v>
      </c>
      <c r="CT73" s="28">
        <f t="shared" si="551"/>
        <v>0</v>
      </c>
      <c r="CU73" s="28">
        <f t="shared" si="552"/>
        <v>0</v>
      </c>
      <c r="CV73" s="28">
        <f t="shared" si="553"/>
        <v>0</v>
      </c>
      <c r="CW73" s="28">
        <f t="shared" si="554"/>
        <v>0</v>
      </c>
      <c r="CX73" s="28">
        <f t="shared" si="555"/>
        <v>0</v>
      </c>
      <c r="CY73" s="28">
        <f t="shared" si="556"/>
        <v>0</v>
      </c>
      <c r="CZ73" s="28">
        <f t="shared" si="557"/>
        <v>0</v>
      </c>
      <c r="DA73" s="28">
        <f t="shared" si="558"/>
        <v>0</v>
      </c>
      <c r="DB73" s="28">
        <f t="shared" si="559"/>
        <v>0</v>
      </c>
      <c r="DC73" s="28">
        <f t="shared" si="560"/>
        <v>0</v>
      </c>
      <c r="DD73" s="28">
        <f t="shared" si="561"/>
        <v>0</v>
      </c>
      <c r="DE73" s="28">
        <f t="shared" si="562"/>
        <v>0</v>
      </c>
      <c r="DF73" s="28">
        <f t="shared" si="563"/>
        <v>0</v>
      </c>
      <c r="DG73" s="28">
        <f t="shared" si="564"/>
        <v>0</v>
      </c>
      <c r="DH73" s="28">
        <f t="shared" si="565"/>
        <v>0</v>
      </c>
      <c r="DI73" s="28">
        <f t="shared" si="566"/>
        <v>0</v>
      </c>
      <c r="DJ73" s="28">
        <f t="shared" si="567"/>
        <v>0</v>
      </c>
      <c r="DK73" s="28">
        <f t="shared" si="568"/>
        <v>0</v>
      </c>
      <c r="DL73" s="28">
        <f t="shared" si="569"/>
        <v>0</v>
      </c>
      <c r="DM73" s="28">
        <f t="shared" si="570"/>
        <v>0</v>
      </c>
      <c r="DN73" s="28">
        <f t="shared" si="571"/>
        <v>0</v>
      </c>
      <c r="DO73" s="28">
        <f t="shared" si="572"/>
        <v>0</v>
      </c>
      <c r="DP73" s="28">
        <f t="shared" si="573"/>
        <v>0</v>
      </c>
      <c r="DQ73" s="28">
        <f t="shared" si="574"/>
        <v>0</v>
      </c>
      <c r="DR73" s="28">
        <f t="shared" si="575"/>
        <v>0</v>
      </c>
      <c r="DS73" s="28">
        <f t="shared" si="576"/>
        <v>0</v>
      </c>
      <c r="DT73" s="28">
        <f t="shared" si="577"/>
        <v>0</v>
      </c>
      <c r="DU73" s="28">
        <f t="shared" si="578"/>
        <v>0</v>
      </c>
    </row>
    <row r="74" spans="2:125" ht="6.75" customHeight="1" x14ac:dyDescent="0.25">
      <c r="R74"/>
      <c r="DK74" s="29">
        <f t="shared" ref="DK74:DU74" si="584">SUM(DK67:DK73)</f>
        <v>0</v>
      </c>
      <c r="DL74" s="29">
        <f t="shared" si="584"/>
        <v>0</v>
      </c>
      <c r="DM74" s="29">
        <f t="shared" si="584"/>
        <v>0</v>
      </c>
      <c r="DN74" s="29">
        <f t="shared" si="584"/>
        <v>0</v>
      </c>
      <c r="DO74" s="29">
        <f t="shared" si="584"/>
        <v>0</v>
      </c>
      <c r="DP74" s="29">
        <f t="shared" si="584"/>
        <v>0</v>
      </c>
      <c r="DQ74" s="29">
        <f t="shared" si="584"/>
        <v>0</v>
      </c>
      <c r="DR74" s="29">
        <f t="shared" si="584"/>
        <v>0</v>
      </c>
      <c r="DS74" s="29">
        <f t="shared" si="584"/>
        <v>0</v>
      </c>
      <c r="DT74" s="29">
        <f t="shared" si="584"/>
        <v>0</v>
      </c>
      <c r="DU74" s="29">
        <f t="shared" si="584"/>
        <v>0</v>
      </c>
    </row>
    <row r="75" spans="2:125" x14ac:dyDescent="0.25">
      <c r="D75" s="48">
        <f>SUM(D67:D74)</f>
        <v>0</v>
      </c>
      <c r="E75" s="33"/>
      <c r="F75" s="33"/>
      <c r="G75" s="48">
        <f>SUM(G67:G74)</f>
        <v>0</v>
      </c>
      <c r="H75" s="48">
        <f>SUM(H67:H74)</f>
        <v>0</v>
      </c>
      <c r="I75" s="33"/>
      <c r="J75" s="33">
        <f t="shared" ref="J75:P75" si="585">SUM(J67:J74)</f>
        <v>0</v>
      </c>
      <c r="K75" s="33">
        <f t="shared" si="585"/>
        <v>0</v>
      </c>
      <c r="L75" s="33">
        <f t="shared" si="585"/>
        <v>0</v>
      </c>
      <c r="M75" s="33">
        <f t="shared" si="585"/>
        <v>0</v>
      </c>
      <c r="N75" s="33">
        <f t="shared" si="585"/>
        <v>0</v>
      </c>
      <c r="O75" s="33">
        <f t="shared" si="585"/>
        <v>0</v>
      </c>
      <c r="P75" s="33">
        <f t="shared" si="585"/>
        <v>0</v>
      </c>
      <c r="R75"/>
      <c r="S75" s="166">
        <f t="shared" ref="S75:CD75" si="586">SUM(S67:S73)</f>
        <v>0</v>
      </c>
      <c r="T75" s="166">
        <f t="shared" si="586"/>
        <v>0</v>
      </c>
      <c r="U75" s="166">
        <f t="shared" si="586"/>
        <v>0</v>
      </c>
      <c r="V75" s="166">
        <f t="shared" si="586"/>
        <v>0</v>
      </c>
      <c r="W75" s="166">
        <f t="shared" si="586"/>
        <v>0</v>
      </c>
      <c r="X75" s="166">
        <f t="shared" si="586"/>
        <v>0</v>
      </c>
      <c r="Y75" s="166">
        <f t="shared" si="586"/>
        <v>0</v>
      </c>
      <c r="Z75" s="166">
        <f t="shared" si="586"/>
        <v>0</v>
      </c>
      <c r="AA75" s="166">
        <f t="shared" si="586"/>
        <v>0</v>
      </c>
      <c r="AB75" s="166">
        <f t="shared" si="586"/>
        <v>0</v>
      </c>
      <c r="AC75" s="166">
        <f t="shared" si="586"/>
        <v>0</v>
      </c>
      <c r="AD75" s="166">
        <f t="shared" si="586"/>
        <v>0</v>
      </c>
      <c r="AE75" s="166">
        <f t="shared" si="586"/>
        <v>0</v>
      </c>
      <c r="AF75" s="166">
        <f t="shared" si="586"/>
        <v>0</v>
      </c>
      <c r="AG75" s="166">
        <f t="shared" si="586"/>
        <v>0</v>
      </c>
      <c r="AH75" s="166">
        <f t="shared" si="586"/>
        <v>0</v>
      </c>
      <c r="AI75" s="166">
        <f t="shared" si="586"/>
        <v>0</v>
      </c>
      <c r="AJ75" s="166">
        <f t="shared" si="586"/>
        <v>0</v>
      </c>
      <c r="AK75" s="166">
        <f t="shared" si="586"/>
        <v>0</v>
      </c>
      <c r="AL75" s="166">
        <f t="shared" si="586"/>
        <v>0</v>
      </c>
      <c r="AM75" s="166">
        <f t="shared" si="586"/>
        <v>0</v>
      </c>
      <c r="AN75" s="166">
        <f t="shared" si="586"/>
        <v>0</v>
      </c>
      <c r="AO75" s="166">
        <f t="shared" si="586"/>
        <v>0</v>
      </c>
      <c r="AP75" s="166">
        <f t="shared" si="586"/>
        <v>0</v>
      </c>
      <c r="AQ75" s="166">
        <f t="shared" si="586"/>
        <v>0</v>
      </c>
      <c r="AR75" s="166">
        <f t="shared" si="586"/>
        <v>0</v>
      </c>
      <c r="AS75" s="166">
        <f t="shared" si="586"/>
        <v>0</v>
      </c>
      <c r="AT75" s="166">
        <f t="shared" si="586"/>
        <v>0</v>
      </c>
      <c r="AU75" s="166">
        <f t="shared" si="586"/>
        <v>0</v>
      </c>
      <c r="AV75" s="166">
        <f t="shared" si="586"/>
        <v>0</v>
      </c>
      <c r="AW75" s="166">
        <f t="shared" si="586"/>
        <v>0</v>
      </c>
      <c r="AX75" s="166">
        <f t="shared" si="586"/>
        <v>0</v>
      </c>
      <c r="AY75" s="166">
        <f t="shared" si="586"/>
        <v>0</v>
      </c>
      <c r="AZ75" s="166">
        <f t="shared" si="586"/>
        <v>0</v>
      </c>
      <c r="BA75" s="166">
        <f t="shared" si="586"/>
        <v>0</v>
      </c>
      <c r="BB75" s="166">
        <f t="shared" si="586"/>
        <v>0</v>
      </c>
      <c r="BC75" s="166">
        <f t="shared" si="586"/>
        <v>0</v>
      </c>
      <c r="BD75" s="166">
        <f t="shared" si="586"/>
        <v>0</v>
      </c>
      <c r="BE75" s="166">
        <f t="shared" si="586"/>
        <v>0</v>
      </c>
      <c r="BF75" s="166">
        <f t="shared" si="586"/>
        <v>0</v>
      </c>
      <c r="BG75" s="166">
        <f t="shared" si="586"/>
        <v>0</v>
      </c>
      <c r="BH75" s="166">
        <f t="shared" si="586"/>
        <v>0</v>
      </c>
      <c r="BI75" s="166">
        <f t="shared" si="586"/>
        <v>0</v>
      </c>
      <c r="BJ75" s="166">
        <f t="shared" si="586"/>
        <v>0</v>
      </c>
      <c r="BK75" s="166">
        <f t="shared" si="586"/>
        <v>0</v>
      </c>
      <c r="BL75" s="166">
        <f t="shared" si="586"/>
        <v>0</v>
      </c>
      <c r="BM75" s="166">
        <f t="shared" si="586"/>
        <v>0</v>
      </c>
      <c r="BN75" s="166">
        <f t="shared" si="586"/>
        <v>0</v>
      </c>
      <c r="BO75" s="166">
        <f t="shared" si="586"/>
        <v>0</v>
      </c>
      <c r="BP75" s="166">
        <f t="shared" si="586"/>
        <v>0</v>
      </c>
      <c r="BQ75" s="166">
        <f t="shared" si="586"/>
        <v>0</v>
      </c>
      <c r="BR75" s="166">
        <f t="shared" si="586"/>
        <v>0</v>
      </c>
      <c r="BS75" s="166">
        <f t="shared" si="586"/>
        <v>0</v>
      </c>
      <c r="BT75" s="166">
        <f t="shared" si="586"/>
        <v>0</v>
      </c>
      <c r="BU75" s="166">
        <f t="shared" si="586"/>
        <v>0</v>
      </c>
      <c r="BV75" s="166">
        <f t="shared" si="586"/>
        <v>0</v>
      </c>
      <c r="BW75" s="166">
        <f t="shared" si="586"/>
        <v>0</v>
      </c>
      <c r="BX75" s="166">
        <f t="shared" si="586"/>
        <v>0</v>
      </c>
      <c r="BY75" s="166">
        <f t="shared" si="586"/>
        <v>0</v>
      </c>
      <c r="BZ75" s="166">
        <f t="shared" si="586"/>
        <v>0</v>
      </c>
      <c r="CA75" s="166">
        <f t="shared" si="586"/>
        <v>0</v>
      </c>
      <c r="CB75" s="166">
        <f t="shared" si="586"/>
        <v>0</v>
      </c>
      <c r="CC75" s="166">
        <f t="shared" si="586"/>
        <v>0</v>
      </c>
      <c r="CD75" s="166">
        <f t="shared" si="586"/>
        <v>0</v>
      </c>
      <c r="CE75" s="166">
        <f t="shared" ref="CE75:DJ75" si="587">SUM(CE67:CE73)</f>
        <v>0</v>
      </c>
      <c r="CF75" s="166">
        <f t="shared" si="587"/>
        <v>0</v>
      </c>
      <c r="CG75" s="166">
        <f t="shared" si="587"/>
        <v>0</v>
      </c>
      <c r="CH75" s="166">
        <f t="shared" si="587"/>
        <v>0</v>
      </c>
      <c r="CI75" s="166">
        <f t="shared" si="587"/>
        <v>0</v>
      </c>
      <c r="CJ75" s="166">
        <f t="shared" si="587"/>
        <v>0</v>
      </c>
      <c r="CK75" s="166">
        <f t="shared" si="587"/>
        <v>0</v>
      </c>
      <c r="CL75" s="166">
        <f t="shared" si="587"/>
        <v>0</v>
      </c>
      <c r="CM75" s="166">
        <f t="shared" si="587"/>
        <v>0</v>
      </c>
      <c r="CN75" s="166">
        <f t="shared" si="587"/>
        <v>0</v>
      </c>
      <c r="CO75" s="166">
        <f t="shared" si="587"/>
        <v>0</v>
      </c>
      <c r="CP75" s="166">
        <f t="shared" si="587"/>
        <v>0</v>
      </c>
      <c r="CQ75" s="166">
        <f t="shared" si="587"/>
        <v>0</v>
      </c>
      <c r="CR75" s="166">
        <f t="shared" si="587"/>
        <v>0</v>
      </c>
      <c r="CS75" s="166">
        <f t="shared" si="587"/>
        <v>0</v>
      </c>
      <c r="CT75" s="166">
        <f t="shared" si="587"/>
        <v>0</v>
      </c>
      <c r="CU75" s="166">
        <f t="shared" si="587"/>
        <v>0</v>
      </c>
      <c r="CV75" s="166">
        <f t="shared" si="587"/>
        <v>0</v>
      </c>
      <c r="CW75" s="166">
        <f t="shared" si="587"/>
        <v>0</v>
      </c>
      <c r="CX75" s="166">
        <f t="shared" si="587"/>
        <v>0</v>
      </c>
      <c r="CY75" s="166">
        <f t="shared" si="587"/>
        <v>0</v>
      </c>
      <c r="CZ75" s="166">
        <f t="shared" si="587"/>
        <v>0</v>
      </c>
      <c r="DA75" s="166">
        <f t="shared" si="587"/>
        <v>0</v>
      </c>
      <c r="DB75" s="166">
        <f t="shared" si="587"/>
        <v>0</v>
      </c>
      <c r="DC75" s="166">
        <f t="shared" si="587"/>
        <v>0</v>
      </c>
      <c r="DD75" s="166">
        <f t="shared" si="587"/>
        <v>0</v>
      </c>
      <c r="DE75" s="166">
        <f t="shared" si="587"/>
        <v>0</v>
      </c>
      <c r="DF75" s="166">
        <f t="shared" si="587"/>
        <v>0</v>
      </c>
      <c r="DG75" s="166">
        <f t="shared" si="587"/>
        <v>0</v>
      </c>
      <c r="DH75" s="166">
        <f t="shared" si="587"/>
        <v>0</v>
      </c>
      <c r="DI75" s="166">
        <f t="shared" si="587"/>
        <v>0</v>
      </c>
      <c r="DJ75" s="166">
        <f t="shared" si="587"/>
        <v>0</v>
      </c>
      <c r="DK75"/>
      <c r="DL75"/>
      <c r="DM75"/>
      <c r="DN75"/>
      <c r="DO75"/>
      <c r="DP75"/>
      <c r="DQ75"/>
      <c r="DR75"/>
      <c r="DS75"/>
      <c r="DT75"/>
      <c r="DU75"/>
    </row>
    <row r="76" spans="2:125" x14ac:dyDescent="0.25">
      <c r="R76" s="10"/>
      <c r="S76"/>
      <c r="T76" s="8"/>
      <c r="U76" s="9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</row>
    <row r="77" spans="2:125" x14ac:dyDescent="0.25">
      <c r="R77" s="10"/>
      <c r="S77"/>
      <c r="T77" s="8"/>
      <c r="U77" s="9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</row>
    <row r="78" spans="2:125" x14ac:dyDescent="0.25"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</row>
    <row r="79" spans="2:125" x14ac:dyDescent="0.25"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</row>
    <row r="80" spans="2:125" x14ac:dyDescent="0.25"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</row>
    <row r="81" customFormat="1" x14ac:dyDescent="0.25"/>
    <row r="82" customFormat="1" x14ac:dyDescent="0.25"/>
    <row r="83" customFormat="1" x14ac:dyDescent="0.25"/>
    <row r="84" customFormat="1" x14ac:dyDescent="0.25"/>
    <row r="85" customFormat="1" x14ac:dyDescent="0.25"/>
    <row r="86" customFormat="1" x14ac:dyDescent="0.25"/>
    <row r="87" customFormat="1" x14ac:dyDescent="0.25"/>
    <row r="88" customFormat="1" x14ac:dyDescent="0.25"/>
    <row r="89" customFormat="1" x14ac:dyDescent="0.25"/>
    <row r="90" customFormat="1" x14ac:dyDescent="0.25"/>
    <row r="91" customFormat="1" x14ac:dyDescent="0.25"/>
    <row r="92" customFormat="1" x14ac:dyDescent="0.25"/>
    <row r="93" customFormat="1" x14ac:dyDescent="0.25"/>
    <row r="94" customFormat="1" x14ac:dyDescent="0.25"/>
    <row r="95" customFormat="1" x14ac:dyDescent="0.25"/>
    <row r="96" customFormat="1" x14ac:dyDescent="0.25"/>
    <row r="97" customFormat="1" x14ac:dyDescent="0.25"/>
    <row r="98" customFormat="1" x14ac:dyDescent="0.25"/>
    <row r="99" customFormat="1" x14ac:dyDescent="0.25"/>
    <row r="100" customFormat="1" x14ac:dyDescent="0.25"/>
    <row r="101" customFormat="1" x14ac:dyDescent="0.25"/>
    <row r="102" customFormat="1" x14ac:dyDescent="0.25"/>
    <row r="103" customFormat="1" x14ac:dyDescent="0.25"/>
    <row r="104" customFormat="1" x14ac:dyDescent="0.25"/>
    <row r="105" customFormat="1" x14ac:dyDescent="0.25"/>
    <row r="106" customFormat="1" x14ac:dyDescent="0.25"/>
    <row r="107" customFormat="1" x14ac:dyDescent="0.25"/>
    <row r="108" customFormat="1" x14ac:dyDescent="0.25"/>
    <row r="109" customFormat="1" x14ac:dyDescent="0.25"/>
    <row r="110" customFormat="1" x14ac:dyDescent="0.25"/>
    <row r="111" customFormat="1" x14ac:dyDescent="0.25"/>
    <row r="112" customFormat="1" x14ac:dyDescent="0.25"/>
    <row r="113" customFormat="1" x14ac:dyDescent="0.25"/>
    <row r="114" customFormat="1" x14ac:dyDescent="0.25"/>
    <row r="115" customFormat="1" x14ac:dyDescent="0.25"/>
    <row r="116" customFormat="1" x14ac:dyDescent="0.25"/>
    <row r="117" customFormat="1" x14ac:dyDescent="0.25"/>
    <row r="118" customFormat="1" x14ac:dyDescent="0.25"/>
    <row r="119" customFormat="1" x14ac:dyDescent="0.25"/>
  </sheetData>
  <mergeCells count="60">
    <mergeCell ref="P4:P5"/>
    <mergeCell ref="P19:P20"/>
    <mergeCell ref="P34:P35"/>
    <mergeCell ref="E4:E5"/>
    <mergeCell ref="K34:K35"/>
    <mergeCell ref="N34:N35"/>
    <mergeCell ref="N4:N5"/>
    <mergeCell ref="K4:K5"/>
    <mergeCell ref="K19:K20"/>
    <mergeCell ref="N19:N20"/>
    <mergeCell ref="G34:G35"/>
    <mergeCell ref="H34:H35"/>
    <mergeCell ref="I34:I35"/>
    <mergeCell ref="H19:H20"/>
    <mergeCell ref="I19:I20"/>
    <mergeCell ref="E34:E35"/>
    <mergeCell ref="F34:F35"/>
    <mergeCell ref="I4:I5"/>
    <mergeCell ref="D34:D35"/>
    <mergeCell ref="D19:D20"/>
    <mergeCell ref="E19:E20"/>
    <mergeCell ref="F19:F20"/>
    <mergeCell ref="G19:G20"/>
    <mergeCell ref="J49:J50"/>
    <mergeCell ref="K49:K50"/>
    <mergeCell ref="N49:N50"/>
    <mergeCell ref="C4:C5"/>
    <mergeCell ref="B4:B5"/>
    <mergeCell ref="B19:B20"/>
    <mergeCell ref="C19:C20"/>
    <mergeCell ref="B34:B35"/>
    <mergeCell ref="C34:C35"/>
    <mergeCell ref="D4:D5"/>
    <mergeCell ref="G4:G5"/>
    <mergeCell ref="F4:F5"/>
    <mergeCell ref="H4:H5"/>
    <mergeCell ref="J34:J35"/>
    <mergeCell ref="J4:J5"/>
    <mergeCell ref="J19:J20"/>
    <mergeCell ref="B49:B50"/>
    <mergeCell ref="C49:C50"/>
    <mergeCell ref="G64:G65"/>
    <mergeCell ref="H64:H65"/>
    <mergeCell ref="I64:I65"/>
    <mergeCell ref="P49:P50"/>
    <mergeCell ref="B64:B65"/>
    <mergeCell ref="C64:C65"/>
    <mergeCell ref="J64:J65"/>
    <mergeCell ref="K64:K65"/>
    <mergeCell ref="N64:N65"/>
    <mergeCell ref="P64:P65"/>
    <mergeCell ref="D49:D50"/>
    <mergeCell ref="D64:D65"/>
    <mergeCell ref="E49:E50"/>
    <mergeCell ref="F49:F50"/>
    <mergeCell ref="G49:G50"/>
    <mergeCell ref="H49:H50"/>
    <mergeCell ref="I49:I50"/>
    <mergeCell ref="E64:E65"/>
    <mergeCell ref="F64:F65"/>
  </mergeCells>
  <pageMargins left="0.70866141732283472" right="0.70866141732283472" top="0.74803149606299213" bottom="0.74803149606299213" header="0.31496062992125984" footer="0.31496062992125984"/>
  <pageSetup paperSize="9" scale="5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H42"/>
  <sheetViews>
    <sheetView showGridLines="0" zoomScaleNormal="100" zoomScaleSheetLayoutView="85" workbookViewId="0">
      <selection activeCell="B2" sqref="B2:H2"/>
    </sheetView>
  </sheetViews>
  <sheetFormatPr baseColWidth="10" defaultColWidth="11.42578125" defaultRowHeight="15" x14ac:dyDescent="0.25"/>
  <cols>
    <col min="2" max="2" width="35.5703125" customWidth="1"/>
    <col min="3" max="7" width="13.28515625" customWidth="1"/>
    <col min="8" max="8" width="19.140625" customWidth="1"/>
    <col min="256" max="256" width="24.85546875" bestFit="1" customWidth="1"/>
    <col min="257" max="257" width="12.7109375" bestFit="1" customWidth="1"/>
    <col min="258" max="258" width="14.42578125" customWidth="1"/>
    <col min="259" max="259" width="11.5703125" customWidth="1"/>
    <col min="260" max="260" width="14.28515625" customWidth="1"/>
    <col min="512" max="512" width="24.85546875" bestFit="1" customWidth="1"/>
    <col min="513" max="513" width="12.7109375" bestFit="1" customWidth="1"/>
    <col min="514" max="514" width="14.42578125" customWidth="1"/>
    <col min="515" max="515" width="11.5703125" customWidth="1"/>
    <col min="516" max="516" width="14.28515625" customWidth="1"/>
    <col min="768" max="768" width="24.85546875" bestFit="1" customWidth="1"/>
    <col min="769" max="769" width="12.7109375" bestFit="1" customWidth="1"/>
    <col min="770" max="770" width="14.42578125" customWidth="1"/>
    <col min="771" max="771" width="11.5703125" customWidth="1"/>
    <col min="772" max="772" width="14.28515625" customWidth="1"/>
    <col min="1024" max="1024" width="24.85546875" bestFit="1" customWidth="1"/>
    <col min="1025" max="1025" width="12.7109375" bestFit="1" customWidth="1"/>
    <col min="1026" max="1026" width="14.42578125" customWidth="1"/>
    <col min="1027" max="1027" width="11.5703125" customWidth="1"/>
    <col min="1028" max="1028" width="14.28515625" customWidth="1"/>
    <col min="1280" max="1280" width="24.85546875" bestFit="1" customWidth="1"/>
    <col min="1281" max="1281" width="12.7109375" bestFit="1" customWidth="1"/>
    <col min="1282" max="1282" width="14.42578125" customWidth="1"/>
    <col min="1283" max="1283" width="11.5703125" customWidth="1"/>
    <col min="1284" max="1284" width="14.28515625" customWidth="1"/>
    <col min="1536" max="1536" width="24.85546875" bestFit="1" customWidth="1"/>
    <col min="1537" max="1537" width="12.7109375" bestFit="1" customWidth="1"/>
    <col min="1538" max="1538" width="14.42578125" customWidth="1"/>
    <col min="1539" max="1539" width="11.5703125" customWidth="1"/>
    <col min="1540" max="1540" width="14.28515625" customWidth="1"/>
    <col min="1792" max="1792" width="24.85546875" bestFit="1" customWidth="1"/>
    <col min="1793" max="1793" width="12.7109375" bestFit="1" customWidth="1"/>
    <col min="1794" max="1794" width="14.42578125" customWidth="1"/>
    <col min="1795" max="1795" width="11.5703125" customWidth="1"/>
    <col min="1796" max="1796" width="14.28515625" customWidth="1"/>
    <col min="2048" max="2048" width="24.85546875" bestFit="1" customWidth="1"/>
    <col min="2049" max="2049" width="12.7109375" bestFit="1" customWidth="1"/>
    <col min="2050" max="2050" width="14.42578125" customWidth="1"/>
    <col min="2051" max="2051" width="11.5703125" customWidth="1"/>
    <col min="2052" max="2052" width="14.28515625" customWidth="1"/>
    <col min="2304" max="2304" width="24.85546875" bestFit="1" customWidth="1"/>
    <col min="2305" max="2305" width="12.7109375" bestFit="1" customWidth="1"/>
    <col min="2306" max="2306" width="14.42578125" customWidth="1"/>
    <col min="2307" max="2307" width="11.5703125" customWidth="1"/>
    <col min="2308" max="2308" width="14.28515625" customWidth="1"/>
    <col min="2560" max="2560" width="24.85546875" bestFit="1" customWidth="1"/>
    <col min="2561" max="2561" width="12.7109375" bestFit="1" customWidth="1"/>
    <col min="2562" max="2562" width="14.42578125" customWidth="1"/>
    <col min="2563" max="2563" width="11.5703125" customWidth="1"/>
    <col min="2564" max="2564" width="14.28515625" customWidth="1"/>
    <col min="2816" max="2816" width="24.85546875" bestFit="1" customWidth="1"/>
    <col min="2817" max="2817" width="12.7109375" bestFit="1" customWidth="1"/>
    <col min="2818" max="2818" width="14.42578125" customWidth="1"/>
    <col min="2819" max="2819" width="11.5703125" customWidth="1"/>
    <col min="2820" max="2820" width="14.28515625" customWidth="1"/>
    <col min="3072" max="3072" width="24.85546875" bestFit="1" customWidth="1"/>
    <col min="3073" max="3073" width="12.7109375" bestFit="1" customWidth="1"/>
    <col min="3074" max="3074" width="14.42578125" customWidth="1"/>
    <col min="3075" max="3075" width="11.5703125" customWidth="1"/>
    <col min="3076" max="3076" width="14.28515625" customWidth="1"/>
    <col min="3328" max="3328" width="24.85546875" bestFit="1" customWidth="1"/>
    <col min="3329" max="3329" width="12.7109375" bestFit="1" customWidth="1"/>
    <col min="3330" max="3330" width="14.42578125" customWidth="1"/>
    <col min="3331" max="3331" width="11.5703125" customWidth="1"/>
    <col min="3332" max="3332" width="14.28515625" customWidth="1"/>
    <col min="3584" max="3584" width="24.85546875" bestFit="1" customWidth="1"/>
    <col min="3585" max="3585" width="12.7109375" bestFit="1" customWidth="1"/>
    <col min="3586" max="3586" width="14.42578125" customWidth="1"/>
    <col min="3587" max="3587" width="11.5703125" customWidth="1"/>
    <col min="3588" max="3588" width="14.28515625" customWidth="1"/>
    <col min="3840" max="3840" width="24.85546875" bestFit="1" customWidth="1"/>
    <col min="3841" max="3841" width="12.7109375" bestFit="1" customWidth="1"/>
    <col min="3842" max="3842" width="14.42578125" customWidth="1"/>
    <col min="3843" max="3843" width="11.5703125" customWidth="1"/>
    <col min="3844" max="3844" width="14.28515625" customWidth="1"/>
    <col min="4096" max="4096" width="24.85546875" bestFit="1" customWidth="1"/>
    <col min="4097" max="4097" width="12.7109375" bestFit="1" customWidth="1"/>
    <col min="4098" max="4098" width="14.42578125" customWidth="1"/>
    <col min="4099" max="4099" width="11.5703125" customWidth="1"/>
    <col min="4100" max="4100" width="14.28515625" customWidth="1"/>
    <col min="4352" max="4352" width="24.85546875" bestFit="1" customWidth="1"/>
    <col min="4353" max="4353" width="12.7109375" bestFit="1" customWidth="1"/>
    <col min="4354" max="4354" width="14.42578125" customWidth="1"/>
    <col min="4355" max="4355" width="11.5703125" customWidth="1"/>
    <col min="4356" max="4356" width="14.28515625" customWidth="1"/>
    <col min="4608" max="4608" width="24.85546875" bestFit="1" customWidth="1"/>
    <col min="4609" max="4609" width="12.7109375" bestFit="1" customWidth="1"/>
    <col min="4610" max="4610" width="14.42578125" customWidth="1"/>
    <col min="4611" max="4611" width="11.5703125" customWidth="1"/>
    <col min="4612" max="4612" width="14.28515625" customWidth="1"/>
    <col min="4864" max="4864" width="24.85546875" bestFit="1" customWidth="1"/>
    <col min="4865" max="4865" width="12.7109375" bestFit="1" customWidth="1"/>
    <col min="4866" max="4866" width="14.42578125" customWidth="1"/>
    <col min="4867" max="4867" width="11.5703125" customWidth="1"/>
    <col min="4868" max="4868" width="14.28515625" customWidth="1"/>
    <col min="5120" max="5120" width="24.85546875" bestFit="1" customWidth="1"/>
    <col min="5121" max="5121" width="12.7109375" bestFit="1" customWidth="1"/>
    <col min="5122" max="5122" width="14.42578125" customWidth="1"/>
    <col min="5123" max="5123" width="11.5703125" customWidth="1"/>
    <col min="5124" max="5124" width="14.28515625" customWidth="1"/>
    <col min="5376" max="5376" width="24.85546875" bestFit="1" customWidth="1"/>
    <col min="5377" max="5377" width="12.7109375" bestFit="1" customWidth="1"/>
    <col min="5378" max="5378" width="14.42578125" customWidth="1"/>
    <col min="5379" max="5379" width="11.5703125" customWidth="1"/>
    <col min="5380" max="5380" width="14.28515625" customWidth="1"/>
    <col min="5632" max="5632" width="24.85546875" bestFit="1" customWidth="1"/>
    <col min="5633" max="5633" width="12.7109375" bestFit="1" customWidth="1"/>
    <col min="5634" max="5634" width="14.42578125" customWidth="1"/>
    <col min="5635" max="5635" width="11.5703125" customWidth="1"/>
    <col min="5636" max="5636" width="14.28515625" customWidth="1"/>
    <col min="5888" max="5888" width="24.85546875" bestFit="1" customWidth="1"/>
    <col min="5889" max="5889" width="12.7109375" bestFit="1" customWidth="1"/>
    <col min="5890" max="5890" width="14.42578125" customWidth="1"/>
    <col min="5891" max="5891" width="11.5703125" customWidth="1"/>
    <col min="5892" max="5892" width="14.28515625" customWidth="1"/>
    <col min="6144" max="6144" width="24.85546875" bestFit="1" customWidth="1"/>
    <col min="6145" max="6145" width="12.7109375" bestFit="1" customWidth="1"/>
    <col min="6146" max="6146" width="14.42578125" customWidth="1"/>
    <col min="6147" max="6147" width="11.5703125" customWidth="1"/>
    <col min="6148" max="6148" width="14.28515625" customWidth="1"/>
    <col min="6400" max="6400" width="24.85546875" bestFit="1" customWidth="1"/>
    <col min="6401" max="6401" width="12.7109375" bestFit="1" customWidth="1"/>
    <col min="6402" max="6402" width="14.42578125" customWidth="1"/>
    <col min="6403" max="6403" width="11.5703125" customWidth="1"/>
    <col min="6404" max="6404" width="14.28515625" customWidth="1"/>
    <col min="6656" max="6656" width="24.85546875" bestFit="1" customWidth="1"/>
    <col min="6657" max="6657" width="12.7109375" bestFit="1" customWidth="1"/>
    <col min="6658" max="6658" width="14.42578125" customWidth="1"/>
    <col min="6659" max="6659" width="11.5703125" customWidth="1"/>
    <col min="6660" max="6660" width="14.28515625" customWidth="1"/>
    <col min="6912" max="6912" width="24.85546875" bestFit="1" customWidth="1"/>
    <col min="6913" max="6913" width="12.7109375" bestFit="1" customWidth="1"/>
    <col min="6914" max="6914" width="14.42578125" customWidth="1"/>
    <col min="6915" max="6915" width="11.5703125" customWidth="1"/>
    <col min="6916" max="6916" width="14.28515625" customWidth="1"/>
    <col min="7168" max="7168" width="24.85546875" bestFit="1" customWidth="1"/>
    <col min="7169" max="7169" width="12.7109375" bestFit="1" customWidth="1"/>
    <col min="7170" max="7170" width="14.42578125" customWidth="1"/>
    <col min="7171" max="7171" width="11.5703125" customWidth="1"/>
    <col min="7172" max="7172" width="14.28515625" customWidth="1"/>
    <col min="7424" max="7424" width="24.85546875" bestFit="1" customWidth="1"/>
    <col min="7425" max="7425" width="12.7109375" bestFit="1" customWidth="1"/>
    <col min="7426" max="7426" width="14.42578125" customWidth="1"/>
    <col min="7427" max="7427" width="11.5703125" customWidth="1"/>
    <col min="7428" max="7428" width="14.28515625" customWidth="1"/>
    <col min="7680" max="7680" width="24.85546875" bestFit="1" customWidth="1"/>
    <col min="7681" max="7681" width="12.7109375" bestFit="1" customWidth="1"/>
    <col min="7682" max="7682" width="14.42578125" customWidth="1"/>
    <col min="7683" max="7683" width="11.5703125" customWidth="1"/>
    <col min="7684" max="7684" width="14.28515625" customWidth="1"/>
    <col min="7936" max="7936" width="24.85546875" bestFit="1" customWidth="1"/>
    <col min="7937" max="7937" width="12.7109375" bestFit="1" customWidth="1"/>
    <col min="7938" max="7938" width="14.42578125" customWidth="1"/>
    <col min="7939" max="7939" width="11.5703125" customWidth="1"/>
    <col min="7940" max="7940" width="14.28515625" customWidth="1"/>
    <col min="8192" max="8192" width="24.85546875" bestFit="1" customWidth="1"/>
    <col min="8193" max="8193" width="12.7109375" bestFit="1" customWidth="1"/>
    <col min="8194" max="8194" width="14.42578125" customWidth="1"/>
    <col min="8195" max="8195" width="11.5703125" customWidth="1"/>
    <col min="8196" max="8196" width="14.28515625" customWidth="1"/>
    <col min="8448" max="8448" width="24.85546875" bestFit="1" customWidth="1"/>
    <col min="8449" max="8449" width="12.7109375" bestFit="1" customWidth="1"/>
    <col min="8450" max="8450" width="14.42578125" customWidth="1"/>
    <col min="8451" max="8451" width="11.5703125" customWidth="1"/>
    <col min="8452" max="8452" width="14.28515625" customWidth="1"/>
    <col min="8704" max="8704" width="24.85546875" bestFit="1" customWidth="1"/>
    <col min="8705" max="8705" width="12.7109375" bestFit="1" customWidth="1"/>
    <col min="8706" max="8706" width="14.42578125" customWidth="1"/>
    <col min="8707" max="8707" width="11.5703125" customWidth="1"/>
    <col min="8708" max="8708" width="14.28515625" customWidth="1"/>
    <col min="8960" max="8960" width="24.85546875" bestFit="1" customWidth="1"/>
    <col min="8961" max="8961" width="12.7109375" bestFit="1" customWidth="1"/>
    <col min="8962" max="8962" width="14.42578125" customWidth="1"/>
    <col min="8963" max="8963" width="11.5703125" customWidth="1"/>
    <col min="8964" max="8964" width="14.28515625" customWidth="1"/>
    <col min="9216" max="9216" width="24.85546875" bestFit="1" customWidth="1"/>
    <col min="9217" max="9217" width="12.7109375" bestFit="1" customWidth="1"/>
    <col min="9218" max="9218" width="14.42578125" customWidth="1"/>
    <col min="9219" max="9219" width="11.5703125" customWidth="1"/>
    <col min="9220" max="9220" width="14.28515625" customWidth="1"/>
    <col min="9472" max="9472" width="24.85546875" bestFit="1" customWidth="1"/>
    <col min="9473" max="9473" width="12.7109375" bestFit="1" customWidth="1"/>
    <col min="9474" max="9474" width="14.42578125" customWidth="1"/>
    <col min="9475" max="9475" width="11.5703125" customWidth="1"/>
    <col min="9476" max="9476" width="14.28515625" customWidth="1"/>
    <col min="9728" max="9728" width="24.85546875" bestFit="1" customWidth="1"/>
    <col min="9729" max="9729" width="12.7109375" bestFit="1" customWidth="1"/>
    <col min="9730" max="9730" width="14.42578125" customWidth="1"/>
    <col min="9731" max="9731" width="11.5703125" customWidth="1"/>
    <col min="9732" max="9732" width="14.28515625" customWidth="1"/>
    <col min="9984" max="9984" width="24.85546875" bestFit="1" customWidth="1"/>
    <col min="9985" max="9985" width="12.7109375" bestFit="1" customWidth="1"/>
    <col min="9986" max="9986" width="14.42578125" customWidth="1"/>
    <col min="9987" max="9987" width="11.5703125" customWidth="1"/>
    <col min="9988" max="9988" width="14.28515625" customWidth="1"/>
    <col min="10240" max="10240" width="24.85546875" bestFit="1" customWidth="1"/>
    <col min="10241" max="10241" width="12.7109375" bestFit="1" customWidth="1"/>
    <col min="10242" max="10242" width="14.42578125" customWidth="1"/>
    <col min="10243" max="10243" width="11.5703125" customWidth="1"/>
    <col min="10244" max="10244" width="14.28515625" customWidth="1"/>
    <col min="10496" max="10496" width="24.85546875" bestFit="1" customWidth="1"/>
    <col min="10497" max="10497" width="12.7109375" bestFit="1" customWidth="1"/>
    <col min="10498" max="10498" width="14.42578125" customWidth="1"/>
    <col min="10499" max="10499" width="11.5703125" customWidth="1"/>
    <col min="10500" max="10500" width="14.28515625" customWidth="1"/>
    <col min="10752" max="10752" width="24.85546875" bestFit="1" customWidth="1"/>
    <col min="10753" max="10753" width="12.7109375" bestFit="1" customWidth="1"/>
    <col min="10754" max="10754" width="14.42578125" customWidth="1"/>
    <col min="10755" max="10755" width="11.5703125" customWidth="1"/>
    <col min="10756" max="10756" width="14.28515625" customWidth="1"/>
    <col min="11008" max="11008" width="24.85546875" bestFit="1" customWidth="1"/>
    <col min="11009" max="11009" width="12.7109375" bestFit="1" customWidth="1"/>
    <col min="11010" max="11010" width="14.42578125" customWidth="1"/>
    <col min="11011" max="11011" width="11.5703125" customWidth="1"/>
    <col min="11012" max="11012" width="14.28515625" customWidth="1"/>
    <col min="11264" max="11264" width="24.85546875" bestFit="1" customWidth="1"/>
    <col min="11265" max="11265" width="12.7109375" bestFit="1" customWidth="1"/>
    <col min="11266" max="11266" width="14.42578125" customWidth="1"/>
    <col min="11267" max="11267" width="11.5703125" customWidth="1"/>
    <col min="11268" max="11268" width="14.28515625" customWidth="1"/>
    <col min="11520" max="11520" width="24.85546875" bestFit="1" customWidth="1"/>
    <col min="11521" max="11521" width="12.7109375" bestFit="1" customWidth="1"/>
    <col min="11522" max="11522" width="14.42578125" customWidth="1"/>
    <col min="11523" max="11523" width="11.5703125" customWidth="1"/>
    <col min="11524" max="11524" width="14.28515625" customWidth="1"/>
    <col min="11776" max="11776" width="24.85546875" bestFit="1" customWidth="1"/>
    <col min="11777" max="11777" width="12.7109375" bestFit="1" customWidth="1"/>
    <col min="11778" max="11778" width="14.42578125" customWidth="1"/>
    <col min="11779" max="11779" width="11.5703125" customWidth="1"/>
    <col min="11780" max="11780" width="14.28515625" customWidth="1"/>
    <col min="12032" max="12032" width="24.85546875" bestFit="1" customWidth="1"/>
    <col min="12033" max="12033" width="12.7109375" bestFit="1" customWidth="1"/>
    <col min="12034" max="12034" width="14.42578125" customWidth="1"/>
    <col min="12035" max="12035" width="11.5703125" customWidth="1"/>
    <col min="12036" max="12036" width="14.28515625" customWidth="1"/>
    <col min="12288" max="12288" width="24.85546875" bestFit="1" customWidth="1"/>
    <col min="12289" max="12289" width="12.7109375" bestFit="1" customWidth="1"/>
    <col min="12290" max="12290" width="14.42578125" customWidth="1"/>
    <col min="12291" max="12291" width="11.5703125" customWidth="1"/>
    <col min="12292" max="12292" width="14.28515625" customWidth="1"/>
    <col min="12544" max="12544" width="24.85546875" bestFit="1" customWidth="1"/>
    <col min="12545" max="12545" width="12.7109375" bestFit="1" customWidth="1"/>
    <col min="12546" max="12546" width="14.42578125" customWidth="1"/>
    <col min="12547" max="12547" width="11.5703125" customWidth="1"/>
    <col min="12548" max="12548" width="14.28515625" customWidth="1"/>
    <col min="12800" max="12800" width="24.85546875" bestFit="1" customWidth="1"/>
    <col min="12801" max="12801" width="12.7109375" bestFit="1" customWidth="1"/>
    <col min="12802" max="12802" width="14.42578125" customWidth="1"/>
    <col min="12803" max="12803" width="11.5703125" customWidth="1"/>
    <col min="12804" max="12804" width="14.28515625" customWidth="1"/>
    <col min="13056" max="13056" width="24.85546875" bestFit="1" customWidth="1"/>
    <col min="13057" max="13057" width="12.7109375" bestFit="1" customWidth="1"/>
    <col min="13058" max="13058" width="14.42578125" customWidth="1"/>
    <col min="13059" max="13059" width="11.5703125" customWidth="1"/>
    <col min="13060" max="13060" width="14.28515625" customWidth="1"/>
    <col min="13312" max="13312" width="24.85546875" bestFit="1" customWidth="1"/>
    <col min="13313" max="13313" width="12.7109375" bestFit="1" customWidth="1"/>
    <col min="13314" max="13314" width="14.42578125" customWidth="1"/>
    <col min="13315" max="13315" width="11.5703125" customWidth="1"/>
    <col min="13316" max="13316" width="14.28515625" customWidth="1"/>
    <col min="13568" max="13568" width="24.85546875" bestFit="1" customWidth="1"/>
    <col min="13569" max="13569" width="12.7109375" bestFit="1" customWidth="1"/>
    <col min="13570" max="13570" width="14.42578125" customWidth="1"/>
    <col min="13571" max="13571" width="11.5703125" customWidth="1"/>
    <col min="13572" max="13572" width="14.28515625" customWidth="1"/>
    <col min="13824" max="13824" width="24.85546875" bestFit="1" customWidth="1"/>
    <col min="13825" max="13825" width="12.7109375" bestFit="1" customWidth="1"/>
    <col min="13826" max="13826" width="14.42578125" customWidth="1"/>
    <col min="13827" max="13827" width="11.5703125" customWidth="1"/>
    <col min="13828" max="13828" width="14.28515625" customWidth="1"/>
    <col min="14080" max="14080" width="24.85546875" bestFit="1" customWidth="1"/>
    <col min="14081" max="14081" width="12.7109375" bestFit="1" customWidth="1"/>
    <col min="14082" max="14082" width="14.42578125" customWidth="1"/>
    <col min="14083" max="14083" width="11.5703125" customWidth="1"/>
    <col min="14084" max="14084" width="14.28515625" customWidth="1"/>
    <col min="14336" max="14336" width="24.85546875" bestFit="1" customWidth="1"/>
    <col min="14337" max="14337" width="12.7109375" bestFit="1" customWidth="1"/>
    <col min="14338" max="14338" width="14.42578125" customWidth="1"/>
    <col min="14339" max="14339" width="11.5703125" customWidth="1"/>
    <col min="14340" max="14340" width="14.28515625" customWidth="1"/>
    <col min="14592" max="14592" width="24.85546875" bestFit="1" customWidth="1"/>
    <col min="14593" max="14593" width="12.7109375" bestFit="1" customWidth="1"/>
    <col min="14594" max="14594" width="14.42578125" customWidth="1"/>
    <col min="14595" max="14595" width="11.5703125" customWidth="1"/>
    <col min="14596" max="14596" width="14.28515625" customWidth="1"/>
    <col min="14848" max="14848" width="24.85546875" bestFit="1" customWidth="1"/>
    <col min="14849" max="14849" width="12.7109375" bestFit="1" customWidth="1"/>
    <col min="14850" max="14850" width="14.42578125" customWidth="1"/>
    <col min="14851" max="14851" width="11.5703125" customWidth="1"/>
    <col min="14852" max="14852" width="14.28515625" customWidth="1"/>
    <col min="15104" max="15104" width="24.85546875" bestFit="1" customWidth="1"/>
    <col min="15105" max="15105" width="12.7109375" bestFit="1" customWidth="1"/>
    <col min="15106" max="15106" width="14.42578125" customWidth="1"/>
    <col min="15107" max="15107" width="11.5703125" customWidth="1"/>
    <col min="15108" max="15108" width="14.28515625" customWidth="1"/>
    <col min="15360" max="15360" width="24.85546875" bestFit="1" customWidth="1"/>
    <col min="15361" max="15361" width="12.7109375" bestFit="1" customWidth="1"/>
    <col min="15362" max="15362" width="14.42578125" customWidth="1"/>
    <col min="15363" max="15363" width="11.5703125" customWidth="1"/>
    <col min="15364" max="15364" width="14.28515625" customWidth="1"/>
    <col min="15616" max="15616" width="24.85546875" bestFit="1" customWidth="1"/>
    <col min="15617" max="15617" width="12.7109375" bestFit="1" customWidth="1"/>
    <col min="15618" max="15618" width="14.42578125" customWidth="1"/>
    <col min="15619" max="15619" width="11.5703125" customWidth="1"/>
    <col min="15620" max="15620" width="14.28515625" customWidth="1"/>
    <col min="15872" max="15872" width="24.85546875" bestFit="1" customWidth="1"/>
    <col min="15873" max="15873" width="12.7109375" bestFit="1" customWidth="1"/>
    <col min="15874" max="15874" width="14.42578125" customWidth="1"/>
    <col min="15875" max="15875" width="11.5703125" customWidth="1"/>
    <col min="15876" max="15876" width="14.28515625" customWidth="1"/>
    <col min="16128" max="16128" width="24.85546875" bestFit="1" customWidth="1"/>
    <col min="16129" max="16129" width="12.7109375" bestFit="1" customWidth="1"/>
    <col min="16130" max="16130" width="14.42578125" customWidth="1"/>
    <col min="16131" max="16131" width="11.5703125" customWidth="1"/>
    <col min="16132" max="16132" width="14.28515625" customWidth="1"/>
  </cols>
  <sheetData>
    <row r="2" spans="2:8" ht="18" customHeight="1" x14ac:dyDescent="0.25">
      <c r="B2" s="209" t="s">
        <v>156</v>
      </c>
      <c r="C2" s="209"/>
      <c r="D2" s="209"/>
      <c r="E2" s="209"/>
      <c r="F2" s="209"/>
      <c r="G2" s="209"/>
      <c r="H2" s="209"/>
    </row>
    <row r="3" spans="2:8" x14ac:dyDescent="0.25">
      <c r="B3" s="18"/>
      <c r="C3" s="18"/>
      <c r="D3" s="18"/>
      <c r="E3" s="18"/>
      <c r="F3" s="18"/>
      <c r="G3" s="18"/>
      <c r="H3" s="18"/>
    </row>
    <row r="4" spans="2:8" s="1" customFormat="1" ht="30" customHeight="1" x14ac:dyDescent="0.25">
      <c r="B4" s="47" t="s">
        <v>8</v>
      </c>
      <c r="C4" s="47" t="s">
        <v>4</v>
      </c>
      <c r="D4" s="47" t="s">
        <v>145</v>
      </c>
      <c r="E4" s="47" t="s">
        <v>146</v>
      </c>
      <c r="F4" s="47" t="s">
        <v>147</v>
      </c>
      <c r="G4" s="47" t="s">
        <v>148</v>
      </c>
      <c r="H4" s="40" t="s">
        <v>176</v>
      </c>
    </row>
    <row r="5" spans="2:8" x14ac:dyDescent="0.25">
      <c r="B5" s="51"/>
      <c r="C5" s="52"/>
      <c r="D5" s="52"/>
      <c r="E5" s="52"/>
      <c r="F5" s="52"/>
      <c r="G5" s="52"/>
      <c r="H5" s="50">
        <f>SUM(C5:G5)</f>
        <v>0</v>
      </c>
    </row>
    <row r="6" spans="2:8" x14ac:dyDescent="0.25">
      <c r="B6" s="51"/>
      <c r="C6" s="52"/>
      <c r="D6" s="52"/>
      <c r="E6" s="52"/>
      <c r="F6" s="52"/>
      <c r="G6" s="52"/>
      <c r="H6" s="50">
        <f t="shared" ref="H6:H40" si="0">SUM(C6:G6)</f>
        <v>0</v>
      </c>
    </row>
    <row r="7" spans="2:8" x14ac:dyDescent="0.25">
      <c r="B7" s="51"/>
      <c r="C7" s="52"/>
      <c r="D7" s="52"/>
      <c r="E7" s="52"/>
      <c r="F7" s="52"/>
      <c r="G7" s="52"/>
      <c r="H7" s="50">
        <f t="shared" si="0"/>
        <v>0</v>
      </c>
    </row>
    <row r="8" spans="2:8" x14ac:dyDescent="0.25">
      <c r="B8" s="51"/>
      <c r="C8" s="52"/>
      <c r="D8" s="52"/>
      <c r="E8" s="52"/>
      <c r="F8" s="52"/>
      <c r="G8" s="52"/>
      <c r="H8" s="50">
        <f t="shared" si="0"/>
        <v>0</v>
      </c>
    </row>
    <row r="9" spans="2:8" x14ac:dyDescent="0.25">
      <c r="B9" s="51"/>
      <c r="C9" s="52"/>
      <c r="D9" s="52"/>
      <c r="E9" s="52"/>
      <c r="F9" s="52"/>
      <c r="G9" s="52"/>
      <c r="H9" s="50">
        <f t="shared" si="0"/>
        <v>0</v>
      </c>
    </row>
    <row r="10" spans="2:8" x14ac:dyDescent="0.25">
      <c r="B10" s="51"/>
      <c r="C10" s="52"/>
      <c r="D10" s="52"/>
      <c r="E10" s="52"/>
      <c r="F10" s="52"/>
      <c r="G10" s="52"/>
      <c r="H10" s="50">
        <f t="shared" si="0"/>
        <v>0</v>
      </c>
    </row>
    <row r="11" spans="2:8" x14ac:dyDescent="0.25">
      <c r="B11" s="51"/>
      <c r="C11" s="51"/>
      <c r="D11" s="51"/>
      <c r="E11" s="52"/>
      <c r="F11" s="51"/>
      <c r="G11" s="51"/>
      <c r="H11" s="50">
        <f t="shared" si="0"/>
        <v>0</v>
      </c>
    </row>
    <row r="12" spans="2:8" x14ac:dyDescent="0.25">
      <c r="B12" s="51"/>
      <c r="C12" s="51"/>
      <c r="D12" s="51"/>
      <c r="E12" s="52"/>
      <c r="F12" s="51"/>
      <c r="G12" s="51"/>
      <c r="H12" s="50">
        <f t="shared" si="0"/>
        <v>0</v>
      </c>
    </row>
    <row r="13" spans="2:8" x14ac:dyDescent="0.25">
      <c r="B13" s="51"/>
      <c r="C13" s="51"/>
      <c r="D13" s="51"/>
      <c r="E13" s="53"/>
      <c r="F13" s="51"/>
      <c r="G13" s="51"/>
      <c r="H13" s="50">
        <f t="shared" si="0"/>
        <v>0</v>
      </c>
    </row>
    <row r="14" spans="2:8" x14ac:dyDescent="0.25">
      <c r="B14" s="51"/>
      <c r="C14" s="51"/>
      <c r="D14" s="51"/>
      <c r="E14" s="52"/>
      <c r="F14" s="51"/>
      <c r="G14" s="51"/>
      <c r="H14" s="50">
        <f t="shared" si="0"/>
        <v>0</v>
      </c>
    </row>
    <row r="15" spans="2:8" x14ac:dyDescent="0.25">
      <c r="B15" s="51"/>
      <c r="C15" s="52"/>
      <c r="D15" s="52"/>
      <c r="E15" s="52"/>
      <c r="F15" s="52"/>
      <c r="G15" s="51"/>
      <c r="H15" s="50">
        <f t="shared" si="0"/>
        <v>0</v>
      </c>
    </row>
    <row r="16" spans="2:8" x14ac:dyDescent="0.25">
      <c r="B16" s="51"/>
      <c r="C16" s="52"/>
      <c r="D16" s="52"/>
      <c r="E16" s="52"/>
      <c r="F16" s="52"/>
      <c r="G16" s="51"/>
      <c r="H16" s="50">
        <f t="shared" si="0"/>
        <v>0</v>
      </c>
    </row>
    <row r="17" spans="2:8" x14ac:dyDescent="0.25">
      <c r="B17" s="51"/>
      <c r="C17" s="52"/>
      <c r="D17" s="52"/>
      <c r="E17" s="52"/>
      <c r="F17" s="52"/>
      <c r="G17" s="51"/>
      <c r="H17" s="50">
        <f t="shared" si="0"/>
        <v>0</v>
      </c>
    </row>
    <row r="18" spans="2:8" x14ac:dyDescent="0.25">
      <c r="B18" s="51"/>
      <c r="C18" s="52"/>
      <c r="D18" s="52"/>
      <c r="E18" s="52"/>
      <c r="F18" s="52"/>
      <c r="G18" s="51"/>
      <c r="H18" s="50">
        <f t="shared" si="0"/>
        <v>0</v>
      </c>
    </row>
    <row r="19" spans="2:8" x14ac:dyDescent="0.25">
      <c r="B19" s="51"/>
      <c r="C19" s="52"/>
      <c r="D19" s="52"/>
      <c r="E19" s="52"/>
      <c r="F19" s="52"/>
      <c r="G19" s="51"/>
      <c r="H19" s="50">
        <f t="shared" si="0"/>
        <v>0</v>
      </c>
    </row>
    <row r="20" spans="2:8" x14ac:dyDescent="0.25">
      <c r="B20" s="51"/>
      <c r="C20" s="52"/>
      <c r="D20" s="52"/>
      <c r="E20" s="52"/>
      <c r="F20" s="52"/>
      <c r="G20" s="51"/>
      <c r="H20" s="50">
        <f t="shared" si="0"/>
        <v>0</v>
      </c>
    </row>
    <row r="21" spans="2:8" x14ac:dyDescent="0.25">
      <c r="B21" s="51"/>
      <c r="C21" s="52"/>
      <c r="D21" s="52"/>
      <c r="E21" s="52"/>
      <c r="F21" s="52"/>
      <c r="G21" s="52"/>
      <c r="H21" s="50">
        <f t="shared" si="0"/>
        <v>0</v>
      </c>
    </row>
    <row r="22" spans="2:8" x14ac:dyDescent="0.25">
      <c r="B22" s="51"/>
      <c r="C22" s="52"/>
      <c r="D22" s="52"/>
      <c r="E22" s="52"/>
      <c r="F22" s="52"/>
      <c r="G22" s="52"/>
      <c r="H22" s="50">
        <f t="shared" si="0"/>
        <v>0</v>
      </c>
    </row>
    <row r="23" spans="2:8" x14ac:dyDescent="0.25">
      <c r="B23" s="51"/>
      <c r="C23" s="52"/>
      <c r="D23" s="52"/>
      <c r="E23" s="52"/>
      <c r="F23" s="52"/>
      <c r="G23" s="52"/>
      <c r="H23" s="50">
        <f t="shared" si="0"/>
        <v>0</v>
      </c>
    </row>
    <row r="24" spans="2:8" x14ac:dyDescent="0.25">
      <c r="B24" s="51"/>
      <c r="C24" s="52"/>
      <c r="D24" s="52"/>
      <c r="E24" s="52"/>
      <c r="F24" s="52"/>
      <c r="G24" s="52"/>
      <c r="H24" s="50">
        <f t="shared" si="0"/>
        <v>0</v>
      </c>
    </row>
    <row r="25" spans="2:8" x14ac:dyDescent="0.25">
      <c r="B25" s="51"/>
      <c r="C25" s="52"/>
      <c r="D25" s="52"/>
      <c r="E25" s="52"/>
      <c r="F25" s="52"/>
      <c r="G25" s="52"/>
      <c r="H25" s="50">
        <f t="shared" si="0"/>
        <v>0</v>
      </c>
    </row>
    <row r="26" spans="2:8" x14ac:dyDescent="0.25">
      <c r="B26" s="51"/>
      <c r="C26" s="52"/>
      <c r="D26" s="52"/>
      <c r="E26" s="52"/>
      <c r="F26" s="52"/>
      <c r="G26" s="52"/>
      <c r="H26" s="50">
        <f t="shared" si="0"/>
        <v>0</v>
      </c>
    </row>
    <row r="27" spans="2:8" x14ac:dyDescent="0.25">
      <c r="B27" s="51"/>
      <c r="C27" s="52"/>
      <c r="D27" s="52"/>
      <c r="E27" s="52"/>
      <c r="F27" s="52"/>
      <c r="G27" s="52"/>
      <c r="H27" s="50">
        <f t="shared" si="0"/>
        <v>0</v>
      </c>
    </row>
    <row r="28" spans="2:8" x14ac:dyDescent="0.25">
      <c r="B28" s="51"/>
      <c r="C28" s="52"/>
      <c r="D28" s="52"/>
      <c r="E28" s="52"/>
      <c r="F28" s="52"/>
      <c r="G28" s="52"/>
      <c r="H28" s="50">
        <f t="shared" si="0"/>
        <v>0</v>
      </c>
    </row>
    <row r="29" spans="2:8" x14ac:dyDescent="0.25">
      <c r="B29" s="51"/>
      <c r="C29" s="52"/>
      <c r="D29" s="52"/>
      <c r="E29" s="52"/>
      <c r="F29" s="52"/>
      <c r="G29" s="52"/>
      <c r="H29" s="50">
        <f t="shared" si="0"/>
        <v>0</v>
      </c>
    </row>
    <row r="30" spans="2:8" x14ac:dyDescent="0.25">
      <c r="B30" s="51"/>
      <c r="C30" s="52"/>
      <c r="D30" s="52"/>
      <c r="E30" s="52"/>
      <c r="F30" s="52"/>
      <c r="G30" s="52"/>
      <c r="H30" s="50">
        <f t="shared" si="0"/>
        <v>0</v>
      </c>
    </row>
    <row r="31" spans="2:8" x14ac:dyDescent="0.25">
      <c r="B31" s="51"/>
      <c r="C31" s="52"/>
      <c r="D31" s="52"/>
      <c r="E31" s="52"/>
      <c r="F31" s="52"/>
      <c r="G31" s="52"/>
      <c r="H31" s="50">
        <f t="shared" si="0"/>
        <v>0</v>
      </c>
    </row>
    <row r="32" spans="2:8" x14ac:dyDescent="0.25">
      <c r="B32" s="51"/>
      <c r="C32" s="52"/>
      <c r="D32" s="52"/>
      <c r="E32" s="52"/>
      <c r="F32" s="52"/>
      <c r="G32" s="52"/>
      <c r="H32" s="50">
        <f t="shared" si="0"/>
        <v>0</v>
      </c>
    </row>
    <row r="33" spans="2:8" x14ac:dyDescent="0.25">
      <c r="B33" s="51"/>
      <c r="C33" s="52"/>
      <c r="D33" s="52"/>
      <c r="E33" s="52"/>
      <c r="F33" s="52"/>
      <c r="G33" s="52"/>
      <c r="H33" s="50">
        <f t="shared" si="0"/>
        <v>0</v>
      </c>
    </row>
    <row r="34" spans="2:8" x14ac:dyDescent="0.25">
      <c r="B34" s="51"/>
      <c r="C34" s="52"/>
      <c r="D34" s="52"/>
      <c r="E34" s="52"/>
      <c r="F34" s="52"/>
      <c r="G34" s="52"/>
      <c r="H34" s="50">
        <f t="shared" si="0"/>
        <v>0</v>
      </c>
    </row>
    <row r="35" spans="2:8" x14ac:dyDescent="0.25">
      <c r="B35" s="51"/>
      <c r="C35" s="52"/>
      <c r="D35" s="52"/>
      <c r="E35" s="52"/>
      <c r="F35" s="52"/>
      <c r="G35" s="52"/>
      <c r="H35" s="50">
        <f t="shared" si="0"/>
        <v>0</v>
      </c>
    </row>
    <row r="36" spans="2:8" x14ac:dyDescent="0.25">
      <c r="B36" s="51"/>
      <c r="C36" s="52"/>
      <c r="D36" s="52"/>
      <c r="E36" s="52"/>
      <c r="F36" s="52"/>
      <c r="G36" s="52"/>
      <c r="H36" s="50">
        <f t="shared" si="0"/>
        <v>0</v>
      </c>
    </row>
    <row r="37" spans="2:8" x14ac:dyDescent="0.25">
      <c r="B37" s="51"/>
      <c r="C37" s="52"/>
      <c r="D37" s="52"/>
      <c r="E37" s="52"/>
      <c r="F37" s="52"/>
      <c r="G37" s="52"/>
      <c r="H37" s="50">
        <f t="shared" si="0"/>
        <v>0</v>
      </c>
    </row>
    <row r="38" spans="2:8" x14ac:dyDescent="0.25">
      <c r="B38" s="51"/>
      <c r="C38" s="52"/>
      <c r="D38" s="52"/>
      <c r="E38" s="52"/>
      <c r="F38" s="52"/>
      <c r="G38" s="52"/>
      <c r="H38" s="50">
        <f t="shared" si="0"/>
        <v>0</v>
      </c>
    </row>
    <row r="39" spans="2:8" x14ac:dyDescent="0.25">
      <c r="B39" s="51"/>
      <c r="C39" s="52"/>
      <c r="D39" s="52"/>
      <c r="E39" s="52"/>
      <c r="F39" s="52"/>
      <c r="G39" s="52"/>
      <c r="H39" s="50">
        <f t="shared" si="0"/>
        <v>0</v>
      </c>
    </row>
    <row r="40" spans="2:8" x14ac:dyDescent="0.25">
      <c r="B40" s="51"/>
      <c r="C40" s="52"/>
      <c r="D40" s="52"/>
      <c r="E40" s="52"/>
      <c r="F40" s="52"/>
      <c r="G40" s="52"/>
      <c r="H40" s="50">
        <f t="shared" si="0"/>
        <v>0</v>
      </c>
    </row>
    <row r="41" spans="2:8" ht="10.5" customHeight="1" x14ac:dyDescent="0.25">
      <c r="B41" s="3"/>
      <c r="C41" s="19"/>
      <c r="D41" s="19"/>
      <c r="E41" s="19"/>
      <c r="F41" s="3"/>
      <c r="G41" s="20"/>
      <c r="H41" s="3"/>
    </row>
    <row r="42" spans="2:8" x14ac:dyDescent="0.25">
      <c r="B42" s="141"/>
      <c r="C42" s="50">
        <f t="shared" ref="C42:H42" si="1">SUM(C5:C41)</f>
        <v>0</v>
      </c>
      <c r="D42" s="50">
        <f t="shared" si="1"/>
        <v>0</v>
      </c>
      <c r="E42" s="50">
        <f t="shared" si="1"/>
        <v>0</v>
      </c>
      <c r="F42" s="50">
        <f t="shared" si="1"/>
        <v>0</v>
      </c>
      <c r="G42" s="50">
        <f t="shared" si="1"/>
        <v>0</v>
      </c>
      <c r="H42" s="50">
        <f t="shared" si="1"/>
        <v>0</v>
      </c>
    </row>
  </sheetData>
  <mergeCells count="1">
    <mergeCell ref="B2:H2"/>
  </mergeCells>
  <pageMargins left="0.7" right="0.7" top="0.75" bottom="0.75" header="0.3" footer="0.3"/>
  <pageSetup paperSize="9" scale="7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Total contracta</vt:lpstr>
      <vt:lpstr>Resum cost per servei</vt:lpstr>
      <vt:lpstr>Serveis</vt:lpstr>
      <vt:lpstr>Costos unitaris personal</vt:lpstr>
      <vt:lpstr>Antiguitat personal</vt:lpstr>
      <vt:lpstr>Inversions</vt:lpstr>
      <vt:lpstr>Cost funcionament maquinària</vt:lpstr>
      <vt:lpstr>'Costos unitaris personal'!Área_de_impresión</vt:lpstr>
      <vt:lpstr>Inversions!Área_de_impresión</vt:lpstr>
      <vt:lpstr>'Resum cost per servei'!Área_de_impresión</vt:lpstr>
      <vt:lpstr>Serveis!Área_de_impresión</vt:lpstr>
      <vt:lpstr>'Total contracta'!Área_de_impresión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 Oliete Guiu</dc:creator>
  <cp:lastModifiedBy>Laura Rebull</cp:lastModifiedBy>
  <cp:lastPrinted>2021-02-16T08:34:02Z</cp:lastPrinted>
  <dcterms:created xsi:type="dcterms:W3CDTF">2013-08-27T13:38:23Z</dcterms:created>
  <dcterms:modified xsi:type="dcterms:W3CDTF">2025-07-30T11:20:26Z</dcterms:modified>
</cp:coreProperties>
</file>