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7476" windowHeight="2388"/>
  </bookViews>
  <sheets>
    <sheet name="Model CAT" sheetId="2" r:id="rId1"/>
  </sheets>
  <calcPr calcId="152511"/>
</workbook>
</file>

<file path=xl/calcChain.xml><?xml version="1.0" encoding="utf-8"?>
<calcChain xmlns="http://schemas.openxmlformats.org/spreadsheetml/2006/main">
  <c r="J26" i="2" l="1"/>
  <c r="G26" i="2"/>
  <c r="J25" i="2"/>
  <c r="G25" i="2"/>
  <c r="D30" i="2" l="1"/>
  <c r="J24" i="2"/>
  <c r="G24" i="2"/>
  <c r="J23" i="2"/>
  <c r="G23" i="2"/>
  <c r="J22" i="2"/>
  <c r="G22" i="2"/>
  <c r="J21" i="2"/>
  <c r="G21" i="2"/>
  <c r="J20" i="2"/>
  <c r="G20" i="2"/>
  <c r="D11" i="2"/>
  <c r="D10" i="2"/>
  <c r="D9" i="2"/>
  <c r="D8" i="2"/>
  <c r="D7" i="2"/>
</calcChain>
</file>

<file path=xl/sharedStrings.xml><?xml version="1.0" encoding="utf-8"?>
<sst xmlns="http://schemas.openxmlformats.org/spreadsheetml/2006/main" count="55" uniqueCount="42">
  <si>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</si>
  <si>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</si>
  <si>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</si>
  <si>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</si>
  <si>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</si>
  <si>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</si>
  <si>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</si>
  <si>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</si>
  <si>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</si>
  <si>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</si>
  <si>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</si>
  <si>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</si>
  <si>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</si>
  <si>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</si>
  <si>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</si>
  <si>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</si>
  <si>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</si>
  <si>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</si>
  <si>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</si>
  <si>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</si>
  <si>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</si>
  <si>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</si>
  <si>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</si>
  <si>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</si>
  <si>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</si>
  <si>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</si>
  <si>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</si>
  <si>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Servei de Realització, Emissió, Enregistrament i Edició de Webinars</t>
  </si>
  <si>
    <t>OSE00028/2025</t>
  </si>
  <si>
    <t>1. El licitador declara i acredita disposa d'una aplicació amb funcions de WorkFlow especialitzada en edició, post-producció i supervisió de material audiovisual per a múltiples usuaris (es podrà acreditar amb titularitat o compra, i amb impressions de pantalla i/o vídeo  Demo)</t>
  </si>
  <si>
    <t>Per tal d’aconseguir la puntuació, els licitadors hauran declarar a l’annex 1 el compliment del criteri corresponent i aportar documentació que ho acrediti.</t>
  </si>
  <si>
    <t>1. Webinar en directe amb ponent en remot i amb equipament del ponent. Durada màxim 1 hr (inclou prova tècnica per comprovar la qualitat de la imatge i del so del ponent dies o hores abans del directe). Màxim 2 ponents.</t>
  </si>
  <si>
    <t>2. Webinar en directe amb ponent en remot i amb equipament del ponent. Durada màxim una (1) hr (Inclou prova tècnica per comprovar la qualitat de la imatge i del so del ponent dies o hores abans del directe). 3/4 ponents.</t>
  </si>
  <si>
    <t xml:space="preserve">3. Webinar en directe amb ponent en remot, amb equipament del ponent. Durada màxim dos (2) hr (Inclou prova tècnica per comprovar la qualitat de la imatge i del so del ponent dies o hores abans del directe). Màxim 4 ponents. </t>
  </si>
  <si>
    <t>4. Webinar Pre-enregistrat + edició (inclou sobreimpressió, grafismes i post-producció) en plató del proveïdor d'intervenció/ponència (màxim fins a 1 minut) per un altre webinar o per xarxes socials.</t>
  </si>
  <si>
    <t>5. Webinar Pre-enregistrat (filmat en plató del proveïdor) de 5 a 15 minuts de durada + edició + sobreimpressió segons textos passats per la UOC + post-producció (possible utilització de la IA).</t>
  </si>
  <si>
    <t>6. Webinar en directe, del ponent en remot, i emissió multistreaming de 2 o 3 canals (poden ser Youtube, Linkedin, Twitch, Vimeo, Facebook, Instagram o altres xarxes socials). Inclou prova tècnica per comprovar la qualitat de la imatge i del so del ponent dies o hores abans del directe. De 2 a 4 ponents. Màxim 75 minuts el directe.</t>
  </si>
  <si>
    <t>Altres Serveis. PREU/HORA SERVEI TÈCNIC (editar i aplicar canvis als vídeos post-producció)</t>
  </si>
  <si>
    <t>Serà exclòs tot aquell licitador que superi qualsevol dels preus unitaris màxims previstos. Així mateix, serà exclòs tot aquell licitador que ofereixi un preu de 0 euros per algun concepte o algun preu que alteri la distribució proporcional de la puntuació segons les fórmules previstes.</t>
  </si>
  <si>
    <t>Preu (€)</t>
  </si>
  <si>
    <t>€/unitari</t>
  </si>
  <si>
    <t>€/hora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</si>
</sst>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9"/>
      <color rgb="FFFF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7"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2" xfId="0" applyFont="1" applyFill="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1" fillId="0" borderId="1" xfId="0" applyFont="1" applyBorder="1" applyAlignment="1">
      <alignmen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justify"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0"/>
  <sheetViews>
    <sheetView tabSelected="1" topLeftCell="A19" workbookViewId="0">
      <selection activeCell="E24" sqref="B24:E26"/>
    </sheetView>
  </sheetViews>
  <sheetFormatPr baseColWidth="10" defaultColWidth="12.5546875" defaultRowHeight="15.75" customHeight="1"/>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30" t="s">
        <v>0</v>
      </c>
      <c r="C3" s="31"/>
      <c r="D3" s="31"/>
      <c r="E3" s="31"/>
      <c r="F3" s="31"/>
      <c r="G3" s="31"/>
      <c r="H3" s="31"/>
      <c r="I3" s="31"/>
      <c r="J3" s="31"/>
    </row>
    <row r="4" spans="2:10" ht="13.2">
      <c r="B4" s="30" t="s">
        <v>1</v>
      </c>
      <c r="C4" s="31"/>
      <c r="D4" s="31"/>
      <c r="E4" s="31"/>
      <c r="F4" s="31"/>
      <c r="G4" s="31"/>
      <c r="H4" s="31"/>
      <c r="I4" s="31"/>
      <c r="J4" s="31"/>
    </row>
    <row r="5" spans="2:10" ht="15.75" customHeight="1">
      <c r="B5" s="1"/>
    </row>
    <row r="6" spans="2:10" ht="13.2">
      <c r="B6" s="4" t="s">
        <v>6</v>
      </c>
      <c r="C6" s="5" t="s">
        <v>7</v>
      </c>
      <c r="D6" s="5" t="s">
        <v>8</v>
      </c>
    </row>
    <row r="7" spans="2:10" ht="13.2">
      <c r="B7" s="12" t="s">
        <v>9</v>
      </c>
      <c r="C7" s="23"/>
      <c r="D7" s="13" t="str">
        <f t="shared" ref="D7:D9" si="0">IF(C7="","Pendent incloure informació","")</f>
        <v>Pendent incloure informació</v>
      </c>
    </row>
    <row r="8" spans="2:10" ht="13.2">
      <c r="B8" s="12" t="s">
        <v>10</v>
      </c>
      <c r="C8" s="23"/>
      <c r="D8" s="13" t="str">
        <f t="shared" si="0"/>
        <v>Pendent incloure informació</v>
      </c>
    </row>
    <row r="9" spans="2:10" ht="13.2">
      <c r="B9" s="14" t="s">
        <v>11</v>
      </c>
      <c r="C9" s="24"/>
      <c r="D9" s="13" t="str">
        <f t="shared" si="0"/>
        <v>Pendent incloure informació</v>
      </c>
      <c r="I9" s="1"/>
    </row>
    <row r="10" spans="2:10" ht="13.2">
      <c r="B10" s="14" t="s">
        <v>12</v>
      </c>
      <c r="C10" s="24"/>
      <c r="D10" s="13" t="str">
        <f t="shared" ref="D10:D11" si="1">IF(AND(C10="",$C$9="representació de l' empresa"),"Pendent incloure informació","")</f>
        <v/>
      </c>
      <c r="I10" s="1"/>
    </row>
    <row r="11" spans="2:10" ht="13.2">
      <c r="B11" s="14" t="s">
        <v>13</v>
      </c>
      <c r="C11" s="24"/>
      <c r="D11" s="13" t="str">
        <f t="shared" si="1"/>
        <v/>
      </c>
      <c r="I11" s="1"/>
    </row>
    <row r="12" spans="2:10" ht="39.6">
      <c r="B12" s="14" t="s">
        <v>14</v>
      </c>
      <c r="C12" s="36" t="s">
        <v>27</v>
      </c>
      <c r="D12" s="15"/>
      <c r="E12" s="2"/>
      <c r="F12" s="2"/>
      <c r="G12" s="2"/>
      <c r="H12" s="2"/>
      <c r="I12" s="1"/>
    </row>
    <row r="13" spans="2:10" ht="13.2">
      <c r="B13" s="14" t="s">
        <v>15</v>
      </c>
      <c r="C13" s="37" t="s">
        <v>28</v>
      </c>
      <c r="D13" s="15"/>
      <c r="E13" s="2"/>
      <c r="F13" s="2"/>
      <c r="G13" s="2"/>
      <c r="H13" s="2"/>
      <c r="I13" s="1"/>
    </row>
    <row r="14" spans="2:10" ht="15.75" customHeight="1">
      <c r="B14" s="2"/>
      <c r="C14" s="2"/>
      <c r="D14" s="2"/>
      <c r="E14" s="2"/>
      <c r="F14" s="2"/>
      <c r="G14" s="2"/>
      <c r="H14" s="2"/>
      <c r="I14" s="1"/>
    </row>
    <row r="15" spans="2:10" ht="53.1" customHeight="1">
      <c r="B15" s="32" t="s">
        <v>26</v>
      </c>
      <c r="C15" s="32"/>
      <c r="D15" s="32"/>
      <c r="E15" s="32"/>
      <c r="F15" s="32"/>
      <c r="G15" s="32"/>
      <c r="H15" s="32"/>
    </row>
    <row r="16" spans="2:10" ht="13.2">
      <c r="B16" s="3"/>
    </row>
    <row r="17" spans="2:10" ht="13.2">
      <c r="B17" s="3"/>
    </row>
    <row r="18" spans="2:10" ht="13.2">
      <c r="B18" s="3"/>
      <c r="C18" s="33" t="s">
        <v>16</v>
      </c>
      <c r="D18" s="34"/>
      <c r="E18" s="27"/>
      <c r="F18" s="35" t="s">
        <v>17</v>
      </c>
      <c r="G18" s="34"/>
      <c r="H18" s="34"/>
      <c r="I18" s="27"/>
    </row>
    <row r="19" spans="2:10" ht="15.75" customHeight="1">
      <c r="B19" s="16" t="s">
        <v>2</v>
      </c>
      <c r="C19" s="17" t="s">
        <v>18</v>
      </c>
      <c r="D19" s="17" t="s">
        <v>19</v>
      </c>
      <c r="E19" s="17" t="s">
        <v>20</v>
      </c>
      <c r="F19" s="17" t="s">
        <v>21</v>
      </c>
      <c r="G19" s="17" t="s">
        <v>20</v>
      </c>
      <c r="H19" s="17" t="s">
        <v>22</v>
      </c>
      <c r="I19" s="17" t="s">
        <v>23</v>
      </c>
      <c r="J19" s="17" t="s">
        <v>3</v>
      </c>
    </row>
    <row r="20" spans="2:10" ht="52.8">
      <c r="B20" s="41" t="s">
        <v>31</v>
      </c>
      <c r="C20" s="43" t="s">
        <v>39</v>
      </c>
      <c r="D20" s="18">
        <v>440</v>
      </c>
      <c r="E20" s="44" t="s">
        <v>40</v>
      </c>
      <c r="F20" s="22"/>
      <c r="G20" s="19" t="str">
        <f t="shared" ref="G20:G24" si="2">E20</f>
        <v>€/unitari</v>
      </c>
      <c r="H20" s="22"/>
      <c r="I20" s="22"/>
      <c r="J20" s="7" t="str">
        <f t="shared" ref="J20:J24"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52.8">
      <c r="B21" s="41" t="s">
        <v>32</v>
      </c>
      <c r="C21" s="6" t="s">
        <v>39</v>
      </c>
      <c r="D21" s="18">
        <v>500</v>
      </c>
      <c r="E21" s="44" t="s">
        <v>40</v>
      </c>
      <c r="F21" s="22"/>
      <c r="G21" s="19" t="str">
        <f t="shared" si="2"/>
        <v>€/unitari</v>
      </c>
      <c r="H21" s="22"/>
      <c r="I21" s="22"/>
      <c r="J21" s="7" t="str">
        <f t="shared" si="3"/>
        <v>Pendent incloure import ofertat.S'han d'informar tots els conceptes que componen l'oferta</v>
      </c>
    </row>
    <row r="22" spans="2:10" ht="52.8">
      <c r="B22" s="41" t="s">
        <v>33</v>
      </c>
      <c r="C22" s="6" t="s">
        <v>39</v>
      </c>
      <c r="D22" s="18">
        <v>620</v>
      </c>
      <c r="E22" s="44" t="s">
        <v>40</v>
      </c>
      <c r="F22" s="22"/>
      <c r="G22" s="19" t="str">
        <f t="shared" si="2"/>
        <v>€/unitari</v>
      </c>
      <c r="H22" s="22"/>
      <c r="I22" s="22"/>
      <c r="J22" s="7" t="str">
        <f t="shared" si="3"/>
        <v>Pendent incloure import ofertat.S'han d'informar tots els conceptes que componen l'oferta</v>
      </c>
    </row>
    <row r="23" spans="2:10" ht="52.8">
      <c r="B23" s="41" t="s">
        <v>34</v>
      </c>
      <c r="C23" s="6" t="s">
        <v>39</v>
      </c>
      <c r="D23" s="18">
        <v>650</v>
      </c>
      <c r="E23" s="44" t="s">
        <v>40</v>
      </c>
      <c r="F23" s="22"/>
      <c r="G23" s="19" t="str">
        <f t="shared" si="2"/>
        <v>€/unitari</v>
      </c>
      <c r="H23" s="22"/>
      <c r="I23" s="22"/>
      <c r="J23" s="7" t="str">
        <f t="shared" si="3"/>
        <v>Pendent incloure import ofertat.S'han d'informar tots els conceptes que componen l'oferta</v>
      </c>
    </row>
    <row r="24" spans="2:10" ht="39.6">
      <c r="B24" s="41" t="s">
        <v>35</v>
      </c>
      <c r="C24" s="6" t="s">
        <v>39</v>
      </c>
      <c r="D24" s="18">
        <v>850</v>
      </c>
      <c r="E24" s="44" t="s">
        <v>40</v>
      </c>
      <c r="F24" s="22"/>
      <c r="G24" s="19" t="str">
        <f t="shared" si="2"/>
        <v>€/unitari</v>
      </c>
      <c r="H24" s="22"/>
      <c r="I24" s="22"/>
      <c r="J24" s="7" t="str">
        <f t="shared" si="3"/>
        <v>Pendent incloure import ofertat.S'han d'informar tots els conceptes que componen l'oferta</v>
      </c>
    </row>
    <row r="25" spans="2:10" s="26" customFormat="1" ht="79.2">
      <c r="B25" s="41" t="s">
        <v>36</v>
      </c>
      <c r="C25" s="6" t="s">
        <v>39</v>
      </c>
      <c r="D25" s="18">
        <v>650</v>
      </c>
      <c r="E25" s="44" t="s">
        <v>40</v>
      </c>
      <c r="F25" s="22"/>
      <c r="G25" s="19" t="str">
        <f t="shared" ref="G25:G26" si="4">E25</f>
        <v>€/unitari</v>
      </c>
      <c r="H25" s="22"/>
      <c r="I25" s="22"/>
      <c r="J25" s="7" t="str">
        <f t="shared" ref="J25:J26" si="5">IF(F25="","Pendent incloure import ofertat.S'han d'informar tots els conceptes que componen l'oferta",IF(C25="Preu (€)",IF(F25&gt;D25,"L'import indicat supera el preu màxim admès. Aquest fet suposarà l'exclusió del procediment de licitació",""),IF(C25="Percentatge (%) de recàrrec",IF(F25&gt;D25,"El percentatge indicat supera el percentatge màxim admès. Aquest fet suposarà l'exclusió del procediment de licitació",""),(IF(C25="Percentatge (%) de descompte",IF(F25&lt;D25,"El percentatge indicat és inferior al percentatge mínim admès. Aquest fet suposarà l'exclusió del procediment de licitació",""),IF(F25="","Pendent incloure import ofertat.S'han d'informar tots els conceptes que componen l'oferta",IF(C25="Preu ($)",IF(F25&gt;D25,"L'import indicat supera el preu màxim admès. Aquest fet suposarà l'exclusió del procediment de licitació",""))))))))</f>
        <v>Pendent incloure import ofertat.S'han d'informar tots els conceptes que componen l'oferta</v>
      </c>
    </row>
    <row r="26" spans="2:10" s="26" customFormat="1" ht="39.6">
      <c r="B26" s="41" t="s">
        <v>37</v>
      </c>
      <c r="C26" s="6" t="s">
        <v>39</v>
      </c>
      <c r="D26" s="18">
        <v>65</v>
      </c>
      <c r="E26" s="44" t="s">
        <v>41</v>
      </c>
      <c r="F26" s="22"/>
      <c r="G26" s="19" t="str">
        <f t="shared" si="4"/>
        <v>€/hora</v>
      </c>
      <c r="H26" s="22"/>
      <c r="I26" s="22"/>
      <c r="J26" s="7" t="str">
        <f t="shared" si="5"/>
        <v>Pendent incloure import ofertat.S'han d'informar tots els conceptes que componen l'oferta</v>
      </c>
    </row>
    <row r="27" spans="2:10" ht="45.6">
      <c r="B27" s="42" t="s">
        <v>38</v>
      </c>
    </row>
    <row r="29" spans="2:10" ht="13.2">
      <c r="B29" s="4" t="s">
        <v>24</v>
      </c>
      <c r="C29" s="5" t="s">
        <v>25</v>
      </c>
      <c r="D29" s="5" t="s">
        <v>8</v>
      </c>
    </row>
    <row r="30" spans="2:10" ht="66">
      <c r="B30" s="38" t="s">
        <v>29</v>
      </c>
      <c r="C30" s="25"/>
      <c r="D30" s="20" t="str">
        <f t="shared" ref="D30" si="6">IF(C30="","Pendent resposta","")</f>
        <v>Pendent resposta</v>
      </c>
    </row>
    <row r="31" spans="2:10" s="26" customFormat="1" ht="22.8">
      <c r="B31" s="42" t="s">
        <v>30</v>
      </c>
      <c r="C31" s="39"/>
      <c r="D31" s="40"/>
    </row>
    <row r="32" spans="2:10" ht="13.2">
      <c r="B32" s="8"/>
    </row>
    <row r="33" spans="2:8" ht="37.5" customHeight="1">
      <c r="B33" s="21" t="s">
        <v>4</v>
      </c>
    </row>
    <row r="34" spans="2:8" ht="13.2">
      <c r="B34" s="9"/>
    </row>
    <row r="35" spans="2:8" ht="50.1" customHeight="1">
      <c r="B35" s="28" t="s">
        <v>5</v>
      </c>
      <c r="C35" s="29"/>
      <c r="D35" s="29"/>
      <c r="E35" s="29"/>
      <c r="F35" s="29"/>
      <c r="G35" s="29"/>
      <c r="H35" s="29"/>
    </row>
    <row r="38" spans="2:8" ht="13.2">
      <c r="B38" s="10"/>
    </row>
    <row r="39" spans="2:8" ht="15">
      <c r="B39" s="11"/>
    </row>
    <row r="40" spans="2:8" ht="13.2">
      <c r="B40" s="10"/>
    </row>
  </sheetData>
  <sheetProtection algorithmName="SHA-512" hashValue="MuBetdbm+mzB0MzsxRyCmEn/714dUN2D1tu48fzPV2tyH5L5rHDOYxdL7LXgkwb5caR1v+nIWeuAhsQgVW4AYQ==" saltValue="Iur0NwaHcpf2p9ANKfzgiA==" spinCount="100000" sheet="1" objects="1" scenarios="1"/>
  <mergeCells count="6">
    <mergeCell ref="B35:H35"/>
    <mergeCell ref="B3:J3"/>
    <mergeCell ref="B4:J4"/>
    <mergeCell ref="B15:H15"/>
    <mergeCell ref="C18:E18"/>
    <mergeCell ref="F18:I18"/>
  </mergeCells>
  <conditionalFormatting sqref="D7:F11 D30:D31 F30:F31">
    <cfRule type="cellIs" dxfId="5" priority="3" operator="equal">
      <formula>"Correcte"</formula>
    </cfRule>
  </conditionalFormatting>
  <conditionalFormatting sqref="D7:F11 D30:D31 F30:F31">
    <cfRule type="cellIs" dxfId="4" priority="4" operator="equal">
      <formula>"Pendent incloure informació"</formula>
    </cfRule>
  </conditionalFormatting>
  <conditionalFormatting sqref="J20:J24">
    <cfRule type="cellIs" dxfId="3" priority="5" operator="equal">
      <formula>"Correcte"</formula>
    </cfRule>
  </conditionalFormatting>
  <conditionalFormatting sqref="J20:J24">
    <cfRule type="notContainsBlanks" dxfId="2" priority="6">
      <formula>LEN(TRIM(J20))&gt;0</formula>
    </cfRule>
  </conditionalFormatting>
  <conditionalFormatting sqref="J25:J26">
    <cfRule type="cellIs" dxfId="1" priority="1" operator="equal">
      <formula>"Correcte"</formula>
    </cfRule>
  </conditionalFormatting>
  <conditionalFormatting sqref="J25:J26">
    <cfRule type="notContainsBlanks" dxfId="0" priority="2">
      <formula>LEN(TRIM(J25))&gt;0</formula>
    </cfRule>
  </conditionalFormatting>
  <dataValidations count="4">
    <dataValidation type="list" allowBlank="1" showErrorMessage="1" sqref="C20:C26">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0:I26 F20:F26">
      <formula1>AND(F20&lt;&gt;"",LEN(RIGHT(F20,LEN(F20)-IFERROR(FIND(",",F20),LEN(F20))))&lt;=2)</formula1>
    </dataValidation>
    <dataValidation type="list" allowBlank="1" showErrorMessage="1" sqref="C30:C31">
      <formula1>"Sí,No"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2025-10-22T13:53:54Z</dcterms:modified>
</cp:coreProperties>
</file>