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PHMJ\Edifici Els Til·lers\Serveis Hotelers\Concursos\ALARMES\2025 CRA- CCTV\"/>
    </mc:Choice>
  </mc:AlternateContent>
  <bookViews>
    <workbookView xWindow="0" yWindow="0" windowWidth="28800" windowHeight="12300"/>
  </bookViews>
  <sheets>
    <sheet name="Taula oferta" sheetId="1" r:id="rId1"/>
  </sheets>
  <calcPr calcId="162913"/>
  <customWorkbookViews>
    <customWorkbookView name="XAVIER GOMEZ BLANCO - Vista personalizada" guid="{3115A241-A2F9-43AF-AC91-86C736817F56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6" i="1"/>
  <c r="F26" i="1" l="1"/>
  <c r="F23" i="1"/>
  <c r="F20" i="1"/>
  <c r="F16" i="1"/>
  <c r="E13" i="1" l="1"/>
  <c r="F13" i="1" s="1"/>
  <c r="E31" i="1"/>
  <c r="F31" i="1" s="1"/>
</calcChain>
</file>

<file path=xl/sharedStrings.xml><?xml version="1.0" encoding="utf-8"?>
<sst xmlns="http://schemas.openxmlformats.org/spreadsheetml/2006/main" count="47" uniqueCount="38">
  <si>
    <t>Import anual
IVA Inclòs</t>
  </si>
  <si>
    <t>Import anual
IVA Exclòs</t>
  </si>
  <si>
    <t>Preu</t>
  </si>
  <si>
    <t>Telèfon:</t>
  </si>
  <si>
    <t>Correu electrònic:</t>
  </si>
  <si>
    <t>Persona contacte:</t>
  </si>
  <si>
    <t>NIF:</t>
  </si>
  <si>
    <t>Empresa:</t>
  </si>
  <si>
    <t>Annex II - CONTR/2025/000000017 -  OFERTA ECONÒMICA</t>
  </si>
  <si>
    <t>CONNEXIÓ A CENTRAL RECEPTORA ALARMES (CRA)</t>
  </si>
  <si>
    <t xml:space="preserve">AUDITORIA  </t>
  </si>
  <si>
    <t>MANTENIMENT PREVENTIU CCTV, CENTRALETES D'ALAMES I BIOMÈTRICS</t>
  </si>
  <si>
    <t>2 Revisions anuals</t>
  </si>
  <si>
    <t>Preu mensual</t>
  </si>
  <si>
    <t>Centraletes</t>
  </si>
  <si>
    <t>PREVISIÓ MANTENIMENT CORRECTIU CCTV I CENTRALS D'ALARMES INCLOU INSTAL·LACIÓ I MATERIAL RECANVIS</t>
  </si>
  <si>
    <t>PROJECTE INSTAL·LACIÓ I SUBSTITUCIÓ DE CÀMERES ANALÒGIQUES CCTV PER CÀMERES IP</t>
  </si>
  <si>
    <t>Només es pot emplenar les caselles grogues. Els imports del manteniment correctiu i el projecte de substitució de càmeres analògiques son imports fixes . El preu ofertat no pot superar l'import anual de licitació de 42.080€</t>
  </si>
  <si>
    <t>Sistemes de CCTV i centrals alarmes IAS (descrit al PPT)</t>
  </si>
  <si>
    <t>a)</t>
  </si>
  <si>
    <t>b)</t>
  </si>
  <si>
    <t>c)</t>
  </si>
  <si>
    <t>d)</t>
  </si>
  <si>
    <t>e)</t>
  </si>
  <si>
    <t xml:space="preserve">ALTRES CRITERIS AUTOMÀTICS </t>
  </si>
  <si>
    <t xml:space="preserve">Categoria professional </t>
  </si>
  <si>
    <t>Oficial assistència-instal·lació</t>
  </si>
  <si>
    <t>Ajudant assistència-instal·lació</t>
  </si>
  <si>
    <t xml:space="preserve">Oficial programació-configuració sistemes </t>
  </si>
  <si>
    <r>
      <t xml:space="preserve">Preu€/h </t>
    </r>
    <r>
      <rPr>
        <b/>
        <sz val="10"/>
        <color theme="1"/>
        <rFont val="Arial"/>
        <family val="2"/>
      </rPr>
      <t>(IVA exclòs)</t>
    </r>
  </si>
  <si>
    <t>Teclat</t>
  </si>
  <si>
    <t>Enginyer programació- configuració sistemes</t>
  </si>
  <si>
    <t>Detector infraroig</t>
  </si>
  <si>
    <t xml:space="preserve">Bateries </t>
  </si>
  <si>
    <t>PREU RECANVIS CENTRALS ALARMES</t>
  </si>
  <si>
    <t>Preu connexió CRA</t>
  </si>
  <si>
    <t>El preu ha de  correspondre a la suma de les dues revisions</t>
  </si>
  <si>
    <r>
      <t xml:space="preserve">Preu unitat </t>
    </r>
    <r>
      <rPr>
        <b/>
        <sz val="10"/>
        <color theme="1"/>
        <rFont val="Arial"/>
        <family val="2"/>
      </rPr>
      <t>(IVA exclòs)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</si>
</sst>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€&quot;_-;\-* #,##0.00\ &quot;€&quot;_-;_-* &quot;-&quot;??\ &quot;€&quot;_-;_-@_-"/>
    <numFmt numFmtId="164" formatCode="#,##0.00\ &quot;€/tn&quot;"/>
    <numFmt numFmtId="165" formatCode="#,##0.00\ &quot;Un&quot;"/>
    <numFmt numFmtId="166" formatCode="#,##0.00\ &quot;€/Un&quot;"/>
    <numFmt numFmtId="167" formatCode="#,##0\ &quot;Un&quot;"/>
    <numFmt numFmtId="168" formatCode="#,##0.00\ &quot;€/Tn&quot;"/>
    <numFmt numFmtId="169" formatCode="#,##0.00\ &quot;Tn&quot;"/>
    <numFmt numFmtId="170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Arial"/>
      <family val="2"/>
    </font>
    <font>
      <b/>
      <i/>
      <sz val="1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rgb="FF000000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rgb="FF000000"/>
      </top>
      <bottom style="medium">
        <color auto="1"/>
      </bottom>
      <diagonal/>
    </border>
    <border>
      <left style="hair">
        <color rgb="FF000000"/>
      </left>
      <right/>
      <top style="hair">
        <color rgb="FF000000"/>
      </top>
      <bottom style="medium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 style="hair">
        <color rgb="FF000000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auto="1"/>
      </left>
      <right style="hair">
        <color rgb="FF000000"/>
      </right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rgb="FF000000"/>
      </left>
      <right style="hair">
        <color rgb="FF000000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hair">
        <color rgb="FF000000"/>
      </left>
      <right style="hair">
        <color rgb="FF000000"/>
      </right>
      <top style="medium">
        <color auto="1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hair">
        <color rgb="FF000000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166" fontId="8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NumberFormat="1" applyFont="1" applyFill="1" applyBorder="1" applyAlignment="1" applyProtection="1">
      <alignment horizontal="right" vertical="center"/>
      <protection locked="0"/>
    </xf>
    <xf numFmtId="166" fontId="9" fillId="0" borderId="0" xfId="0" applyNumberFormat="1" applyFont="1" applyFill="1" applyBorder="1" applyAlignment="1" applyProtection="1">
      <alignment horizontal="left" vertical="center"/>
      <protection locked="0"/>
    </xf>
    <xf numFmtId="166" fontId="9" fillId="0" borderId="27" xfId="0" applyNumberFormat="1" applyFont="1" applyFill="1" applyBorder="1" applyAlignment="1" applyProtection="1">
      <alignment horizontal="left" vertical="center" wrapText="1"/>
      <protection locked="0"/>
    </xf>
    <xf numFmtId="166" fontId="11" fillId="3" borderId="27" xfId="0" applyNumberFormat="1" applyFont="1" applyFill="1" applyBorder="1" applyAlignment="1" applyProtection="1">
      <alignment horizontal="left" vertical="center" wrapText="1"/>
      <protection locked="0"/>
    </xf>
    <xf numFmtId="166" fontId="11" fillId="0" borderId="0" xfId="0" applyNumberFormat="1" applyFont="1" applyFill="1" applyBorder="1" applyAlignment="1" applyProtection="1">
      <alignment horizontal="left" vertical="center" wrapText="1"/>
      <protection locked="0"/>
    </xf>
    <xf numFmtId="170" fontId="4" fillId="0" borderId="12" xfId="0" applyNumberFormat="1" applyFont="1" applyFill="1" applyBorder="1" applyAlignment="1" applyProtection="1">
      <alignment horizontal="right" vertical="center"/>
    </xf>
    <xf numFmtId="44" fontId="5" fillId="0" borderId="20" xfId="1" applyFont="1" applyBorder="1" applyProtection="1"/>
    <xf numFmtId="44" fontId="5" fillId="0" borderId="0" xfId="1" applyFont="1" applyBorder="1" applyProtection="1"/>
    <xf numFmtId="44" fontId="5" fillId="0" borderId="14" xfId="1" applyFont="1" applyBorder="1" applyProtection="1"/>
    <xf numFmtId="44" fontId="3" fillId="2" borderId="3" xfId="0" applyNumberFormat="1" applyFont="1" applyFill="1" applyBorder="1" applyProtection="1"/>
    <xf numFmtId="44" fontId="5" fillId="0" borderId="1" xfId="1" applyFont="1" applyFill="1" applyBorder="1" applyProtection="1"/>
    <xf numFmtId="0" fontId="12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8" fillId="3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Protection="1"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22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Protection="1">
      <protection locked="0"/>
    </xf>
    <xf numFmtId="169" fontId="6" fillId="0" borderId="24" xfId="0" applyNumberFormat="1" applyFont="1" applyFill="1" applyBorder="1" applyAlignment="1" applyProtection="1">
      <alignment horizontal="right" vertical="center"/>
      <protection locked="0"/>
    </xf>
    <xf numFmtId="168" fontId="4" fillId="0" borderId="15" xfId="0" applyNumberFormat="1" applyFont="1" applyFill="1" applyBorder="1" applyAlignment="1" applyProtection="1">
      <alignment horizontal="right" vertical="center"/>
      <protection locked="0"/>
    </xf>
    <xf numFmtId="44" fontId="5" fillId="0" borderId="23" xfId="1" applyFont="1" applyFill="1" applyBorder="1" applyProtection="1">
      <protection locked="0"/>
    </xf>
    <xf numFmtId="44" fontId="0" fillId="0" borderId="14" xfId="1" applyFont="1" applyBorder="1" applyProtection="1">
      <protection locked="0"/>
    </xf>
    <xf numFmtId="0" fontId="5" fillId="0" borderId="13" xfId="0" applyFont="1" applyFill="1" applyBorder="1" applyProtection="1">
      <protection locked="0"/>
    </xf>
    <xf numFmtId="167" fontId="6" fillId="0" borderId="12" xfId="0" applyNumberFormat="1" applyFont="1" applyFill="1" applyBorder="1" applyAlignment="1" applyProtection="1">
      <alignment horizontal="right" vertical="center"/>
      <protection locked="0"/>
    </xf>
    <xf numFmtId="166" fontId="4" fillId="3" borderId="12" xfId="0" applyNumberFormat="1" applyFont="1" applyFill="1" applyBorder="1" applyAlignment="1" applyProtection="1">
      <alignment horizontal="right" vertical="center"/>
      <protection locked="0"/>
    </xf>
    <xf numFmtId="44" fontId="5" fillId="0" borderId="4" xfId="1" applyFont="1" applyFill="1" applyBorder="1" applyProtection="1">
      <protection locked="0"/>
    </xf>
    <xf numFmtId="44" fontId="0" fillId="0" borderId="20" xfId="1" applyFont="1" applyBorder="1" applyProtection="1">
      <protection locked="0"/>
    </xf>
    <xf numFmtId="0" fontId="5" fillId="0" borderId="9" xfId="0" applyFont="1" applyFill="1" applyBorder="1" applyProtection="1">
      <protection locked="0"/>
    </xf>
    <xf numFmtId="167" fontId="6" fillId="0" borderId="8" xfId="0" applyNumberFormat="1" applyFont="1" applyFill="1" applyBorder="1" applyAlignment="1" applyProtection="1">
      <alignment horizontal="right" vertical="center"/>
      <protection locked="0"/>
    </xf>
    <xf numFmtId="166" fontId="4" fillId="0" borderId="8" xfId="0" applyNumberFormat="1" applyFont="1" applyFill="1" applyBorder="1" applyAlignment="1" applyProtection="1">
      <alignment horizontal="right" vertical="center"/>
      <protection locked="0"/>
    </xf>
    <xf numFmtId="44" fontId="5" fillId="0" borderId="17" xfId="1" applyFont="1" applyFill="1" applyBorder="1" applyProtection="1">
      <protection locked="0"/>
    </xf>
    <xf numFmtId="44" fontId="0" fillId="0" borderId="19" xfId="1" applyFont="1" applyBorder="1" applyProtection="1">
      <protection locked="0"/>
    </xf>
    <xf numFmtId="4" fontId="4" fillId="3" borderId="8" xfId="0" applyNumberFormat="1" applyFont="1" applyFill="1" applyBorder="1" applyAlignment="1" applyProtection="1">
      <alignment horizontal="right" vertical="center"/>
      <protection locked="0"/>
    </xf>
    <xf numFmtId="168" fontId="4" fillId="0" borderId="24" xfId="0" applyNumberFormat="1" applyFont="1" applyFill="1" applyBorder="1" applyAlignment="1" applyProtection="1">
      <alignment horizontal="right" vertical="center"/>
      <protection locked="0"/>
    </xf>
    <xf numFmtId="44" fontId="5" fillId="0" borderId="22" xfId="1" applyFont="1" applyFill="1" applyBorder="1" applyProtection="1"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167" fontId="6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12" xfId="0" applyNumberFormat="1" applyFont="1" applyFill="1" applyBorder="1" applyAlignment="1" applyProtection="1">
      <alignment horizontal="right" vertical="center"/>
      <protection locked="0"/>
    </xf>
    <xf numFmtId="44" fontId="5" fillId="0" borderId="20" xfId="1" applyFont="1" applyFill="1" applyBorder="1" applyProtection="1">
      <protection locked="0"/>
    </xf>
    <xf numFmtId="44" fontId="5" fillId="0" borderId="21" xfId="1" applyFont="1" applyFill="1" applyBorder="1" applyProtection="1">
      <protection locked="0"/>
    </xf>
    <xf numFmtId="170" fontId="4" fillId="0" borderId="12" xfId="0" applyNumberFormat="1" applyFont="1" applyFill="1" applyBorder="1" applyAlignment="1" applyProtection="1">
      <alignment horizontal="right" vertical="center"/>
      <protection locked="0"/>
    </xf>
    <xf numFmtId="44" fontId="5" fillId="0" borderId="19" xfId="1" applyFont="1" applyBorder="1" applyProtection="1">
      <protection locked="0"/>
    </xf>
    <xf numFmtId="0" fontId="5" fillId="0" borderId="16" xfId="0" applyFont="1" applyBorder="1" applyProtection="1">
      <protection locked="0"/>
    </xf>
    <xf numFmtId="169" fontId="6" fillId="0" borderId="15" xfId="0" applyNumberFormat="1" applyFont="1" applyBorder="1" applyAlignment="1" applyProtection="1">
      <alignment horizontal="right" vertical="center"/>
      <protection locked="0"/>
    </xf>
    <xf numFmtId="44" fontId="5" fillId="0" borderId="0" xfId="1" applyFont="1" applyBorder="1" applyProtection="1">
      <protection locked="0"/>
    </xf>
    <xf numFmtId="0" fontId="5" fillId="0" borderId="13" xfId="0" applyFont="1" applyBorder="1" applyProtection="1">
      <protection locked="0"/>
    </xf>
    <xf numFmtId="166" fontId="4" fillId="0" borderId="12" xfId="0" applyNumberFormat="1" applyFont="1" applyFill="1" applyBorder="1" applyAlignment="1" applyProtection="1">
      <alignment horizontal="right" vertical="center"/>
      <protection locked="0"/>
    </xf>
    <xf numFmtId="44" fontId="5" fillId="0" borderId="10" xfId="1" applyFont="1" applyBorder="1" applyProtection="1">
      <protection locked="0"/>
    </xf>
    <xf numFmtId="0" fontId="5" fillId="0" borderId="9" xfId="0" applyFont="1" applyBorder="1" applyProtection="1">
      <protection locked="0"/>
    </xf>
    <xf numFmtId="167" fontId="6" fillId="0" borderId="8" xfId="0" applyNumberFormat="1" applyFont="1" applyBorder="1" applyAlignment="1" applyProtection="1">
      <alignment horizontal="right" vertical="center"/>
      <protection locked="0"/>
    </xf>
    <xf numFmtId="166" fontId="4" fillId="0" borderId="18" xfId="0" applyNumberFormat="1" applyFont="1" applyFill="1" applyBorder="1" applyAlignment="1" applyProtection="1">
      <alignment horizontal="right" vertical="center"/>
      <protection locked="0"/>
    </xf>
    <xf numFmtId="44" fontId="5" fillId="0" borderId="7" xfId="0" applyNumberFormat="1" applyFont="1" applyBorder="1" applyProtection="1">
      <protection locked="0"/>
    </xf>
    <xf numFmtId="44" fontId="5" fillId="0" borderId="6" xfId="1" applyFont="1" applyBorder="1" applyProtection="1">
      <protection locked="0"/>
    </xf>
    <xf numFmtId="0" fontId="5" fillId="0" borderId="2" xfId="0" applyFont="1" applyFill="1" applyBorder="1" applyProtection="1">
      <protection locked="0"/>
    </xf>
    <xf numFmtId="167" fontId="6" fillId="0" borderId="3" xfId="0" applyNumberFormat="1" applyFont="1" applyFill="1" applyBorder="1" applyAlignment="1" applyProtection="1">
      <alignment horizontal="right" vertical="center"/>
      <protection locked="0"/>
    </xf>
    <xf numFmtId="166" fontId="4" fillId="0" borderId="25" xfId="0" applyNumberFormat="1" applyFont="1" applyFill="1" applyBorder="1" applyAlignment="1" applyProtection="1">
      <alignment horizontal="right" vertical="center"/>
      <protection locked="0"/>
    </xf>
    <xf numFmtId="44" fontId="5" fillId="0" borderId="26" xfId="1" applyFont="1" applyFill="1" applyBorder="1" applyProtection="1">
      <protection locked="0"/>
    </xf>
    <xf numFmtId="44" fontId="5" fillId="0" borderId="1" xfId="1" applyFont="1" applyBorder="1" applyProtection="1">
      <protection locked="0"/>
    </xf>
    <xf numFmtId="167" fontId="6" fillId="0" borderId="18" xfId="0" applyNumberFormat="1" applyFont="1" applyFill="1" applyBorder="1" applyAlignment="1" applyProtection="1">
      <alignment horizontal="right" vertical="center"/>
      <protection locked="0"/>
    </xf>
    <xf numFmtId="166" fontId="4" fillId="0" borderId="11" xfId="0" applyNumberFormat="1" applyFont="1" applyFill="1" applyBorder="1" applyAlignment="1" applyProtection="1">
      <alignment horizontal="right" vertical="center"/>
      <protection locked="0"/>
    </xf>
    <xf numFmtId="44" fontId="5" fillId="0" borderId="17" xfId="0" applyNumberFormat="1" applyFont="1" applyFill="1" applyBorder="1" applyProtection="1">
      <protection locked="0"/>
    </xf>
    <xf numFmtId="0" fontId="12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165" fontId="6" fillId="0" borderId="0" xfId="0" applyNumberFormat="1" applyFont="1" applyFill="1" applyBorder="1" applyAlignment="1" applyProtection="1">
      <alignment horizontal="right" vertical="center"/>
      <protection locked="0"/>
    </xf>
    <xf numFmtId="164" fontId="4" fillId="0" borderId="27" xfId="0" applyNumberFormat="1" applyFont="1" applyFill="1" applyBorder="1" applyAlignment="1" applyProtection="1">
      <alignment horizontal="left" vertical="center"/>
      <protection locked="0"/>
    </xf>
    <xf numFmtId="165" fontId="6" fillId="0" borderId="0" xfId="0" applyNumberFormat="1" applyFont="1" applyBorder="1" applyAlignment="1" applyProtection="1">
      <alignment horizontal="right" vertical="center"/>
      <protection locked="0"/>
    </xf>
    <xf numFmtId="164" fontId="4" fillId="0" borderId="0" xfId="0" applyNumberFormat="1" applyFont="1" applyFill="1" applyBorder="1" applyAlignment="1" applyProtection="1">
      <alignment horizontal="left" vertical="center"/>
      <protection locked="0"/>
    </xf>
    <xf numFmtId="44" fontId="0" fillId="0" borderId="0" xfId="0" applyNumberFormat="1" applyProtection="1">
      <protection locked="0"/>
    </xf>
    <xf numFmtId="0" fontId="10" fillId="0" borderId="27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3" fillId="0" borderId="27" xfId="0" applyFont="1" applyBorder="1" applyProtection="1">
      <protection locked="0"/>
    </xf>
    <xf numFmtId="0" fontId="0" fillId="3" borderId="27" xfId="0" applyFill="1" applyBorder="1" applyProtection="1">
      <protection locked="0"/>
    </xf>
    <xf numFmtId="0" fontId="0" fillId="0" borderId="0" xfId="0" applyBorder="1" applyProtection="1">
      <protection locked="0"/>
    </xf>
    <xf numFmtId="166" fontId="8" fillId="3" borderId="0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166" fontId="8" fillId="3" borderId="0" xfId="0" applyNumberFormat="1" applyFont="1" applyFill="1" applyBorder="1" applyAlignment="1" applyProtection="1">
      <alignment horizontal="left" vertical="center"/>
      <protection locked="0"/>
    </xf>
    <xf numFmtId="0" fontId="5" fillId="0" borderId="23" xfId="0" applyNumberFormat="1" applyFont="1" applyFill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0</xdr:row>
      <xdr:rowOff>285750</xdr:rowOff>
    </xdr:from>
    <xdr:to>
      <xdr:col>1</xdr:col>
      <xdr:colOff>1887855</xdr:colOff>
      <xdr:row>0</xdr:row>
      <xdr:rowOff>1220470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85750"/>
          <a:ext cx="1049655" cy="934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topLeftCell="A25" zoomScaleNormal="100" workbookViewId="0">
      <selection activeCell="C44" sqref="C44"/>
    </sheetView>
  </sheetViews>
  <sheetFormatPr baseColWidth="10" defaultRowHeight="20.25" x14ac:dyDescent="0.3"/>
  <cols>
    <col min="1" max="1" width="11.42578125" style="13"/>
    <col min="2" max="2" width="58.85546875" style="14" customWidth="1"/>
    <col min="3" max="3" width="20.7109375" style="14" customWidth="1"/>
    <col min="4" max="4" width="20" style="14" customWidth="1"/>
    <col min="5" max="5" width="16.85546875" style="14" bestFit="1" customWidth="1"/>
    <col min="6" max="6" width="16.28515625" style="14" customWidth="1"/>
    <col min="7" max="7" width="12" style="14" bestFit="1" customWidth="1"/>
    <col min="8" max="16384" width="11.42578125" style="14"/>
  </cols>
  <sheetData>
    <row r="1" spans="1:6" ht="101.25" customHeight="1" x14ac:dyDescent="0.3"/>
    <row r="2" spans="1:6" ht="38.25" customHeight="1" x14ac:dyDescent="0.3">
      <c r="B2" s="80" t="s">
        <v>8</v>
      </c>
      <c r="C2" s="80"/>
      <c r="D2" s="80"/>
      <c r="E2" s="80"/>
    </row>
    <row r="3" spans="1:6" ht="14.25" customHeight="1" x14ac:dyDescent="0.3">
      <c r="B3" s="15"/>
      <c r="C3" s="15"/>
      <c r="D3" s="15"/>
      <c r="E3" s="15"/>
    </row>
    <row r="4" spans="1:6" x14ac:dyDescent="0.3">
      <c r="B4" s="16" t="s">
        <v>7</v>
      </c>
      <c r="C4" s="16" t="s">
        <v>6</v>
      </c>
      <c r="D4" s="81" t="s">
        <v>5</v>
      </c>
      <c r="E4" s="81"/>
      <c r="F4" s="81"/>
    </row>
    <row r="5" spans="1:6" ht="30.75" customHeight="1" x14ac:dyDescent="0.3">
      <c r="B5" s="79"/>
      <c r="C5" s="79"/>
      <c r="D5" s="82"/>
      <c r="E5" s="82"/>
      <c r="F5" s="82"/>
    </row>
    <row r="6" spans="1:6" x14ac:dyDescent="0.3">
      <c r="B6" s="16" t="s">
        <v>4</v>
      </c>
      <c r="D6" s="16" t="s">
        <v>3</v>
      </c>
    </row>
    <row r="7" spans="1:6" ht="24.75" customHeight="1" x14ac:dyDescent="0.3">
      <c r="B7" s="79"/>
      <c r="D7" s="17"/>
    </row>
    <row r="8" spans="1:6" ht="19.5" customHeight="1" x14ac:dyDescent="0.3">
      <c r="B8" s="1"/>
      <c r="C8" s="18"/>
      <c r="D8" s="2"/>
    </row>
    <row r="9" spans="1:6" ht="79.5" customHeight="1" x14ac:dyDescent="0.3">
      <c r="B9" s="5" t="s">
        <v>17</v>
      </c>
    </row>
    <row r="10" spans="1:6" ht="27" customHeight="1" thickBot="1" x14ac:dyDescent="0.35">
      <c r="B10" s="6"/>
    </row>
    <row r="11" spans="1:6" ht="30.75" thickBot="1" x14ac:dyDescent="0.35">
      <c r="A11" s="13" t="s">
        <v>19</v>
      </c>
      <c r="B11" s="19" t="s">
        <v>9</v>
      </c>
      <c r="C11" s="20" t="s">
        <v>14</v>
      </c>
      <c r="D11" s="20" t="s">
        <v>13</v>
      </c>
      <c r="E11" s="21" t="s">
        <v>1</v>
      </c>
      <c r="F11" s="22" t="s">
        <v>0</v>
      </c>
    </row>
    <row r="12" spans="1:6" x14ac:dyDescent="0.3">
      <c r="B12" s="23"/>
      <c r="C12" s="24"/>
      <c r="D12" s="25"/>
      <c r="E12" s="26"/>
      <c r="F12" s="27"/>
    </row>
    <row r="13" spans="1:6" x14ac:dyDescent="0.3">
      <c r="B13" s="28" t="s">
        <v>35</v>
      </c>
      <c r="C13" s="29">
        <v>23</v>
      </c>
      <c r="D13" s="30">
        <v>0</v>
      </c>
      <c r="E13" s="31">
        <f>C13*(D13*12)</f>
        <v>0</v>
      </c>
      <c r="F13" s="32">
        <f>E13*21%+E13</f>
        <v>0</v>
      </c>
    </row>
    <row r="14" spans="1:6" ht="21" thickBot="1" x14ac:dyDescent="0.35">
      <c r="B14" s="33"/>
      <c r="C14" s="34"/>
      <c r="D14" s="35"/>
      <c r="E14" s="36"/>
      <c r="F14" s="37"/>
    </row>
    <row r="15" spans="1:6" ht="30.75" thickBot="1" x14ac:dyDescent="0.35">
      <c r="A15" s="13" t="s">
        <v>20</v>
      </c>
      <c r="B15" s="19" t="s">
        <v>10</v>
      </c>
      <c r="C15" s="20"/>
      <c r="D15" s="20" t="s">
        <v>2</v>
      </c>
      <c r="E15" s="21" t="s">
        <v>1</v>
      </c>
      <c r="F15" s="22" t="s">
        <v>0</v>
      </c>
    </row>
    <row r="16" spans="1:6" ht="21" thickBot="1" x14ac:dyDescent="0.35">
      <c r="B16" s="28" t="s">
        <v>18</v>
      </c>
      <c r="C16" s="29"/>
      <c r="D16" s="38">
        <v>0</v>
      </c>
      <c r="E16" s="31">
        <f>D16</f>
        <v>0</v>
      </c>
      <c r="F16" s="32">
        <f>E16*21%+E16</f>
        <v>0</v>
      </c>
    </row>
    <row r="17" spans="1:6" ht="21" thickBot="1" x14ac:dyDescent="0.35">
      <c r="B17" s="33"/>
      <c r="C17" s="34"/>
      <c r="D17" s="35"/>
      <c r="E17" s="36"/>
      <c r="F17" s="37"/>
    </row>
    <row r="18" spans="1:6" ht="21" thickBot="1" x14ac:dyDescent="0.35">
      <c r="B18" s="23"/>
      <c r="C18" s="24"/>
      <c r="D18" s="39"/>
      <c r="E18" s="26"/>
      <c r="F18" s="40"/>
    </row>
    <row r="19" spans="1:6" ht="30.75" thickBot="1" x14ac:dyDescent="0.35">
      <c r="A19" s="13" t="s">
        <v>21</v>
      </c>
      <c r="B19" s="41" t="s">
        <v>11</v>
      </c>
      <c r="C19" s="20"/>
      <c r="D19" s="20" t="s">
        <v>2</v>
      </c>
      <c r="E19" s="21" t="s">
        <v>1</v>
      </c>
      <c r="F19" s="22" t="s">
        <v>0</v>
      </c>
    </row>
    <row r="20" spans="1:6" x14ac:dyDescent="0.3">
      <c r="B20" s="28" t="s">
        <v>36</v>
      </c>
      <c r="C20" s="42" t="s">
        <v>12</v>
      </c>
      <c r="D20" s="43">
        <v>0</v>
      </c>
      <c r="E20" s="31">
        <f>D20</f>
        <v>0</v>
      </c>
      <c r="F20" s="44">
        <f>E20*21%+E20</f>
        <v>0</v>
      </c>
    </row>
    <row r="21" spans="1:6" ht="21" thickBot="1" x14ac:dyDescent="0.35">
      <c r="B21" s="33"/>
      <c r="C21" s="34"/>
      <c r="D21" s="35"/>
      <c r="E21" s="36"/>
      <c r="F21" s="45"/>
    </row>
    <row r="22" spans="1:6" ht="45.75" thickBot="1" x14ac:dyDescent="0.35">
      <c r="A22" s="13" t="s">
        <v>22</v>
      </c>
      <c r="B22" s="41" t="s">
        <v>15</v>
      </c>
      <c r="C22" s="20"/>
      <c r="D22" s="20"/>
      <c r="E22" s="21" t="s">
        <v>1</v>
      </c>
      <c r="F22" s="22" t="s">
        <v>0</v>
      </c>
    </row>
    <row r="23" spans="1:6" x14ac:dyDescent="0.3">
      <c r="B23" s="28"/>
      <c r="C23" s="29"/>
      <c r="D23" s="46"/>
      <c r="E23" s="7">
        <v>7000</v>
      </c>
      <c r="F23" s="8">
        <f>E23*21%+E23</f>
        <v>8470</v>
      </c>
    </row>
    <row r="24" spans="1:6" ht="21" thickBot="1" x14ac:dyDescent="0.35">
      <c r="B24" s="33"/>
      <c r="C24" s="34"/>
      <c r="D24" s="35"/>
      <c r="E24" s="36"/>
      <c r="F24" s="47"/>
    </row>
    <row r="25" spans="1:6" ht="30.75" thickBot="1" x14ac:dyDescent="0.35">
      <c r="A25" s="13" t="s">
        <v>23</v>
      </c>
      <c r="B25" s="41" t="s">
        <v>16</v>
      </c>
      <c r="C25" s="20"/>
      <c r="D25" s="20"/>
      <c r="E25" s="21" t="s">
        <v>1</v>
      </c>
      <c r="F25" s="22" t="s">
        <v>0</v>
      </c>
    </row>
    <row r="26" spans="1:6" x14ac:dyDescent="0.3">
      <c r="B26" s="48"/>
      <c r="C26" s="49"/>
      <c r="D26" s="25"/>
      <c r="E26" s="9">
        <v>20000</v>
      </c>
      <c r="F26" s="10">
        <f>E26*21%+E26</f>
        <v>24200</v>
      </c>
    </row>
    <row r="27" spans="1:6" x14ac:dyDescent="0.3">
      <c r="B27" s="51"/>
      <c r="C27" s="29"/>
      <c r="D27" s="52"/>
      <c r="E27" s="50"/>
      <c r="F27" s="53"/>
    </row>
    <row r="28" spans="1:6" ht="21" thickBot="1" x14ac:dyDescent="0.35">
      <c r="B28" s="54"/>
      <c r="C28" s="55"/>
      <c r="D28" s="56"/>
      <c r="E28" s="57"/>
      <c r="F28" s="58"/>
    </row>
    <row r="29" spans="1:6" ht="21" thickBot="1" x14ac:dyDescent="0.35">
      <c r="B29" s="59"/>
      <c r="C29" s="60"/>
      <c r="D29" s="61"/>
      <c r="E29" s="62"/>
      <c r="F29" s="63"/>
    </row>
    <row r="30" spans="1:6" ht="21" thickBot="1" x14ac:dyDescent="0.35">
      <c r="B30" s="33"/>
      <c r="C30" s="64"/>
      <c r="D30" s="65"/>
      <c r="E30" s="66"/>
      <c r="F30" s="47"/>
    </row>
    <row r="31" spans="1:6" s="18" customFormat="1" ht="21" thickBot="1" x14ac:dyDescent="0.35">
      <c r="A31" s="67"/>
      <c r="B31" s="68"/>
      <c r="C31" s="69"/>
      <c r="D31" s="70"/>
      <c r="E31" s="11">
        <f>SUM(E12:E30)</f>
        <v>27000</v>
      </c>
      <c r="F31" s="12">
        <f t="shared" ref="F31" si="0">E31*1.1</f>
        <v>29700.000000000004</v>
      </c>
    </row>
    <row r="32" spans="1:6" x14ac:dyDescent="0.3">
      <c r="C32" s="71"/>
      <c r="D32" s="72"/>
      <c r="E32" s="83"/>
      <c r="F32" s="83"/>
    </row>
    <row r="33" spans="2:6" x14ac:dyDescent="0.3">
      <c r="B33" s="4" t="s">
        <v>24</v>
      </c>
      <c r="D33" s="73"/>
    </row>
    <row r="34" spans="2:6" x14ac:dyDescent="0.3">
      <c r="B34" s="3"/>
      <c r="D34" s="73"/>
    </row>
    <row r="35" spans="2:6" x14ac:dyDescent="0.3">
      <c r="B35" s="74" t="s">
        <v>25</v>
      </c>
      <c r="C35" s="74" t="s">
        <v>29</v>
      </c>
      <c r="E35" s="75"/>
      <c r="F35" s="75"/>
    </row>
    <row r="36" spans="2:6" x14ac:dyDescent="0.3">
      <c r="B36" s="76" t="s">
        <v>26</v>
      </c>
      <c r="C36" s="77"/>
      <c r="E36" s="78"/>
      <c r="F36" s="78"/>
    </row>
    <row r="37" spans="2:6" x14ac:dyDescent="0.3">
      <c r="B37" s="76" t="s">
        <v>27</v>
      </c>
      <c r="C37" s="77"/>
      <c r="E37" s="78"/>
      <c r="F37" s="78"/>
    </row>
    <row r="38" spans="2:6" x14ac:dyDescent="0.3">
      <c r="B38" s="76" t="s">
        <v>31</v>
      </c>
      <c r="C38" s="77"/>
      <c r="E38" s="78"/>
      <c r="F38" s="78"/>
    </row>
    <row r="39" spans="2:6" x14ac:dyDescent="0.3">
      <c r="B39" s="76" t="s">
        <v>28</v>
      </c>
      <c r="C39" s="77"/>
      <c r="E39" s="78"/>
      <c r="F39" s="78"/>
    </row>
    <row r="42" spans="2:6" x14ac:dyDescent="0.3">
      <c r="B42" s="74" t="s">
        <v>34</v>
      </c>
      <c r="C42" s="74" t="s">
        <v>37</v>
      </c>
    </row>
    <row r="43" spans="2:6" x14ac:dyDescent="0.3">
      <c r="B43" s="76" t="s">
        <v>30</v>
      </c>
      <c r="C43" s="77"/>
    </row>
    <row r="44" spans="2:6" x14ac:dyDescent="0.3">
      <c r="B44" s="76" t="s">
        <v>32</v>
      </c>
      <c r="C44" s="77"/>
    </row>
    <row r="45" spans="2:6" x14ac:dyDescent="0.3">
      <c r="B45" s="76" t="s">
        <v>33</v>
      </c>
      <c r="C45" s="77"/>
    </row>
  </sheetData>
  <sheetProtection algorithmName="SHA-512" hashValue="8hbE7Xc53vJQCowc+BNlvqSV2NbUvuDzuUUAvW5377IFC55QlEwyB+dTrDMimK9+4eNwl3aT08Yht1jWmQxnzw==" saltValue="/XvZPE0bPM2TK5h8zL0orQ==" spinCount="100000" sheet="1"/>
  <customSheetViews>
    <customSheetView guid="{3115A241-A2F9-43AF-AC91-86C736817F56}" topLeftCell="A4">
      <selection activeCell="E31" sqref="E31"/>
      <pageMargins left="0.7" right="0.7" top="0.75" bottom="0.75" header="0.3" footer="0.3"/>
      <pageSetup paperSize="9" orientation="landscape" r:id="rId1"/>
      <headerFooter>
        <oddHeader>&amp;L&amp;G</oddHeader>
      </headerFooter>
    </customSheetView>
  </customSheetViews>
  <mergeCells count="4">
    <mergeCell ref="B2:E2"/>
    <mergeCell ref="D4:F4"/>
    <mergeCell ref="D5:F5"/>
    <mergeCell ref="E32:F32"/>
  </mergeCells>
  <pageMargins left="0.7" right="0.7" top="0.75" bottom="0.75" header="0.3" footer="0.3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Taula oferta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TEBA CEBRIA</dc:creator>
  <cp:lastModifiedBy>PAOLA ESTRADA GUERRA</cp:lastModifiedBy>
  <cp:lastPrinted>2023-07-20T11:57:04Z</cp:lastPrinted>
  <dcterms:created xsi:type="dcterms:W3CDTF">2023-07-06T11:51:23Z</dcterms:created>
  <dcterms:modified xsi:type="dcterms:W3CDTF">2025-07-29T09:52:57Z</dcterms:modified>
</cp:coreProperties>
</file>