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&amp; PASTES I CONSERVES TORÀ\"/>
    </mc:Choice>
  </mc:AlternateContent>
  <xr:revisionPtr revIDLastSave="0" documentId="13_ncr:1_{0EF5ADA9-41C5-4206-A5A2-452CF3F53138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N66" i="1" s="1"/>
  <c r="M94" i="1"/>
  <c r="N94" i="1"/>
  <c r="M101" i="1"/>
  <c r="N101" i="1" s="1"/>
  <c r="M102" i="1"/>
  <c r="N102" i="1" s="1"/>
  <c r="M128" i="1"/>
  <c r="N128" i="1" s="1"/>
  <c r="M129" i="1"/>
  <c r="N129" i="1" s="1"/>
  <c r="M138" i="1"/>
  <c r="N138" i="1" s="1"/>
  <c r="M142" i="1"/>
  <c r="N142" i="1" s="1"/>
  <c r="M148" i="1"/>
  <c r="N148" i="1" s="1"/>
  <c r="M154" i="1"/>
  <c r="N154" i="1" s="1"/>
  <c r="M160" i="1"/>
  <c r="N160" i="1" s="1"/>
  <c r="M161" i="1"/>
  <c r="N161" i="1"/>
  <c r="M174" i="1"/>
  <c r="N174" i="1" s="1"/>
  <c r="M175" i="1"/>
  <c r="N175" i="1" s="1"/>
  <c r="M187" i="1"/>
  <c r="N187" i="1" s="1"/>
  <c r="M188" i="1"/>
  <c r="N188" i="1" s="1"/>
  <c r="M197" i="1"/>
  <c r="N197" i="1" s="1"/>
  <c r="M199" i="1"/>
  <c r="N199" i="1"/>
  <c r="M210" i="1"/>
  <c r="N210" i="1" s="1"/>
  <c r="M214" i="1"/>
  <c r="N214" i="1" s="1"/>
  <c r="M220" i="1"/>
  <c r="N220" i="1"/>
  <c r="M225" i="1"/>
  <c r="N225" i="1"/>
  <c r="M233" i="1"/>
  <c r="N233" i="1"/>
  <c r="M244" i="1"/>
  <c r="N244" i="1"/>
  <c r="M245" i="1"/>
  <c r="N245" i="1" s="1"/>
  <c r="M246" i="1"/>
  <c r="N246" i="1" s="1"/>
  <c r="M247" i="1"/>
  <c r="N247" i="1" s="1"/>
  <c r="M256" i="1"/>
  <c r="N256" i="1" s="1"/>
  <c r="M269" i="1"/>
  <c r="N269" i="1" s="1"/>
  <c r="M270" i="1"/>
  <c r="N270" i="1" s="1"/>
  <c r="M271" i="1"/>
  <c r="N271" i="1"/>
  <c r="M272" i="1"/>
  <c r="N272" i="1" s="1"/>
  <c r="K244" i="1"/>
  <c r="K245" i="1"/>
  <c r="K246" i="1"/>
  <c r="K247" i="1"/>
  <c r="K248" i="1"/>
  <c r="M248" i="1" s="1"/>
  <c r="N248" i="1" s="1"/>
  <c r="K249" i="1"/>
  <c r="M249" i="1" s="1"/>
  <c r="N249" i="1" s="1"/>
  <c r="K250" i="1"/>
  <c r="M250" i="1" s="1"/>
  <c r="N250" i="1" s="1"/>
  <c r="K251" i="1"/>
  <c r="M251" i="1" s="1"/>
  <c r="N251" i="1" s="1"/>
  <c r="K252" i="1"/>
  <c r="M252" i="1" s="1"/>
  <c r="N252" i="1" s="1"/>
  <c r="K253" i="1"/>
  <c r="M253" i="1" s="1"/>
  <c r="N253" i="1" s="1"/>
  <c r="K254" i="1"/>
  <c r="M254" i="1" s="1"/>
  <c r="N254" i="1" s="1"/>
  <c r="K255" i="1"/>
  <c r="M255" i="1" s="1"/>
  <c r="N255" i="1" s="1"/>
  <c r="K256" i="1"/>
  <c r="K257" i="1"/>
  <c r="M257" i="1" s="1"/>
  <c r="N257" i="1" s="1"/>
  <c r="K258" i="1"/>
  <c r="M258" i="1" s="1"/>
  <c r="N258" i="1" s="1"/>
  <c r="K259" i="1"/>
  <c r="M259" i="1" s="1"/>
  <c r="N259" i="1" s="1"/>
  <c r="K260" i="1"/>
  <c r="M260" i="1" s="1"/>
  <c r="N260" i="1" s="1"/>
  <c r="K261" i="1"/>
  <c r="M261" i="1" s="1"/>
  <c r="N261" i="1" s="1"/>
  <c r="K262" i="1"/>
  <c r="M262" i="1" s="1"/>
  <c r="N262" i="1" s="1"/>
  <c r="K263" i="1"/>
  <c r="M263" i="1" s="1"/>
  <c r="N263" i="1" s="1"/>
  <c r="K264" i="1"/>
  <c r="M264" i="1" s="1"/>
  <c r="N264" i="1" s="1"/>
  <c r="K265" i="1"/>
  <c r="M265" i="1" s="1"/>
  <c r="N265" i="1" s="1"/>
  <c r="K266" i="1"/>
  <c r="M266" i="1" s="1"/>
  <c r="N266" i="1" s="1"/>
  <c r="K267" i="1"/>
  <c r="M267" i="1" s="1"/>
  <c r="N267" i="1" s="1"/>
  <c r="K268" i="1"/>
  <c r="M268" i="1" s="1"/>
  <c r="N268" i="1" s="1"/>
  <c r="K269" i="1"/>
  <c r="K270" i="1"/>
  <c r="K271" i="1"/>
  <c r="K272" i="1"/>
  <c r="K273" i="1"/>
  <c r="M273" i="1" s="1"/>
  <c r="N273" i="1" s="1"/>
  <c r="K21" i="1"/>
  <c r="K22" i="1"/>
  <c r="K23" i="1"/>
  <c r="K24" i="1"/>
  <c r="K25" i="1"/>
  <c r="K26" i="1"/>
  <c r="M26" i="1" s="1"/>
  <c r="N26" i="1" s="1"/>
  <c r="K27" i="1"/>
  <c r="M27" i="1" s="1"/>
  <c r="N27" i="1" s="1"/>
  <c r="K28" i="1"/>
  <c r="M28" i="1" s="1"/>
  <c r="N28" i="1" s="1"/>
  <c r="K29" i="1"/>
  <c r="K30" i="1"/>
  <c r="K33" i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0" i="1"/>
  <c r="M40" i="1" s="1"/>
  <c r="N40" i="1" s="1"/>
  <c r="K41" i="1"/>
  <c r="M41" i="1" s="1"/>
  <c r="N41" i="1" s="1"/>
  <c r="K42" i="1"/>
  <c r="M42" i="1" s="1"/>
  <c r="N42" i="1" s="1"/>
  <c r="K43" i="1"/>
  <c r="M43" i="1" s="1"/>
  <c r="N43" i="1" s="1"/>
  <c r="K44" i="1"/>
  <c r="M44" i="1" s="1"/>
  <c r="N44" i="1" s="1"/>
  <c r="K45" i="1"/>
  <c r="M45" i="1" s="1"/>
  <c r="N45" i="1" s="1"/>
  <c r="K46" i="1"/>
  <c r="M46" i="1" s="1"/>
  <c r="N46" i="1" s="1"/>
  <c r="K47" i="1"/>
  <c r="M47" i="1" s="1"/>
  <c r="N47" i="1" s="1"/>
  <c r="K48" i="1"/>
  <c r="M48" i="1" s="1"/>
  <c r="N48" i="1" s="1"/>
  <c r="K49" i="1"/>
  <c r="M49" i="1" s="1"/>
  <c r="N49" i="1" s="1"/>
  <c r="K50" i="1"/>
  <c r="M50" i="1" s="1"/>
  <c r="N50" i="1" s="1"/>
  <c r="K51" i="1"/>
  <c r="M51" i="1" s="1"/>
  <c r="N51" i="1" s="1"/>
  <c r="K52" i="1"/>
  <c r="M52" i="1" s="1"/>
  <c r="N52" i="1" s="1"/>
  <c r="K53" i="1"/>
  <c r="M53" i="1" s="1"/>
  <c r="N53" i="1" s="1"/>
  <c r="K54" i="1"/>
  <c r="M54" i="1" s="1"/>
  <c r="N54" i="1" s="1"/>
  <c r="K55" i="1"/>
  <c r="M55" i="1" s="1"/>
  <c r="N55" i="1" s="1"/>
  <c r="K56" i="1"/>
  <c r="M56" i="1" s="1"/>
  <c r="N56" i="1" s="1"/>
  <c r="K57" i="1"/>
  <c r="M57" i="1" s="1"/>
  <c r="N57" i="1" s="1"/>
  <c r="K58" i="1"/>
  <c r="M58" i="1" s="1"/>
  <c r="N58" i="1" s="1"/>
  <c r="K59" i="1"/>
  <c r="M59" i="1" s="1"/>
  <c r="N59" i="1" s="1"/>
  <c r="K60" i="1"/>
  <c r="M60" i="1" s="1"/>
  <c r="N60" i="1" s="1"/>
  <c r="K61" i="1"/>
  <c r="M61" i="1" s="1"/>
  <c r="N61" i="1" s="1"/>
  <c r="K62" i="1"/>
  <c r="M62" i="1" s="1"/>
  <c r="N62" i="1" s="1"/>
  <c r="K63" i="1"/>
  <c r="M63" i="1" s="1"/>
  <c r="N63" i="1" s="1"/>
  <c r="K64" i="1"/>
  <c r="M64" i="1" s="1"/>
  <c r="N64" i="1" s="1"/>
  <c r="K65" i="1"/>
  <c r="M65" i="1" s="1"/>
  <c r="N65" i="1" s="1"/>
  <c r="K66" i="1"/>
  <c r="K67" i="1"/>
  <c r="M67" i="1" s="1"/>
  <c r="N67" i="1" s="1"/>
  <c r="K68" i="1"/>
  <c r="M68" i="1" s="1"/>
  <c r="N68" i="1" s="1"/>
  <c r="K69" i="1"/>
  <c r="M69" i="1" s="1"/>
  <c r="N69" i="1" s="1"/>
  <c r="K70" i="1"/>
  <c r="M70" i="1" s="1"/>
  <c r="N70" i="1" s="1"/>
  <c r="K71" i="1"/>
  <c r="M71" i="1" s="1"/>
  <c r="N71" i="1" s="1"/>
  <c r="K72" i="1"/>
  <c r="M72" i="1" s="1"/>
  <c r="N72" i="1" s="1"/>
  <c r="K73" i="1"/>
  <c r="M73" i="1" s="1"/>
  <c r="N73" i="1" s="1"/>
  <c r="K74" i="1"/>
  <c r="M74" i="1" s="1"/>
  <c r="N74" i="1" s="1"/>
  <c r="K75" i="1"/>
  <c r="M75" i="1" s="1"/>
  <c r="N75" i="1" s="1"/>
  <c r="K76" i="1"/>
  <c r="M76" i="1" s="1"/>
  <c r="N76" i="1" s="1"/>
  <c r="K77" i="1"/>
  <c r="M77" i="1" s="1"/>
  <c r="N77" i="1" s="1"/>
  <c r="K78" i="1"/>
  <c r="M78" i="1" s="1"/>
  <c r="N78" i="1" s="1"/>
  <c r="K79" i="1"/>
  <c r="M79" i="1" s="1"/>
  <c r="N79" i="1" s="1"/>
  <c r="K80" i="1"/>
  <c r="M80" i="1" s="1"/>
  <c r="N80" i="1" s="1"/>
  <c r="K81" i="1"/>
  <c r="M81" i="1" s="1"/>
  <c r="N81" i="1" s="1"/>
  <c r="K82" i="1"/>
  <c r="M82" i="1" s="1"/>
  <c r="N82" i="1" s="1"/>
  <c r="K83" i="1"/>
  <c r="M83" i="1" s="1"/>
  <c r="N83" i="1" s="1"/>
  <c r="K84" i="1"/>
  <c r="M84" i="1" s="1"/>
  <c r="N84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89" i="1"/>
  <c r="M89" i="1" s="1"/>
  <c r="N89" i="1" s="1"/>
  <c r="K90" i="1"/>
  <c r="M90" i="1" s="1"/>
  <c r="N90" i="1" s="1"/>
  <c r="K91" i="1"/>
  <c r="M91" i="1" s="1"/>
  <c r="N91" i="1" s="1"/>
  <c r="K92" i="1"/>
  <c r="M92" i="1" s="1"/>
  <c r="N92" i="1" s="1"/>
  <c r="K93" i="1"/>
  <c r="M93" i="1" s="1"/>
  <c r="N93" i="1" s="1"/>
  <c r="K94" i="1"/>
  <c r="K95" i="1"/>
  <c r="M95" i="1" s="1"/>
  <c r="N95" i="1" s="1"/>
  <c r="K96" i="1"/>
  <c r="M96" i="1" s="1"/>
  <c r="N96" i="1" s="1"/>
  <c r="K97" i="1"/>
  <c r="M97" i="1" s="1"/>
  <c r="N97" i="1" s="1"/>
  <c r="K98" i="1"/>
  <c r="M98" i="1" s="1"/>
  <c r="N98" i="1" s="1"/>
  <c r="K99" i="1"/>
  <c r="M99" i="1" s="1"/>
  <c r="N99" i="1" s="1"/>
  <c r="K100" i="1"/>
  <c r="M100" i="1" s="1"/>
  <c r="N100" i="1" s="1"/>
  <c r="K101" i="1"/>
  <c r="K102" i="1"/>
  <c r="K103" i="1"/>
  <c r="M103" i="1" s="1"/>
  <c r="N103" i="1" s="1"/>
  <c r="K104" i="1"/>
  <c r="M104" i="1" s="1"/>
  <c r="N104" i="1" s="1"/>
  <c r="K105" i="1"/>
  <c r="M105" i="1" s="1"/>
  <c r="N105" i="1" s="1"/>
  <c r="K106" i="1"/>
  <c r="M106" i="1" s="1"/>
  <c r="N106" i="1" s="1"/>
  <c r="K107" i="1"/>
  <c r="M107" i="1" s="1"/>
  <c r="N107" i="1" s="1"/>
  <c r="K108" i="1"/>
  <c r="M108" i="1" s="1"/>
  <c r="N108" i="1" s="1"/>
  <c r="K109" i="1"/>
  <c r="M109" i="1" s="1"/>
  <c r="N109" i="1" s="1"/>
  <c r="K110" i="1"/>
  <c r="M110" i="1" s="1"/>
  <c r="N110" i="1" s="1"/>
  <c r="K111" i="1"/>
  <c r="M111" i="1" s="1"/>
  <c r="N111" i="1" s="1"/>
  <c r="K112" i="1"/>
  <c r="M112" i="1" s="1"/>
  <c r="N112" i="1" s="1"/>
  <c r="K113" i="1"/>
  <c r="M113" i="1" s="1"/>
  <c r="N113" i="1" s="1"/>
  <c r="K114" i="1"/>
  <c r="M114" i="1" s="1"/>
  <c r="N114" i="1" s="1"/>
  <c r="K115" i="1"/>
  <c r="M115" i="1" s="1"/>
  <c r="N115" i="1" s="1"/>
  <c r="K116" i="1"/>
  <c r="M116" i="1" s="1"/>
  <c r="N116" i="1" s="1"/>
  <c r="K117" i="1"/>
  <c r="M117" i="1" s="1"/>
  <c r="N117" i="1" s="1"/>
  <c r="K118" i="1"/>
  <c r="M118" i="1" s="1"/>
  <c r="N118" i="1" s="1"/>
  <c r="K119" i="1"/>
  <c r="M119" i="1" s="1"/>
  <c r="N119" i="1" s="1"/>
  <c r="K120" i="1"/>
  <c r="M120" i="1" s="1"/>
  <c r="N120" i="1" s="1"/>
  <c r="K121" i="1"/>
  <c r="M121" i="1" s="1"/>
  <c r="N121" i="1" s="1"/>
  <c r="K122" i="1"/>
  <c r="M122" i="1" s="1"/>
  <c r="N122" i="1" s="1"/>
  <c r="K123" i="1"/>
  <c r="M123" i="1" s="1"/>
  <c r="N123" i="1" s="1"/>
  <c r="K124" i="1"/>
  <c r="M124" i="1" s="1"/>
  <c r="N124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K129" i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37" i="1"/>
  <c r="M137" i="1" s="1"/>
  <c r="N137" i="1" s="1"/>
  <c r="K138" i="1"/>
  <c r="K139" i="1"/>
  <c r="M139" i="1" s="1"/>
  <c r="N139" i="1" s="1"/>
  <c r="K140" i="1"/>
  <c r="M140" i="1" s="1"/>
  <c r="N140" i="1" s="1"/>
  <c r="K141" i="1"/>
  <c r="M141" i="1" s="1"/>
  <c r="N141" i="1" s="1"/>
  <c r="K142" i="1"/>
  <c r="K143" i="1"/>
  <c r="M143" i="1" s="1"/>
  <c r="N143" i="1" s="1"/>
  <c r="K144" i="1"/>
  <c r="M144" i="1" s="1"/>
  <c r="N144" i="1" s="1"/>
  <c r="K145" i="1"/>
  <c r="M145" i="1" s="1"/>
  <c r="N145" i="1" s="1"/>
  <c r="K146" i="1"/>
  <c r="M146" i="1" s="1"/>
  <c r="N146" i="1" s="1"/>
  <c r="K147" i="1"/>
  <c r="M147" i="1" s="1"/>
  <c r="N147" i="1" s="1"/>
  <c r="K148" i="1"/>
  <c r="K149" i="1"/>
  <c r="M149" i="1" s="1"/>
  <c r="N149" i="1" s="1"/>
  <c r="K150" i="1"/>
  <c r="M150" i="1" s="1"/>
  <c r="N150" i="1" s="1"/>
  <c r="K151" i="1"/>
  <c r="M151" i="1" s="1"/>
  <c r="N151" i="1" s="1"/>
  <c r="K152" i="1"/>
  <c r="M152" i="1" s="1"/>
  <c r="N152" i="1" s="1"/>
  <c r="K153" i="1"/>
  <c r="M153" i="1" s="1"/>
  <c r="N153" i="1" s="1"/>
  <c r="K154" i="1"/>
  <c r="K155" i="1"/>
  <c r="M155" i="1" s="1"/>
  <c r="N155" i="1" s="1"/>
  <c r="K156" i="1"/>
  <c r="M156" i="1" s="1"/>
  <c r="N156" i="1" s="1"/>
  <c r="K157" i="1"/>
  <c r="M157" i="1" s="1"/>
  <c r="N157" i="1" s="1"/>
  <c r="K158" i="1"/>
  <c r="M158" i="1" s="1"/>
  <c r="N158" i="1" s="1"/>
  <c r="K159" i="1"/>
  <c r="M159" i="1" s="1"/>
  <c r="N159" i="1" s="1"/>
  <c r="K160" i="1"/>
  <c r="K161" i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7" i="1"/>
  <c r="M167" i="1" s="1"/>
  <c r="N167" i="1" s="1"/>
  <c r="K168" i="1"/>
  <c r="M168" i="1" s="1"/>
  <c r="N168" i="1" s="1"/>
  <c r="K169" i="1"/>
  <c r="M169" i="1" s="1"/>
  <c r="N169" i="1" s="1"/>
  <c r="K170" i="1"/>
  <c r="M170" i="1" s="1"/>
  <c r="N170" i="1" s="1"/>
  <c r="K171" i="1"/>
  <c r="M171" i="1" s="1"/>
  <c r="N171" i="1" s="1"/>
  <c r="K172" i="1"/>
  <c r="M172" i="1" s="1"/>
  <c r="N172" i="1" s="1"/>
  <c r="K173" i="1"/>
  <c r="M173" i="1" s="1"/>
  <c r="N173" i="1" s="1"/>
  <c r="K174" i="1"/>
  <c r="K175" i="1"/>
  <c r="K176" i="1"/>
  <c r="M176" i="1" s="1"/>
  <c r="N176" i="1" s="1"/>
  <c r="K177" i="1"/>
  <c r="M177" i="1" s="1"/>
  <c r="N177" i="1" s="1"/>
  <c r="K178" i="1"/>
  <c r="M178" i="1" s="1"/>
  <c r="N178" i="1" s="1"/>
  <c r="K179" i="1"/>
  <c r="M179" i="1" s="1"/>
  <c r="N179" i="1" s="1"/>
  <c r="K180" i="1"/>
  <c r="M180" i="1" s="1"/>
  <c r="N180" i="1" s="1"/>
  <c r="K181" i="1"/>
  <c r="M181" i="1" s="1"/>
  <c r="N181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7" i="1"/>
  <c r="K188" i="1"/>
  <c r="K189" i="1"/>
  <c r="M189" i="1" s="1"/>
  <c r="N189" i="1" s="1"/>
  <c r="K190" i="1"/>
  <c r="M190" i="1" s="1"/>
  <c r="N190" i="1" s="1"/>
  <c r="K191" i="1"/>
  <c r="M191" i="1" s="1"/>
  <c r="N191" i="1" s="1"/>
  <c r="K192" i="1"/>
  <c r="M192" i="1" s="1"/>
  <c r="N192" i="1" s="1"/>
  <c r="K193" i="1"/>
  <c r="M193" i="1" s="1"/>
  <c r="N193" i="1" s="1"/>
  <c r="K194" i="1"/>
  <c r="M194" i="1" s="1"/>
  <c r="N194" i="1" s="1"/>
  <c r="K195" i="1"/>
  <c r="M195" i="1" s="1"/>
  <c r="N195" i="1" s="1"/>
  <c r="K196" i="1"/>
  <c r="M196" i="1" s="1"/>
  <c r="N196" i="1" s="1"/>
  <c r="K197" i="1"/>
  <c r="K198" i="1"/>
  <c r="M198" i="1" s="1"/>
  <c r="N198" i="1" s="1"/>
  <c r="K199" i="1"/>
  <c r="K200" i="1"/>
  <c r="M200" i="1" s="1"/>
  <c r="N200" i="1" s="1"/>
  <c r="K201" i="1"/>
  <c r="M201" i="1" s="1"/>
  <c r="N201" i="1" s="1"/>
  <c r="K202" i="1"/>
  <c r="M202" i="1" s="1"/>
  <c r="N202" i="1" s="1"/>
  <c r="K203" i="1"/>
  <c r="M203" i="1" s="1"/>
  <c r="N203" i="1" s="1"/>
  <c r="K204" i="1"/>
  <c r="M204" i="1" s="1"/>
  <c r="N204" i="1" s="1"/>
  <c r="K205" i="1"/>
  <c r="M205" i="1" s="1"/>
  <c r="N205" i="1" s="1"/>
  <c r="K206" i="1"/>
  <c r="M206" i="1" s="1"/>
  <c r="N206" i="1" s="1"/>
  <c r="K207" i="1"/>
  <c r="M207" i="1" s="1"/>
  <c r="N207" i="1" s="1"/>
  <c r="K208" i="1"/>
  <c r="M208" i="1" s="1"/>
  <c r="N208" i="1" s="1"/>
  <c r="K209" i="1"/>
  <c r="M209" i="1" s="1"/>
  <c r="N209" i="1" s="1"/>
  <c r="K210" i="1"/>
  <c r="K211" i="1"/>
  <c r="M211" i="1" s="1"/>
  <c r="N211" i="1" s="1"/>
  <c r="K212" i="1"/>
  <c r="M212" i="1" s="1"/>
  <c r="N212" i="1" s="1"/>
  <c r="K213" i="1"/>
  <c r="M213" i="1" s="1"/>
  <c r="N213" i="1" s="1"/>
  <c r="K214" i="1"/>
  <c r="K215" i="1"/>
  <c r="M215" i="1" s="1"/>
  <c r="N215" i="1" s="1"/>
  <c r="K216" i="1"/>
  <c r="M216" i="1" s="1"/>
  <c r="N216" i="1" s="1"/>
  <c r="K217" i="1"/>
  <c r="M217" i="1" s="1"/>
  <c r="N217" i="1" s="1"/>
  <c r="K218" i="1"/>
  <c r="M218" i="1" s="1"/>
  <c r="N218" i="1" s="1"/>
  <c r="K219" i="1"/>
  <c r="M219" i="1" s="1"/>
  <c r="N219" i="1" s="1"/>
  <c r="K220" i="1"/>
  <c r="K221" i="1"/>
  <c r="M221" i="1" s="1"/>
  <c r="N221" i="1" s="1"/>
  <c r="K222" i="1"/>
  <c r="M222" i="1" s="1"/>
  <c r="N222" i="1" s="1"/>
  <c r="K223" i="1"/>
  <c r="M223" i="1" s="1"/>
  <c r="N223" i="1" s="1"/>
  <c r="K224" i="1"/>
  <c r="M224" i="1" s="1"/>
  <c r="N224" i="1" s="1"/>
  <c r="K225" i="1"/>
  <c r="K226" i="1"/>
  <c r="M226" i="1" s="1"/>
  <c r="N226" i="1" s="1"/>
  <c r="K227" i="1"/>
  <c r="M227" i="1" s="1"/>
  <c r="N227" i="1" s="1"/>
  <c r="K228" i="1"/>
  <c r="M228" i="1" s="1"/>
  <c r="N228" i="1" s="1"/>
  <c r="K229" i="1"/>
  <c r="M229" i="1" s="1"/>
  <c r="N229" i="1" s="1"/>
  <c r="K230" i="1"/>
  <c r="M230" i="1" s="1"/>
  <c r="N230" i="1" s="1"/>
  <c r="K231" i="1"/>
  <c r="M231" i="1" s="1"/>
  <c r="N231" i="1" s="1"/>
  <c r="K232" i="1"/>
  <c r="M232" i="1" s="1"/>
  <c r="N232" i="1" s="1"/>
  <c r="K233" i="1"/>
  <c r="K234" i="1"/>
  <c r="M234" i="1" s="1"/>
  <c r="N234" i="1" s="1"/>
  <c r="K235" i="1"/>
  <c r="M235" i="1" s="1"/>
  <c r="N235" i="1" s="1"/>
  <c r="K236" i="1"/>
  <c r="M236" i="1" s="1"/>
  <c r="N236" i="1" s="1"/>
  <c r="K237" i="1"/>
  <c r="M237" i="1" s="1"/>
  <c r="N237" i="1" s="1"/>
  <c r="K238" i="1"/>
  <c r="M238" i="1" s="1"/>
  <c r="N238" i="1" s="1"/>
  <c r="K239" i="1"/>
  <c r="M239" i="1" s="1"/>
  <c r="N239" i="1" s="1"/>
  <c r="K240" i="1"/>
  <c r="M240" i="1" s="1"/>
  <c r="N240" i="1" s="1"/>
  <c r="K241" i="1"/>
  <c r="M241" i="1" s="1"/>
  <c r="N241" i="1" s="1"/>
  <c r="K242" i="1"/>
  <c r="M242" i="1" s="1"/>
  <c r="N242" i="1" s="1"/>
  <c r="K243" i="1"/>
  <c r="M243" i="1" s="1"/>
  <c r="N243" i="1" s="1"/>
  <c r="F275" i="1"/>
  <c r="I31" i="1"/>
  <c r="H31" i="1"/>
  <c r="F31" i="1"/>
  <c r="H36" i="1"/>
  <c r="I36" i="1" s="1"/>
  <c r="H37" i="1"/>
  <c r="I37" i="1"/>
  <c r="H42" i="1"/>
  <c r="I42" i="1" s="1"/>
  <c r="H43" i="1"/>
  <c r="I43" i="1" s="1"/>
  <c r="H48" i="1"/>
  <c r="I48" i="1" s="1"/>
  <c r="H49" i="1"/>
  <c r="I49" i="1" s="1"/>
  <c r="H50" i="1"/>
  <c r="I50" i="1"/>
  <c r="H51" i="1"/>
  <c r="I51" i="1"/>
  <c r="H56" i="1"/>
  <c r="I56" i="1"/>
  <c r="H57" i="1"/>
  <c r="I57" i="1"/>
  <c r="H58" i="1"/>
  <c r="I58" i="1" s="1"/>
  <c r="H59" i="1"/>
  <c r="I59" i="1" s="1"/>
  <c r="H61" i="1"/>
  <c r="I61" i="1"/>
  <c r="H62" i="1"/>
  <c r="I62" i="1"/>
  <c r="H63" i="1"/>
  <c r="I63" i="1"/>
  <c r="H64" i="1"/>
  <c r="I64" i="1" s="1"/>
  <c r="H65" i="1"/>
  <c r="I65" i="1"/>
  <c r="H66" i="1"/>
  <c r="I66" i="1" s="1"/>
  <c r="H70" i="1"/>
  <c r="I70" i="1" s="1"/>
  <c r="H71" i="1"/>
  <c r="I71" i="1"/>
  <c r="H72" i="1"/>
  <c r="I72" i="1" s="1"/>
  <c r="H73" i="1"/>
  <c r="I73" i="1"/>
  <c r="H78" i="1"/>
  <c r="I78" i="1" s="1"/>
  <c r="H79" i="1"/>
  <c r="I79" i="1"/>
  <c r="H80" i="1"/>
  <c r="I80" i="1" s="1"/>
  <c r="H84" i="1"/>
  <c r="I84" i="1" s="1"/>
  <c r="H85" i="1"/>
  <c r="I85" i="1" s="1"/>
  <c r="H86" i="1"/>
  <c r="I86" i="1"/>
  <c r="H87" i="1"/>
  <c r="I87" i="1"/>
  <c r="H93" i="1"/>
  <c r="I93" i="1"/>
  <c r="H94" i="1"/>
  <c r="I94" i="1" s="1"/>
  <c r="H95" i="1"/>
  <c r="I95" i="1" s="1"/>
  <c r="H97" i="1"/>
  <c r="I97" i="1"/>
  <c r="H98" i="1"/>
  <c r="I98" i="1" s="1"/>
  <c r="H99" i="1"/>
  <c r="I99" i="1" s="1"/>
  <c r="H100" i="1"/>
  <c r="I100" i="1" s="1"/>
  <c r="H101" i="1"/>
  <c r="I101" i="1"/>
  <c r="H102" i="1"/>
  <c r="I102" i="1" s="1"/>
  <c r="H103" i="1"/>
  <c r="I103" i="1" s="1"/>
  <c r="H107" i="1"/>
  <c r="I107" i="1"/>
  <c r="H108" i="1"/>
  <c r="I108" i="1" s="1"/>
  <c r="H109" i="1"/>
  <c r="I109" i="1" s="1"/>
  <c r="H110" i="1"/>
  <c r="I110" i="1" s="1"/>
  <c r="H116" i="1"/>
  <c r="I116" i="1"/>
  <c r="H117" i="1"/>
  <c r="I117" i="1" s="1"/>
  <c r="H120" i="1"/>
  <c r="I120" i="1" s="1"/>
  <c r="H121" i="1"/>
  <c r="I121" i="1" s="1"/>
  <c r="H122" i="1"/>
  <c r="I122" i="1" s="1"/>
  <c r="H123" i="1"/>
  <c r="I123" i="1"/>
  <c r="H124" i="1"/>
  <c r="I124" i="1" s="1"/>
  <c r="H130" i="1"/>
  <c r="I130" i="1" s="1"/>
  <c r="H131" i="1"/>
  <c r="I131" i="1" s="1"/>
  <c r="H134" i="1"/>
  <c r="I134" i="1"/>
  <c r="H135" i="1"/>
  <c r="I135" i="1"/>
  <c r="H136" i="1"/>
  <c r="I136" i="1" s="1"/>
  <c r="H137" i="1"/>
  <c r="I137" i="1"/>
  <c r="H138" i="1"/>
  <c r="I138" i="1" s="1"/>
  <c r="H139" i="1"/>
  <c r="I139" i="1" s="1"/>
  <c r="H144" i="1"/>
  <c r="I144" i="1" s="1"/>
  <c r="H145" i="1"/>
  <c r="I145" i="1" s="1"/>
  <c r="H146" i="1"/>
  <c r="I146" i="1" s="1"/>
  <c r="H153" i="1"/>
  <c r="I153" i="1" s="1"/>
  <c r="H156" i="1"/>
  <c r="I156" i="1" s="1"/>
  <c r="H157" i="1"/>
  <c r="I157" i="1" s="1"/>
  <c r="H158" i="1"/>
  <c r="I158" i="1"/>
  <c r="H159" i="1"/>
  <c r="I159" i="1"/>
  <c r="H160" i="1"/>
  <c r="I160" i="1" s="1"/>
  <c r="H170" i="1"/>
  <c r="I170" i="1" s="1"/>
  <c r="H171" i="1"/>
  <c r="I171" i="1"/>
  <c r="H172" i="1"/>
  <c r="I172" i="1" s="1"/>
  <c r="H173" i="1"/>
  <c r="I173" i="1" s="1"/>
  <c r="H174" i="1"/>
  <c r="I174" i="1" s="1"/>
  <c r="H175" i="1"/>
  <c r="I175" i="1" s="1"/>
  <c r="H180" i="1"/>
  <c r="I180" i="1" s="1"/>
  <c r="H181" i="1"/>
  <c r="I181" i="1"/>
  <c r="H182" i="1"/>
  <c r="I182" i="1" s="1"/>
  <c r="H192" i="1"/>
  <c r="I192" i="1" s="1"/>
  <c r="H193" i="1"/>
  <c r="I193" i="1"/>
  <c r="H194" i="1"/>
  <c r="I194" i="1"/>
  <c r="H195" i="1"/>
  <c r="I195" i="1" s="1"/>
  <c r="H196" i="1"/>
  <c r="I196" i="1" s="1"/>
  <c r="H206" i="1"/>
  <c r="I206" i="1"/>
  <c r="H207" i="1"/>
  <c r="I207" i="1"/>
  <c r="H208" i="1"/>
  <c r="I208" i="1" s="1"/>
  <c r="H210" i="1"/>
  <c r="I210" i="1" s="1"/>
  <c r="H211" i="1"/>
  <c r="I211" i="1" s="1"/>
  <c r="H216" i="1"/>
  <c r="I216" i="1" s="1"/>
  <c r="H217" i="1"/>
  <c r="I217" i="1"/>
  <c r="H218" i="1"/>
  <c r="I218" i="1" s="1"/>
  <c r="H222" i="1"/>
  <c r="I222" i="1" s="1"/>
  <c r="H228" i="1"/>
  <c r="I228" i="1" s="1"/>
  <c r="H229" i="1"/>
  <c r="I229" i="1"/>
  <c r="H230" i="1"/>
  <c r="I230" i="1"/>
  <c r="H231" i="1"/>
  <c r="I231" i="1"/>
  <c r="H232" i="1"/>
  <c r="I232" i="1" s="1"/>
  <c r="H242" i="1"/>
  <c r="I242" i="1"/>
  <c r="H243" i="1"/>
  <c r="I243" i="1"/>
  <c r="H244" i="1"/>
  <c r="I244" i="1" s="1"/>
  <c r="H252" i="1"/>
  <c r="I252" i="1" s="1"/>
  <c r="H253" i="1"/>
  <c r="I253" i="1"/>
  <c r="H254" i="1"/>
  <c r="I254" i="1" s="1"/>
  <c r="H258" i="1"/>
  <c r="I258" i="1" s="1"/>
  <c r="H264" i="1"/>
  <c r="I264" i="1" s="1"/>
  <c r="H265" i="1"/>
  <c r="I265" i="1"/>
  <c r="H266" i="1"/>
  <c r="I266" i="1"/>
  <c r="H267" i="1"/>
  <c r="I267" i="1"/>
  <c r="H268" i="1"/>
  <c r="I268" i="1" s="1"/>
  <c r="F34" i="1"/>
  <c r="H34" i="1" s="1"/>
  <c r="I34" i="1" s="1"/>
  <c r="F35" i="1"/>
  <c r="H35" i="1" s="1"/>
  <c r="I35" i="1" s="1"/>
  <c r="F36" i="1"/>
  <c r="F37" i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F43" i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F49" i="1"/>
  <c r="F50" i="1"/>
  <c r="F51" i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F57" i="1"/>
  <c r="F58" i="1"/>
  <c r="F59" i="1"/>
  <c r="F60" i="1"/>
  <c r="H60" i="1" s="1"/>
  <c r="I60" i="1" s="1"/>
  <c r="F61" i="1"/>
  <c r="F62" i="1"/>
  <c r="F63" i="1"/>
  <c r="F64" i="1"/>
  <c r="F65" i="1"/>
  <c r="F66" i="1"/>
  <c r="F67" i="1"/>
  <c r="H67" i="1" s="1"/>
  <c r="I67" i="1" s="1"/>
  <c r="F68" i="1"/>
  <c r="H68" i="1" s="1"/>
  <c r="I68" i="1" s="1"/>
  <c r="F69" i="1"/>
  <c r="H69" i="1" s="1"/>
  <c r="I69" i="1" s="1"/>
  <c r="F70" i="1"/>
  <c r="F71" i="1"/>
  <c r="F72" i="1"/>
  <c r="F73" i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F79" i="1"/>
  <c r="F80" i="1"/>
  <c r="F81" i="1"/>
  <c r="H81" i="1" s="1"/>
  <c r="I81" i="1" s="1"/>
  <c r="F82" i="1"/>
  <c r="H82" i="1" s="1"/>
  <c r="I82" i="1" s="1"/>
  <c r="F83" i="1"/>
  <c r="H83" i="1" s="1"/>
  <c r="I83" i="1" s="1"/>
  <c r="F84" i="1"/>
  <c r="F85" i="1"/>
  <c r="F86" i="1"/>
  <c r="F87" i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F94" i="1"/>
  <c r="F95" i="1"/>
  <c r="F96" i="1"/>
  <c r="H96" i="1" s="1"/>
  <c r="I96" i="1" s="1"/>
  <c r="F97" i="1"/>
  <c r="F98" i="1"/>
  <c r="F99" i="1"/>
  <c r="F100" i="1"/>
  <c r="F101" i="1"/>
  <c r="F102" i="1"/>
  <c r="F103" i="1"/>
  <c r="F104" i="1"/>
  <c r="H104" i="1" s="1"/>
  <c r="I104" i="1" s="1"/>
  <c r="F105" i="1"/>
  <c r="H105" i="1" s="1"/>
  <c r="I105" i="1" s="1"/>
  <c r="F106" i="1"/>
  <c r="H106" i="1" s="1"/>
  <c r="I106" i="1" s="1"/>
  <c r="F107" i="1"/>
  <c r="F108" i="1"/>
  <c r="F109" i="1"/>
  <c r="F110" i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F117" i="1"/>
  <c r="F118" i="1"/>
  <c r="H118" i="1" s="1"/>
  <c r="I118" i="1" s="1"/>
  <c r="F119" i="1"/>
  <c r="H119" i="1" s="1"/>
  <c r="I119" i="1" s="1"/>
  <c r="F120" i="1"/>
  <c r="F121" i="1"/>
  <c r="F122" i="1"/>
  <c r="F123" i="1"/>
  <c r="F124" i="1"/>
  <c r="F125" i="1"/>
  <c r="H125" i="1" s="1"/>
  <c r="I125" i="1" s="1"/>
  <c r="F126" i="1"/>
  <c r="H126" i="1" s="1"/>
  <c r="I126" i="1" s="1"/>
  <c r="F127" i="1"/>
  <c r="H127" i="1" s="1"/>
  <c r="I127" i="1" s="1"/>
  <c r="F128" i="1"/>
  <c r="H128" i="1" s="1"/>
  <c r="I128" i="1" s="1"/>
  <c r="F129" i="1"/>
  <c r="H129" i="1" s="1"/>
  <c r="I129" i="1" s="1"/>
  <c r="F130" i="1"/>
  <c r="F131" i="1"/>
  <c r="F132" i="1"/>
  <c r="H132" i="1" s="1"/>
  <c r="I132" i="1" s="1"/>
  <c r="F133" i="1"/>
  <c r="H133" i="1" s="1"/>
  <c r="I133" i="1" s="1"/>
  <c r="F134" i="1"/>
  <c r="F135" i="1"/>
  <c r="F136" i="1"/>
  <c r="F137" i="1"/>
  <c r="F138" i="1"/>
  <c r="F139" i="1"/>
  <c r="F140" i="1"/>
  <c r="H140" i="1" s="1"/>
  <c r="I140" i="1" s="1"/>
  <c r="F141" i="1"/>
  <c r="H141" i="1" s="1"/>
  <c r="I141" i="1" s="1"/>
  <c r="F142" i="1"/>
  <c r="H142" i="1" s="1"/>
  <c r="I142" i="1" s="1"/>
  <c r="F143" i="1"/>
  <c r="H143" i="1" s="1"/>
  <c r="I143" i="1" s="1"/>
  <c r="F144" i="1"/>
  <c r="F145" i="1"/>
  <c r="F146" i="1"/>
  <c r="F147" i="1"/>
  <c r="H147" i="1" s="1"/>
  <c r="I147" i="1" s="1"/>
  <c r="F148" i="1"/>
  <c r="H148" i="1" s="1"/>
  <c r="I148" i="1" s="1"/>
  <c r="F149" i="1"/>
  <c r="H149" i="1" s="1"/>
  <c r="I149" i="1" s="1"/>
  <c r="F150" i="1"/>
  <c r="H150" i="1" s="1"/>
  <c r="I150" i="1" s="1"/>
  <c r="F151" i="1"/>
  <c r="H151" i="1" s="1"/>
  <c r="I151" i="1" s="1"/>
  <c r="F152" i="1"/>
  <c r="H152" i="1" s="1"/>
  <c r="I152" i="1" s="1"/>
  <c r="F153" i="1"/>
  <c r="F154" i="1"/>
  <c r="H154" i="1" s="1"/>
  <c r="I154" i="1" s="1"/>
  <c r="F155" i="1"/>
  <c r="H155" i="1" s="1"/>
  <c r="I155" i="1" s="1"/>
  <c r="F156" i="1"/>
  <c r="F157" i="1"/>
  <c r="F158" i="1"/>
  <c r="F159" i="1"/>
  <c r="F160" i="1"/>
  <c r="F161" i="1"/>
  <c r="H161" i="1" s="1"/>
  <c r="I161" i="1" s="1"/>
  <c r="F162" i="1"/>
  <c r="H162" i="1" s="1"/>
  <c r="I162" i="1" s="1"/>
  <c r="F163" i="1"/>
  <c r="H163" i="1" s="1"/>
  <c r="I163" i="1" s="1"/>
  <c r="F164" i="1"/>
  <c r="H164" i="1" s="1"/>
  <c r="I164" i="1" s="1"/>
  <c r="F165" i="1"/>
  <c r="H165" i="1" s="1"/>
  <c r="I165" i="1" s="1"/>
  <c r="F166" i="1"/>
  <c r="H166" i="1" s="1"/>
  <c r="I166" i="1" s="1"/>
  <c r="F167" i="1"/>
  <c r="H167" i="1" s="1"/>
  <c r="I167" i="1" s="1"/>
  <c r="F168" i="1"/>
  <c r="H168" i="1" s="1"/>
  <c r="I168" i="1" s="1"/>
  <c r="F169" i="1"/>
  <c r="H169" i="1" s="1"/>
  <c r="I169" i="1" s="1"/>
  <c r="F170" i="1"/>
  <c r="F171" i="1"/>
  <c r="F172" i="1"/>
  <c r="F173" i="1"/>
  <c r="F174" i="1"/>
  <c r="F175" i="1"/>
  <c r="F176" i="1"/>
  <c r="H176" i="1" s="1"/>
  <c r="I176" i="1" s="1"/>
  <c r="F177" i="1"/>
  <c r="H177" i="1" s="1"/>
  <c r="I177" i="1" s="1"/>
  <c r="F178" i="1"/>
  <c r="H178" i="1" s="1"/>
  <c r="I178" i="1" s="1"/>
  <c r="F179" i="1"/>
  <c r="H179" i="1" s="1"/>
  <c r="I179" i="1" s="1"/>
  <c r="F180" i="1"/>
  <c r="F181" i="1"/>
  <c r="F182" i="1"/>
  <c r="F183" i="1"/>
  <c r="H183" i="1" s="1"/>
  <c r="I183" i="1" s="1"/>
  <c r="F184" i="1"/>
  <c r="H184" i="1" s="1"/>
  <c r="I184" i="1" s="1"/>
  <c r="F185" i="1"/>
  <c r="H185" i="1" s="1"/>
  <c r="I185" i="1" s="1"/>
  <c r="F186" i="1"/>
  <c r="H186" i="1" s="1"/>
  <c r="I186" i="1" s="1"/>
  <c r="F187" i="1"/>
  <c r="H187" i="1" s="1"/>
  <c r="I187" i="1" s="1"/>
  <c r="F188" i="1"/>
  <c r="H188" i="1" s="1"/>
  <c r="I188" i="1" s="1"/>
  <c r="F189" i="1"/>
  <c r="H189" i="1" s="1"/>
  <c r="I189" i="1" s="1"/>
  <c r="F190" i="1"/>
  <c r="H190" i="1" s="1"/>
  <c r="I190" i="1" s="1"/>
  <c r="F191" i="1"/>
  <c r="H191" i="1" s="1"/>
  <c r="I191" i="1" s="1"/>
  <c r="F192" i="1"/>
  <c r="F193" i="1"/>
  <c r="F194" i="1"/>
  <c r="F195" i="1"/>
  <c r="F196" i="1"/>
  <c r="F197" i="1"/>
  <c r="H197" i="1" s="1"/>
  <c r="I197" i="1" s="1"/>
  <c r="F198" i="1"/>
  <c r="H198" i="1" s="1"/>
  <c r="I198" i="1" s="1"/>
  <c r="F199" i="1"/>
  <c r="H199" i="1" s="1"/>
  <c r="I199" i="1" s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H205" i="1" s="1"/>
  <c r="I205" i="1" s="1"/>
  <c r="F206" i="1"/>
  <c r="F207" i="1"/>
  <c r="F208" i="1"/>
  <c r="F209" i="1"/>
  <c r="H209" i="1" s="1"/>
  <c r="I209" i="1" s="1"/>
  <c r="F210" i="1"/>
  <c r="F211" i="1"/>
  <c r="F212" i="1"/>
  <c r="H212" i="1" s="1"/>
  <c r="I212" i="1" s="1"/>
  <c r="F213" i="1"/>
  <c r="H213" i="1" s="1"/>
  <c r="I213" i="1" s="1"/>
  <c r="F214" i="1"/>
  <c r="H214" i="1" s="1"/>
  <c r="I214" i="1" s="1"/>
  <c r="F215" i="1"/>
  <c r="H215" i="1" s="1"/>
  <c r="I215" i="1" s="1"/>
  <c r="F216" i="1"/>
  <c r="F217" i="1"/>
  <c r="F218" i="1"/>
  <c r="F219" i="1"/>
  <c r="H219" i="1" s="1"/>
  <c r="I219" i="1" s="1"/>
  <c r="F220" i="1"/>
  <c r="H220" i="1" s="1"/>
  <c r="I220" i="1" s="1"/>
  <c r="F221" i="1"/>
  <c r="H221" i="1" s="1"/>
  <c r="I221" i="1" s="1"/>
  <c r="F222" i="1"/>
  <c r="F223" i="1"/>
  <c r="H223" i="1" s="1"/>
  <c r="I223" i="1" s="1"/>
  <c r="F224" i="1"/>
  <c r="H224" i="1" s="1"/>
  <c r="I224" i="1" s="1"/>
  <c r="F225" i="1"/>
  <c r="H225" i="1" s="1"/>
  <c r="I225" i="1" s="1"/>
  <c r="F226" i="1"/>
  <c r="H226" i="1" s="1"/>
  <c r="I226" i="1" s="1"/>
  <c r="F227" i="1"/>
  <c r="H227" i="1" s="1"/>
  <c r="I227" i="1" s="1"/>
  <c r="F228" i="1"/>
  <c r="F229" i="1"/>
  <c r="F230" i="1"/>
  <c r="F231" i="1"/>
  <c r="F232" i="1"/>
  <c r="F233" i="1"/>
  <c r="H233" i="1" s="1"/>
  <c r="I233" i="1" s="1"/>
  <c r="F234" i="1"/>
  <c r="H234" i="1" s="1"/>
  <c r="I234" i="1" s="1"/>
  <c r="F235" i="1"/>
  <c r="H235" i="1" s="1"/>
  <c r="I235" i="1" s="1"/>
  <c r="F236" i="1"/>
  <c r="H236" i="1" s="1"/>
  <c r="I236" i="1" s="1"/>
  <c r="F237" i="1"/>
  <c r="H237" i="1" s="1"/>
  <c r="I237" i="1" s="1"/>
  <c r="F238" i="1"/>
  <c r="H238" i="1" s="1"/>
  <c r="I238" i="1" s="1"/>
  <c r="F239" i="1"/>
  <c r="H239" i="1" s="1"/>
  <c r="I239" i="1" s="1"/>
  <c r="F240" i="1"/>
  <c r="H240" i="1" s="1"/>
  <c r="I240" i="1" s="1"/>
  <c r="F241" i="1"/>
  <c r="H241" i="1" s="1"/>
  <c r="I241" i="1" s="1"/>
  <c r="F242" i="1"/>
  <c r="F243" i="1"/>
  <c r="F244" i="1"/>
  <c r="F245" i="1"/>
  <c r="H245" i="1" s="1"/>
  <c r="I245" i="1" s="1"/>
  <c r="F246" i="1"/>
  <c r="H246" i="1" s="1"/>
  <c r="I246" i="1" s="1"/>
  <c r="F247" i="1"/>
  <c r="H247" i="1" s="1"/>
  <c r="I247" i="1" s="1"/>
  <c r="F248" i="1"/>
  <c r="H248" i="1" s="1"/>
  <c r="I248" i="1" s="1"/>
  <c r="F249" i="1"/>
  <c r="H249" i="1" s="1"/>
  <c r="I249" i="1" s="1"/>
  <c r="F250" i="1"/>
  <c r="H250" i="1" s="1"/>
  <c r="I250" i="1" s="1"/>
  <c r="F251" i="1"/>
  <c r="H251" i="1" s="1"/>
  <c r="I251" i="1" s="1"/>
  <c r="F252" i="1"/>
  <c r="F253" i="1"/>
  <c r="F254" i="1"/>
  <c r="F255" i="1"/>
  <c r="H255" i="1" s="1"/>
  <c r="I255" i="1" s="1"/>
  <c r="F256" i="1"/>
  <c r="H256" i="1" s="1"/>
  <c r="I256" i="1" s="1"/>
  <c r="F257" i="1"/>
  <c r="H257" i="1" s="1"/>
  <c r="I257" i="1" s="1"/>
  <c r="F258" i="1"/>
  <c r="F259" i="1"/>
  <c r="H259" i="1" s="1"/>
  <c r="I259" i="1" s="1"/>
  <c r="F260" i="1"/>
  <c r="H260" i="1" s="1"/>
  <c r="I260" i="1" s="1"/>
  <c r="F261" i="1"/>
  <c r="H261" i="1" s="1"/>
  <c r="I261" i="1" s="1"/>
  <c r="F262" i="1"/>
  <c r="H262" i="1" s="1"/>
  <c r="I262" i="1" s="1"/>
  <c r="F263" i="1"/>
  <c r="H263" i="1" s="1"/>
  <c r="I263" i="1" s="1"/>
  <c r="F264" i="1"/>
  <c r="F265" i="1"/>
  <c r="F266" i="1"/>
  <c r="F267" i="1"/>
  <c r="F268" i="1"/>
  <c r="F269" i="1"/>
  <c r="H269" i="1" s="1"/>
  <c r="I269" i="1" s="1"/>
  <c r="F270" i="1"/>
  <c r="H270" i="1" s="1"/>
  <c r="I270" i="1" s="1"/>
  <c r="F271" i="1"/>
  <c r="H271" i="1" s="1"/>
  <c r="I271" i="1" s="1"/>
  <c r="F272" i="1"/>
  <c r="H272" i="1" s="1"/>
  <c r="I272" i="1" s="1"/>
  <c r="F273" i="1"/>
  <c r="H273" i="1" s="1"/>
  <c r="I273" i="1" s="1"/>
  <c r="F33" i="1"/>
  <c r="A274" i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A16" i="1"/>
  <c r="K274" i="1" l="1"/>
  <c r="M33" i="1"/>
  <c r="F274" i="1"/>
  <c r="H33" i="1"/>
  <c r="N33" i="1" l="1"/>
  <c r="N274" i="1" s="1"/>
  <c r="M274" i="1"/>
  <c r="I33" i="1"/>
  <c r="I274" i="1" s="1"/>
  <c r="I275" i="1" s="1"/>
  <c r="H274" i="1"/>
  <c r="H275" i="1" s="1"/>
  <c r="K20" i="1" l="1"/>
  <c r="K31" i="1" s="1"/>
  <c r="K275" i="1" s="1"/>
  <c r="J7" i="1" s="1"/>
  <c r="M29" i="1" l="1"/>
  <c r="N29" i="1" s="1"/>
  <c r="M30" i="1"/>
  <c r="N30" i="1" s="1"/>
  <c r="F20" i="1"/>
  <c r="J17" i="1"/>
  <c r="A17" i="1"/>
  <c r="J5" i="1"/>
  <c r="M21" i="1"/>
  <c r="N21" i="1" l="1"/>
  <c r="M22" i="1"/>
  <c r="N22" i="1" s="1"/>
  <c r="M23" i="1"/>
  <c r="N23" i="1" s="1"/>
  <c r="M24" i="1"/>
  <c r="N24" i="1" s="1"/>
  <c r="M25" i="1"/>
  <c r="N25" i="1" s="1"/>
  <c r="M20" i="1" l="1"/>
  <c r="M31" i="1" s="1"/>
  <c r="M275" i="1" s="1"/>
  <c r="N20" i="1" l="1"/>
  <c r="N31" i="1" s="1"/>
  <c r="N275" i="1" s="1"/>
  <c r="H20" i="1" l="1"/>
  <c r="I20" i="1" l="1"/>
  <c r="B6" i="1" l="1"/>
  <c r="C6" i="1"/>
  <c r="K7" i="1"/>
  <c r="L7" i="1"/>
  <c r="D6" i="1" l="1"/>
</calcChain>
</file>

<file path=xl/sharedStrings.xml><?xml version="1.0" encoding="utf-8"?>
<sst xmlns="http://schemas.openxmlformats.org/spreadsheetml/2006/main" count="786" uniqueCount="531">
  <si>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</si>
  <si>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</si>
  <si>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</si>
  <si>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</si>
  <si>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</si>
  <si>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</si>
  <si>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</si>
  <si>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</si>
  <si>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</si>
  <si>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</si>
  <si>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</si>
  <si>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</si>
  <si>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</si>
  <si>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</si>
  <si>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</si>
  <si>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</si>
  <si>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</si>
  <si>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Residència Torà</t>
  </si>
  <si>
    <t>UNITAT BASE DE COMPRA</t>
  </si>
  <si>
    <t>L</t>
  </si>
  <si>
    <t>PASTES I CONSERVES</t>
  </si>
  <si>
    <t>Annex 2: Categoria 1 Begudes,  Sub. Categoria 9</t>
  </si>
  <si>
    <t>A10234</t>
  </si>
  <si>
    <t>BROU NATURAL DE POLLASTRE</t>
  </si>
  <si>
    <t>A10343</t>
  </si>
  <si>
    <t>MELINDROS TOUS</t>
  </si>
  <si>
    <t>A10230</t>
  </si>
  <si>
    <t>BROU DE PEIX NATURAL</t>
  </si>
  <si>
    <t>A10448</t>
  </si>
  <si>
    <t>OLI DE GIRA-SOL (Envàs fins a 5L)</t>
  </si>
  <si>
    <t>A10223</t>
  </si>
  <si>
    <t>ARRÒS EXTRA</t>
  </si>
  <si>
    <t>A10198</t>
  </si>
  <si>
    <t>PASTEURITZAT OU LIQUID SENCER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</si>
  <si>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</si>
  <si>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</si>
  <si>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</si>
  <si>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</si>
  <si>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</si>
  <si>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</si>
  <si>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</si>
  <si>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</si>
  <si>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</si>
  <si>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</si>
  <si>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KG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</si>
  <si>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</si>
  <si>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</si>
  <si>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</si>
  <si>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</si>
  <si>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</si>
  <si>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</si>
  <si>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</si>
  <si>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</si>
  <si>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</si>
  <si>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</si>
  <si>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A10246</t>
  </si>
  <si>
    <t>GAZPACHO FRESC</t>
  </si>
  <si>
    <t>A10326</t>
  </si>
  <si>
    <t>GALETES INTEGRALS</t>
  </si>
  <si>
    <t>A10297</t>
  </si>
  <si>
    <t>PASTEURITZAT CLARA OU</t>
  </si>
  <si>
    <t>A10300</t>
  </si>
  <si>
    <t>PEBROT PIQUILLO EXTRA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</si>
  <si>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</si>
  <si>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</si>
  <si>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</si>
  <si>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</si>
  <si>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</si>
  <si>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</si>
  <si>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</si>
  <si>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</si>
  <si>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</si>
  <si>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</si>
  <si>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</si>
  <si>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</si>
  <si>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</si>
  <si>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</si>
  <si>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</si>
  <si>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</si>
  <si>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</si>
  <si>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</si>
  <si>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</si>
  <si>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</si>
  <si>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</si>
  <si>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</si>
  <si>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</si>
  <si>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</si>
  <si>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</si>
  <si>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</si>
  <si>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</si>
  <si>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FORMATGE BARRA MANXEGO TENDRE (Presentació en peça sencera o mitja peça)</t>
  </si>
  <si>
    <t>A10379</t>
  </si>
  <si>
    <t>XOCOLATA AMB LLET</t>
  </si>
  <si>
    <t>A10363</t>
  </si>
  <si>
    <t>QUALLADA INDIVIDUAL (24uds)</t>
  </si>
  <si>
    <t>CAJA</t>
  </si>
  <si>
    <t>A10412</t>
  </si>
  <si>
    <t>FORMATGE FRESC TIPUS BURGOS</t>
  </si>
  <si>
    <t>A10237</t>
  </si>
  <si>
    <t>CAFÈ MOLT DESCAFEINAT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</si>
  <si>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</si>
  <si>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</si>
  <si>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</si>
  <si>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</si>
  <si>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</si>
  <si>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</si>
  <si>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</si>
  <si>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</si>
  <si>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A10265</t>
  </si>
  <si>
    <t>SAL FINA</t>
  </si>
  <si>
    <t>A10295</t>
  </si>
  <si>
    <t>OUS DURS CUITS PELATS GALLEDA 40uds</t>
  </si>
  <si>
    <t>UDS</t>
  </si>
  <si>
    <t>A10319</t>
  </si>
  <si>
    <t>COMPOTA DE POMA (36uds)</t>
  </si>
  <si>
    <t>A10480</t>
  </si>
  <si>
    <t>PASTA MERAVELLA</t>
  </si>
  <si>
    <t>A10482</t>
  </si>
  <si>
    <t>PASTA PISTÓ MITJÀ</t>
  </si>
  <si>
    <t>A10308</t>
  </si>
  <si>
    <t>TONYINA CLARA AMB OLI OLIVA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</si>
  <si>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</si>
  <si>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</si>
  <si>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</si>
  <si>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</si>
  <si>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</si>
  <si>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</si>
  <si>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</si>
  <si>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</si>
  <si>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A10199</t>
  </si>
  <si>
    <t>TONYINA EN OLI DE GIRASOL</t>
  </si>
  <si>
    <t>A10210</t>
  </si>
  <si>
    <t>OLI OLIVA VERGE (Envàs plàstic fins a 500ml)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</si>
  <si>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</si>
  <si>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</si>
  <si>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</si>
  <si>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</si>
  <si>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</si>
  <si>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</si>
  <si>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</si>
  <si>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</si>
  <si>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</si>
  <si>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</si>
  <si>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</si>
  <si>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</si>
  <si>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</si>
  <si>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</si>
  <si>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</si>
  <si>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</si>
  <si>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</si>
  <si>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</si>
  <si>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</si>
  <si>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</si>
  <si>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</si>
  <si>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</si>
  <si>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</si>
  <si>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</si>
  <si>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</si>
  <si>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</si>
  <si>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</si>
  <si>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</si>
  <si>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</si>
  <si>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</si>
  <si>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</si>
  <si>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</si>
  <si>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A10357</t>
  </si>
  <si>
    <t>PINYA EN ALMÍVAR</t>
  </si>
  <si>
    <t>A10364</t>
  </si>
  <si>
    <t>SIROPE CARAMEL</t>
  </si>
  <si>
    <t>A10242</t>
  </si>
  <si>
    <t>EDULCORANT EN POLS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</si>
  <si>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</si>
  <si>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</si>
  <si>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</si>
  <si>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</si>
  <si>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</si>
  <si>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</si>
  <si>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</si>
  <si>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</si>
  <si>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</si>
  <si>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</si>
  <si>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</si>
  <si>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</si>
  <si>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</si>
  <si>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</si>
  <si>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A10298</t>
  </si>
  <si>
    <t>PASTEURITZAT ROVELL OU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</si>
  <si>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</si>
  <si>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</si>
  <si>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</si>
  <si>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</si>
  <si>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</si>
  <si>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</si>
  <si>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</si>
  <si>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</si>
  <si>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</si>
  <si>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</si>
  <si>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</si>
  <si>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</si>
  <si>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</si>
  <si>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</si>
  <si>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</si>
  <si>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</si>
  <si>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</si>
  <si>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</si>
  <si>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</si>
  <si>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</si>
  <si>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</si>
  <si>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</si>
  <si>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</si>
  <si>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</si>
  <si>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</si>
  <si>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</si>
  <si>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</si>
  <si>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</si>
  <si>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</si>
  <si>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</si>
  <si>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</si>
  <si>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</si>
  <si>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</si>
  <si>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</si>
  <si>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</si>
  <si>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</si>
  <si>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</si>
  <si>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</si>
  <si>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</si>
  <si>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</si>
  <si>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A10439</t>
  </si>
  <si>
    <t>INFUSIÓ TE (100 sobres)</t>
  </si>
  <si>
    <t>A10311</t>
  </si>
  <si>
    <t>CACAU SOLUBLE</t>
  </si>
  <si>
    <t>A10385</t>
  </si>
  <si>
    <t>XOCOLATA NEGRA SENSE SUCRE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</si>
  <si>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</si>
  <si>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</si>
  <si>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</si>
  <si>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</si>
  <si>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</si>
  <si>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</si>
  <si>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</si>
  <si>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</si>
  <si>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</si>
  <si>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</si>
  <si>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</si>
  <si>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VINAGRE DE VI BLANC INDIVIDUAL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</si>
  <si>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</si>
  <si>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</si>
  <si>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</si>
  <si>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</si>
  <si>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</si>
  <si>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</si>
  <si>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</si>
  <si>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</si>
  <si>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</si>
  <si>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</si>
  <si>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</si>
  <si>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</si>
  <si>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</si>
  <si>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</si>
  <si>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</si>
  <si>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</si>
  <si>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</si>
  <si>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</si>
  <si>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</si>
  <si>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</si>
  <si>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</si>
  <si>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</si>
  <si>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</si>
  <si>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</si>
  <si>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</si>
  <si>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</si>
  <si>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</si>
  <si>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</si>
  <si>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</si>
  <si>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</si>
  <si>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</si>
  <si>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</si>
  <si>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</si>
  <si>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OLIVES NEGRES RODANXES (Envàs fins a 3kg)</t>
  </si>
  <si>
    <t>A10213</t>
  </si>
  <si>
    <t xml:space="preserve">OLIVES NEGRES S/PINYOL 240/260 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</si>
  <si>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</si>
  <si>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</si>
  <si>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</si>
  <si>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</si>
  <si>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</si>
  <si>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</si>
  <si>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</si>
  <si>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</si>
  <si>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</si>
  <si>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</si>
  <si>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</si>
  <si>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</si>
  <si>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</si>
  <si>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</si>
  <si>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</si>
  <si>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</si>
  <si>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</si>
  <si>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</si>
  <si>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</si>
  <si>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</si>
  <si>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</si>
  <si>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</si>
  <si>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</si>
  <si>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</si>
  <si>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</si>
  <si>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</si>
  <si>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</si>
  <si>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</si>
  <si>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</si>
  <si>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</si>
  <si>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</si>
  <si>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</si>
  <si>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</si>
  <si>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MARGARINA VEGETAL (Envàs fins 500gr)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</si>
  <si>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</si>
  <si>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</si>
  <si>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</si>
  <si>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</si>
  <si>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</si>
  <si>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</si>
  <si>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</si>
  <si>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</si>
  <si>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</si>
  <si>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</si>
  <si>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</si>
  <si>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</si>
  <si>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</si>
  <si>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</si>
  <si>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</si>
  <si>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</si>
  <si>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</si>
  <si>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</si>
  <si>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</si>
  <si>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</si>
  <si>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</si>
  <si>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</si>
  <si>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</si>
  <si>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</si>
  <si>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</si>
  <si>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</si>
  <si>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</si>
  <si>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</si>
  <si>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</si>
  <si>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</si>
  <si>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</si>
  <si>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</si>
  <si>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</si>
  <si>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</si>
  <si>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</si>
  <si>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</si>
  <si>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</si>
  <si>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</si>
  <si>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</si>
  <si>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</si>
  <si>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</si>
  <si>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</si>
  <si>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</si>
  <si>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</si>
  <si>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</si>
  <si>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</si>
  <si>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</si>
  <si>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PATE FINES HERBES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</si>
  <si>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</si>
  <si>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</si>
  <si>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</si>
  <si>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</si>
  <si>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</si>
  <si>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</si>
  <si>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</si>
  <si>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</si>
  <si>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</si>
  <si>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</si>
  <si>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</si>
  <si>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</si>
  <si>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</si>
  <si>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</si>
  <si>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</si>
  <si>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</si>
  <si>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</si>
  <si>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</si>
  <si>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</si>
  <si>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</si>
  <si>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</si>
  <si>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</si>
  <si>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</si>
  <si>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</si>
  <si>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</si>
  <si>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</si>
  <si>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</si>
  <si>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</si>
  <si>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</si>
  <si>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</si>
  <si>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</si>
  <si>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</si>
  <si>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</si>
  <si>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</si>
  <si>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</si>
  <si>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FORMATGE TENDRE (Presentació en peça sencera o mitja peça)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</si>
  <si>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</si>
  <si>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</si>
  <si>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</si>
  <si>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</si>
  <si>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</si>
  <si>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</si>
  <si>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</si>
  <si>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</si>
  <si>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</si>
  <si>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</si>
  <si>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</si>
  <si>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</si>
  <si>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</si>
  <si>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</si>
  <si>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</si>
  <si>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</si>
  <si>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</si>
  <si>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</si>
  <si>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</si>
  <si>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</si>
  <si>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</si>
  <si>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</si>
  <si>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</si>
  <si>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</si>
  <si>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</si>
  <si>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</si>
  <si>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</si>
  <si>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</si>
  <si>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</si>
  <si>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</si>
  <si>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</si>
  <si>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</si>
  <si>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</si>
  <si>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</si>
  <si>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</si>
  <si>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</si>
  <si>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</si>
  <si>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</si>
  <si>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</si>
  <si>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</si>
  <si>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</si>
  <si>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</si>
  <si>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</si>
  <si>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</si>
  <si>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</si>
  <si>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</si>
  <si>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</si>
  <si>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</si>
  <si>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A10469</t>
  </si>
  <si>
    <t>PASTA FIDEU FIDEUA  Nº1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</si>
  <si>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</si>
  <si>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</si>
  <si>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</si>
  <si>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</si>
  <si>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</si>
  <si>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</si>
  <si>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</si>
  <si>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</si>
  <si>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</si>
  <si>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</si>
  <si>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</si>
  <si>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</si>
  <si>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</si>
  <si>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</si>
  <si>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</si>
  <si>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</si>
  <si>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</si>
  <si>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</si>
  <si>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</si>
  <si>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</si>
  <si>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</si>
  <si>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</si>
  <si>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</si>
  <si>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</si>
  <si>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</si>
  <si>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</si>
  <si>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</si>
  <si>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</si>
  <si>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</si>
  <si>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</si>
  <si>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</si>
  <si>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</si>
  <si>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</si>
  <si>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</si>
  <si>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</si>
  <si>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</si>
  <si>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</si>
  <si>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</si>
  <si>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</si>
  <si>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</si>
  <si>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</si>
  <si>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</si>
  <si>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</si>
  <si>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GALETES SURTIDES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</si>
  <si>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</si>
  <si>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</si>
  <si>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</si>
  <si>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</si>
  <si>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</si>
  <si>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</si>
  <si>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</si>
  <si>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</si>
  <si>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</si>
  <si>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</si>
  <si>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</si>
  <si>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</si>
  <si>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</si>
  <si>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</si>
  <si>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</si>
  <si>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</si>
  <si>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</si>
  <si>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</si>
  <si>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</si>
  <si>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</si>
  <si>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</si>
  <si>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</si>
  <si>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</si>
  <si>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</si>
  <si>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</si>
  <si>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</si>
  <si>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</si>
  <si>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</si>
  <si>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</si>
  <si>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</si>
  <si>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</si>
  <si>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</si>
  <si>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</si>
  <si>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</si>
  <si>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</si>
  <si>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</si>
  <si>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CRITERI PREU TRAM 1 TOTAL PUNTUACIÓ 50 PUNTS</t>
  </si>
  <si>
    <t>CRITERI PREU TRAM 2 TOTAL PUNTUACIÓ 30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</si>
</sst>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4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Protection="1"/>
    <xf numFmtId="0" fontId="5" fillId="0" borderId="0" xfId="0" applyFont="1" applyAlignment="1" applyProtection="1">
      <alignment horizontal="center"/>
    </xf>
    <xf numFmtId="0" fontId="2" fillId="2" borderId="8" xfId="3" applyFont="1" applyFill="1" applyBorder="1" applyAlignment="1" applyProtection="1">
      <alignment horizontal="center"/>
    </xf>
    <xf numFmtId="0" fontId="2" fillId="2" borderId="11" xfId="3" applyFont="1" applyFill="1" applyBorder="1" applyAlignment="1" applyProtection="1">
      <alignment horizontal="center"/>
    </xf>
    <xf numFmtId="0" fontId="2" fillId="2" borderId="12" xfId="3" applyFont="1" applyFill="1" applyBorder="1" applyAlignment="1" applyProtection="1">
      <alignment horizontal="center"/>
    </xf>
    <xf numFmtId="0" fontId="5" fillId="3" borderId="2" xfId="3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5" fillId="3" borderId="2" xfId="3" applyFont="1" applyFill="1" applyBorder="1" applyAlignment="1" applyProtection="1">
      <alignment horizontal="center" wrapText="1"/>
    </xf>
    <xf numFmtId="0" fontId="5" fillId="0" borderId="0" xfId="0" applyFont="1" applyProtection="1"/>
    <xf numFmtId="44" fontId="7" fillId="6" borderId="2" xfId="0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44" fontId="7" fillId="0" borderId="2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44" fontId="7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0" fillId="0" borderId="0" xfId="0" applyNumberFormat="1" applyProtection="1"/>
    <xf numFmtId="44" fontId="0" fillId="0" borderId="0" xfId="0" applyNumberFormat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2" fillId="7" borderId="3" xfId="3" applyFont="1" applyFill="1" applyBorder="1" applyAlignment="1" applyProtection="1">
      <alignment horizontal="center"/>
    </xf>
    <xf numFmtId="0" fontId="2" fillId="7" borderId="4" xfId="3" applyFont="1" applyFill="1" applyBorder="1" applyAlignment="1" applyProtection="1">
      <alignment horizontal="center"/>
    </xf>
    <xf numFmtId="0" fontId="5" fillId="8" borderId="5" xfId="0" applyFont="1" applyFill="1" applyBorder="1" applyAlignment="1" applyProtection="1">
      <alignment horizontal="center"/>
    </xf>
    <xf numFmtId="0" fontId="5" fillId="8" borderId="6" xfId="0" applyFont="1" applyFill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5" fillId="8" borderId="9" xfId="3" applyFont="1" applyFill="1" applyBorder="1" applyAlignment="1" applyProtection="1">
      <alignment horizontal="center"/>
    </xf>
    <xf numFmtId="0" fontId="5" fillId="8" borderId="2" xfId="3" applyFont="1" applyFill="1" applyBorder="1" applyAlignment="1" applyProtection="1">
      <alignment horizontal="center"/>
    </xf>
    <xf numFmtId="0" fontId="5" fillId="8" borderId="10" xfId="3" applyFont="1" applyFill="1" applyBorder="1" applyAlignment="1" applyProtection="1">
      <alignment horizontal="center"/>
    </xf>
    <xf numFmtId="49" fontId="5" fillId="9" borderId="2" xfId="3" applyNumberFormat="1" applyFont="1" applyFill="1" applyBorder="1" applyAlignment="1" applyProtection="1">
      <alignment horizontal="center"/>
    </xf>
    <xf numFmtId="0" fontId="5" fillId="9" borderId="2" xfId="3" applyFont="1" applyFill="1" applyBorder="1" applyAlignment="1" applyProtection="1">
      <alignment horizontal="center"/>
    </xf>
    <xf numFmtId="0" fontId="5" fillId="9" borderId="2" xfId="3" applyFont="1" applyFill="1" applyBorder="1" applyAlignment="1" applyProtection="1">
      <alignment horizontal="center" wrapText="1"/>
    </xf>
    <xf numFmtId="0" fontId="5" fillId="9" borderId="8" xfId="3" applyFont="1" applyFill="1" applyBorder="1" applyAlignment="1" applyProtection="1">
      <alignment horizontal="center" vertical="center"/>
    </xf>
    <xf numFmtId="0" fontId="3" fillId="9" borderId="8" xfId="3" applyFont="1" applyFill="1" applyBorder="1" applyAlignment="1" applyProtection="1">
      <alignment horizontal="center"/>
    </xf>
    <xf numFmtId="0" fontId="5" fillId="10" borderId="9" xfId="3" applyFont="1" applyFill="1" applyBorder="1" applyAlignment="1" applyProtection="1">
      <alignment horizontal="center"/>
    </xf>
    <xf numFmtId="0" fontId="5" fillId="10" borderId="2" xfId="3" applyFont="1" applyFill="1" applyBorder="1" applyAlignment="1" applyProtection="1">
      <alignment horizontal="center"/>
    </xf>
    <xf numFmtId="0" fontId="0" fillId="0" borderId="2" xfId="0" applyBorder="1" applyProtection="1"/>
    <xf numFmtId="0" fontId="5" fillId="0" borderId="13" xfId="0" applyFont="1" applyBorder="1" applyProtection="1"/>
    <xf numFmtId="0" fontId="0" fillId="0" borderId="13" xfId="0" applyBorder="1" applyAlignment="1" applyProtection="1">
      <alignment horizontal="center"/>
    </xf>
    <xf numFmtId="165" fontId="0" fillId="0" borderId="2" xfId="0" applyNumberFormat="1" applyBorder="1" applyProtection="1"/>
    <xf numFmtId="164" fontId="0" fillId="0" borderId="3" xfId="0" applyNumberFormat="1" applyBorder="1" applyProtection="1"/>
    <xf numFmtId="44" fontId="0" fillId="6" borderId="2" xfId="0" applyNumberFormat="1" applyFill="1" applyBorder="1" applyProtection="1"/>
    <xf numFmtId="44" fontId="0" fillId="6" borderId="8" xfId="0" applyNumberFormat="1" applyFill="1" applyBorder="1" applyProtection="1"/>
    <xf numFmtId="44" fontId="0" fillId="0" borderId="2" xfId="0" applyNumberFormat="1" applyBorder="1" applyProtection="1"/>
    <xf numFmtId="44" fontId="0" fillId="0" borderId="10" xfId="0" applyNumberFormat="1" applyBorder="1" applyProtection="1"/>
    <xf numFmtId="0" fontId="0" fillId="0" borderId="13" xfId="0" applyBorder="1" applyProtection="1"/>
    <xf numFmtId="165" fontId="0" fillId="0" borderId="2" xfId="0" applyNumberFormat="1" applyBorder="1" applyAlignment="1" applyProtection="1">
      <alignment horizontal="center"/>
    </xf>
    <xf numFmtId="44" fontId="0" fillId="0" borderId="2" xfId="1" applyFont="1" applyBorder="1" applyProtection="1"/>
    <xf numFmtId="9" fontId="0" fillId="0" borderId="2" xfId="2" applyFont="1" applyBorder="1" applyAlignment="1" applyProtection="1">
      <alignment horizontal="center"/>
    </xf>
    <xf numFmtId="0" fontId="0" fillId="0" borderId="9" xfId="0" applyBorder="1" applyProtection="1"/>
    <xf numFmtId="44" fontId="0" fillId="0" borderId="13" xfId="1" applyFont="1" applyBorder="1" applyProtection="1"/>
    <xf numFmtId="164" fontId="0" fillId="3" borderId="1" xfId="0" applyNumberFormat="1" applyFill="1" applyBorder="1" applyProtection="1"/>
    <xf numFmtId="0" fontId="0" fillId="3" borderId="1" xfId="0" applyFill="1" applyBorder="1" applyProtection="1"/>
    <xf numFmtId="0" fontId="0" fillId="0" borderId="2" xfId="0" applyBorder="1" applyAlignment="1" applyProtection="1">
      <alignment horizontal="center"/>
    </xf>
    <xf numFmtId="164" fontId="0" fillId="0" borderId="13" xfId="0" applyNumberFormat="1" applyBorder="1" applyProtection="1"/>
    <xf numFmtId="165" fontId="0" fillId="0" borderId="2" xfId="0" applyNumberFormat="1" applyBorder="1" applyAlignment="1" applyProtection="1">
      <alignment horizontal="right"/>
    </xf>
    <xf numFmtId="0" fontId="5" fillId="11" borderId="8" xfId="0" applyFont="1" applyFill="1" applyBorder="1" applyAlignment="1" applyProtection="1">
      <alignment horizontal="center"/>
    </xf>
    <xf numFmtId="0" fontId="5" fillId="11" borderId="11" xfId="0" applyFont="1" applyFill="1" applyBorder="1" applyAlignment="1" applyProtection="1">
      <alignment horizontal="center"/>
    </xf>
    <xf numFmtId="0" fontId="5" fillId="11" borderId="17" xfId="0" applyFont="1" applyFill="1" applyBorder="1" applyAlignment="1" applyProtection="1">
      <alignment horizontal="center"/>
    </xf>
    <xf numFmtId="44" fontId="5" fillId="11" borderId="1" xfId="0" applyNumberFormat="1" applyFont="1" applyFill="1" applyBorder="1" applyProtection="1"/>
    <xf numFmtId="0" fontId="0" fillId="5" borderId="14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44" fontId="0" fillId="5" borderId="1" xfId="0" applyNumberFormat="1" applyFill="1" applyBorder="1" applyProtection="1"/>
    <xf numFmtId="164" fontId="0" fillId="5" borderId="1" xfId="0" applyNumberFormat="1" applyFill="1" applyBorder="1" applyProtection="1"/>
    <xf numFmtId="44" fontId="5" fillId="0" borderId="0" xfId="0" applyNumberFormat="1" applyFont="1" applyProtection="1"/>
    <xf numFmtId="164" fontId="7" fillId="0" borderId="2" xfId="0" applyNumberFormat="1" applyFont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5"/>
  <sheetViews>
    <sheetView tabSelected="1" zoomScaleNormal="100" workbookViewId="0">
      <selection activeCell="J22" sqref="J22"/>
    </sheetView>
  </sheetViews>
  <sheetFormatPr baseColWidth="10" defaultColWidth="11.44140625" defaultRowHeight="14.4" x14ac:dyDescent="0.3"/>
  <cols>
    <col min="1" max="1" width="11.44140625" style="11"/>
    <col min="2" max="2" width="46.77734375" style="11" customWidth="1"/>
    <col min="3" max="3" width="13.44140625" style="12" customWidth="1"/>
    <col min="4" max="4" width="14" style="13" customWidth="1"/>
    <col min="5" max="5" width="14.5546875" style="12" customWidth="1"/>
    <col min="6" max="6" width="16.5546875" style="11" bestFit="1" customWidth="1"/>
    <col min="7" max="7" width="11.44140625" style="11"/>
    <col min="8" max="8" width="15.109375" style="11" bestFit="1" customWidth="1"/>
    <col min="9" max="9" width="17.5546875" style="11" bestFit="1" customWidth="1"/>
    <col min="10" max="10" width="22.6640625" style="11" customWidth="1"/>
    <col min="11" max="11" width="17.21875" style="11" customWidth="1"/>
    <col min="12" max="12" width="22.6640625" style="11" customWidth="1"/>
    <col min="13" max="14" width="14.88671875" style="11" bestFit="1" customWidth="1"/>
    <col min="15" max="15" width="22.88671875" style="11" customWidth="1"/>
    <col min="16" max="16384" width="11.44140625" style="11"/>
  </cols>
  <sheetData>
    <row r="1" spans="1:16" ht="15" thickBot="1" x14ac:dyDescent="0.35"/>
    <row r="2" spans="1:16" ht="15" thickBot="1" x14ac:dyDescent="0.35">
      <c r="B2" s="14" t="s">
        <v>21</v>
      </c>
      <c r="C2" s="15"/>
    </row>
    <row r="4" spans="1:16" x14ac:dyDescent="0.3">
      <c r="B4" s="16" t="s">
        <v>17</v>
      </c>
      <c r="C4" s="17"/>
      <c r="D4" s="18"/>
      <c r="E4" s="11"/>
      <c r="J4" s="19" t="s">
        <v>20</v>
      </c>
      <c r="K4" s="19"/>
      <c r="L4" s="19"/>
    </row>
    <row r="5" spans="1:16" x14ac:dyDescent="0.3">
      <c r="B5" s="20" t="s">
        <v>0</v>
      </c>
      <c r="C5" s="20" t="s">
        <v>1</v>
      </c>
      <c r="D5" s="20" t="s">
        <v>2</v>
      </c>
      <c r="J5" s="21" t="str">
        <f>B4</f>
        <v>Residència Torà</v>
      </c>
      <c r="K5" s="21"/>
      <c r="L5" s="21"/>
      <c r="N5" s="22"/>
      <c r="O5" s="22"/>
    </row>
    <row r="6" spans="1:16" ht="15.75" customHeight="1" x14ac:dyDescent="0.3">
      <c r="B6" s="23">
        <f>F275</f>
        <v>20800.140000000007</v>
      </c>
      <c r="C6" s="23">
        <f>H275</f>
        <v>1903.2228000000016</v>
      </c>
      <c r="D6" s="23">
        <f>I275</f>
        <v>22703.362799999981</v>
      </c>
      <c r="J6" s="24" t="s">
        <v>3</v>
      </c>
      <c r="K6" s="24" t="s">
        <v>1</v>
      </c>
      <c r="L6" s="24" t="s">
        <v>2</v>
      </c>
    </row>
    <row r="7" spans="1:16" x14ac:dyDescent="0.3">
      <c r="J7" s="82">
        <f>K275</f>
        <v>0</v>
      </c>
      <c r="K7" s="25">
        <f>+M275</f>
        <v>0</v>
      </c>
      <c r="L7" s="25">
        <f>N275</f>
        <v>0</v>
      </c>
    </row>
    <row r="8" spans="1:16" ht="15" customHeight="1" x14ac:dyDescent="0.3">
      <c r="B8" s="26"/>
      <c r="C8" s="26"/>
      <c r="D8" s="26"/>
      <c r="E8" s="26"/>
      <c r="G8" s="27"/>
      <c r="J8" s="28"/>
      <c r="K8" s="28"/>
      <c r="L8" s="28"/>
    </row>
    <row r="9" spans="1:16" x14ac:dyDescent="0.3">
      <c r="B9" s="29"/>
      <c r="C9" s="29"/>
      <c r="D9" s="29"/>
      <c r="E9" s="29"/>
    </row>
    <row r="10" spans="1:16" x14ac:dyDescent="0.3">
      <c r="B10" s="28"/>
      <c r="C10" s="28"/>
      <c r="D10" s="28"/>
      <c r="E10" s="28"/>
      <c r="J10" s="30" t="s">
        <v>14</v>
      </c>
      <c r="K10" s="30"/>
      <c r="L10" s="30"/>
      <c r="M10" s="30"/>
      <c r="N10" s="30"/>
      <c r="O10" s="30"/>
      <c r="P10" s="30"/>
    </row>
    <row r="11" spans="1:16" ht="15.6" x14ac:dyDescent="0.3">
      <c r="B11" s="31"/>
      <c r="C11" s="32"/>
      <c r="D11" s="31"/>
      <c r="E11" s="31"/>
      <c r="J11" s="33" t="s">
        <v>13</v>
      </c>
      <c r="K11" s="34"/>
      <c r="L11" s="34"/>
      <c r="M11" s="34"/>
      <c r="N11" s="34"/>
      <c r="O11" s="34"/>
      <c r="P11" s="34"/>
    </row>
    <row r="12" spans="1:16" x14ac:dyDescent="0.3">
      <c r="B12" s="31"/>
      <c r="C12" s="32"/>
      <c r="D12" s="31"/>
      <c r="E12" s="31"/>
      <c r="J12" s="35" t="s">
        <v>15</v>
      </c>
      <c r="K12" s="35"/>
      <c r="L12" s="35"/>
      <c r="M12" s="35"/>
      <c r="N12" s="35"/>
    </row>
    <row r="13" spans="1:16" x14ac:dyDescent="0.3">
      <c r="D13" s="11"/>
      <c r="E13" s="11"/>
      <c r="J13" s="35"/>
      <c r="K13" s="35"/>
      <c r="L13" s="35"/>
      <c r="M13" s="35"/>
      <c r="N13" s="35"/>
    </row>
    <row r="14" spans="1:16" x14ac:dyDescent="0.3">
      <c r="D14" s="11"/>
      <c r="E14" s="11"/>
    </row>
    <row r="15" spans="1:16" ht="15" thickBot="1" x14ac:dyDescent="0.35"/>
    <row r="16" spans="1:16" ht="15.75" customHeight="1" x14ac:dyDescent="0.3">
      <c r="A16" s="36" t="str">
        <f>J4</f>
        <v>PASTES I CONSERVES</v>
      </c>
      <c r="B16" s="37"/>
      <c r="C16" s="37"/>
      <c r="D16" s="37"/>
      <c r="E16" s="37"/>
      <c r="F16" s="37"/>
      <c r="G16" s="37"/>
      <c r="H16" s="37"/>
      <c r="I16" s="37"/>
      <c r="J16" s="38" t="s">
        <v>4</v>
      </c>
      <c r="K16" s="39"/>
      <c r="L16" s="39"/>
      <c r="M16" s="39"/>
      <c r="N16" s="40"/>
    </row>
    <row r="17" spans="1:14" x14ac:dyDescent="0.3">
      <c r="A17" s="41" t="str">
        <f>B4</f>
        <v>Residència Torà</v>
      </c>
      <c r="B17" s="41"/>
      <c r="C17" s="41"/>
      <c r="D17" s="41"/>
      <c r="E17" s="41"/>
      <c r="F17" s="41"/>
      <c r="G17" s="41"/>
      <c r="H17" s="41"/>
      <c r="I17" s="16"/>
      <c r="J17" s="42" t="str">
        <f>B4</f>
        <v>Residència Torà</v>
      </c>
      <c r="K17" s="43"/>
      <c r="L17" s="43"/>
      <c r="M17" s="43"/>
      <c r="N17" s="44"/>
    </row>
    <row r="18" spans="1:14" ht="33" customHeight="1" x14ac:dyDescent="0.3">
      <c r="A18" s="45" t="s">
        <v>5</v>
      </c>
      <c r="B18" s="46" t="s">
        <v>6</v>
      </c>
      <c r="C18" s="47" t="s">
        <v>18</v>
      </c>
      <c r="D18" s="48" t="s">
        <v>7</v>
      </c>
      <c r="E18" s="49" t="s">
        <v>8</v>
      </c>
      <c r="F18" s="49" t="s">
        <v>9</v>
      </c>
      <c r="G18" s="3" t="s">
        <v>1</v>
      </c>
      <c r="H18" s="4" t="s">
        <v>10</v>
      </c>
      <c r="I18" s="4" t="s">
        <v>11</v>
      </c>
      <c r="J18" s="50" t="s">
        <v>12</v>
      </c>
      <c r="K18" s="51" t="s">
        <v>9</v>
      </c>
      <c r="L18" s="5" t="s">
        <v>1</v>
      </c>
      <c r="M18" s="6" t="s">
        <v>10</v>
      </c>
      <c r="N18" s="7" t="s">
        <v>11</v>
      </c>
    </row>
    <row r="19" spans="1:14" x14ac:dyDescent="0.3">
      <c r="A19" s="52"/>
      <c r="B19" s="53" t="s">
        <v>529</v>
      </c>
      <c r="C19" s="54"/>
      <c r="D19" s="55"/>
      <c r="E19" s="56"/>
      <c r="F19" s="57"/>
      <c r="G19" s="1"/>
      <c r="H19" s="57"/>
      <c r="I19" s="58"/>
      <c r="J19" s="56"/>
      <c r="K19" s="59"/>
      <c r="L19" s="1"/>
      <c r="M19" s="59"/>
      <c r="N19" s="60"/>
    </row>
    <row r="20" spans="1:14" x14ac:dyDescent="0.3">
      <c r="A20" s="52" t="s">
        <v>22</v>
      </c>
      <c r="B20" s="61" t="s">
        <v>23</v>
      </c>
      <c r="C20" s="62" t="s">
        <v>19</v>
      </c>
      <c r="D20" s="55">
        <v>300</v>
      </c>
      <c r="E20" s="63">
        <v>1.1499999999999999</v>
      </c>
      <c r="F20" s="57">
        <f>+D20*E20</f>
        <v>345</v>
      </c>
      <c r="G20" s="64">
        <v>0.1</v>
      </c>
      <c r="H20" s="57">
        <f>F20*G20</f>
        <v>34.5</v>
      </c>
      <c r="I20" s="58">
        <f>H20+F20</f>
        <v>379.5</v>
      </c>
      <c r="J20" s="2"/>
      <c r="K20" s="59" t="str">
        <f>IF(J20&gt;E20,"PREU SUPERIOR AL DEMANAT",IF(J20=0,"FALTA PREU",IF(J20="","FALTA PREU",ROUND(J20*D20,2))))</f>
        <v>FALTA PREU</v>
      </c>
      <c r="L20" s="64">
        <v>0.1</v>
      </c>
      <c r="M20" s="59" t="str">
        <f>IFERROR(K20*L20,"REVISAR PREU")</f>
        <v>REVISAR PREU</v>
      </c>
      <c r="N20" s="60" t="str">
        <f>IFERROR(M20+K20,"REVISAR PREU")</f>
        <v>REVISAR PREU</v>
      </c>
    </row>
    <row r="21" spans="1:14" x14ac:dyDescent="0.3">
      <c r="A21" s="52" t="s">
        <v>24</v>
      </c>
      <c r="B21" s="52" t="s">
        <v>25</v>
      </c>
      <c r="C21" s="62" t="s">
        <v>44</v>
      </c>
      <c r="D21" s="55">
        <v>180</v>
      </c>
      <c r="E21" s="63">
        <v>8.1</v>
      </c>
      <c r="F21" s="57">
        <f t="shared" ref="F21:F85" si="0">+D21*E21</f>
        <v>1458</v>
      </c>
      <c r="G21" s="64">
        <v>0.1</v>
      </c>
      <c r="H21" s="57">
        <f t="shared" ref="H21:H30" si="1">F21*G21</f>
        <v>145.80000000000001</v>
      </c>
      <c r="I21" s="58">
        <f t="shared" ref="I21:I30" si="2">H21+F21</f>
        <v>1603.8</v>
      </c>
      <c r="J21" s="2"/>
      <c r="K21" s="59" t="str">
        <f t="shared" ref="K21:K84" si="3">IF(J21&gt;E21,"PREU SUPERIOR AL DEMANAT",IF(J21=0,"FALTA PREU",IF(J21="","FALTA PREU",ROUND(J21*D21,2))))</f>
        <v>FALTA PREU</v>
      </c>
      <c r="L21" s="64">
        <v>0.1</v>
      </c>
      <c r="M21" s="59" t="str">
        <f>IFERROR(K21*L21,"REVISAR PREU")</f>
        <v>REVISAR PREU</v>
      </c>
      <c r="N21" s="60" t="str">
        <f>IFERROR(M21+K21,"REVISAR PREU")</f>
        <v>REVISAR PREU</v>
      </c>
    </row>
    <row r="22" spans="1:14" x14ac:dyDescent="0.3">
      <c r="A22" s="52" t="s">
        <v>26</v>
      </c>
      <c r="B22" s="52" t="s">
        <v>27</v>
      </c>
      <c r="C22" s="62" t="s">
        <v>19</v>
      </c>
      <c r="D22" s="55">
        <v>150</v>
      </c>
      <c r="E22" s="63">
        <v>1.65</v>
      </c>
      <c r="F22" s="57">
        <f t="shared" si="0"/>
        <v>247.5</v>
      </c>
      <c r="G22" s="64">
        <v>0.1</v>
      </c>
      <c r="H22" s="57">
        <f t="shared" si="1"/>
        <v>24.75</v>
      </c>
      <c r="I22" s="58">
        <f t="shared" si="2"/>
        <v>272.25</v>
      </c>
      <c r="J22" s="2"/>
      <c r="K22" s="59" t="str">
        <f t="shared" si="3"/>
        <v>FALTA PREU</v>
      </c>
      <c r="L22" s="64">
        <v>0.1</v>
      </c>
      <c r="M22" s="59" t="str">
        <f t="shared" ref="M22:M273" si="4">IFERROR(K22*L22,"REVISAR PREU")</f>
        <v>REVISAR PREU</v>
      </c>
      <c r="N22" s="60" t="str">
        <f t="shared" ref="N22:N273" si="5">IFERROR(M22+K22,"REVISAR PREU")</f>
        <v>REVISAR PREU</v>
      </c>
    </row>
    <row r="23" spans="1:14" x14ac:dyDescent="0.3">
      <c r="A23" s="52" t="s">
        <v>28</v>
      </c>
      <c r="B23" s="52" t="s">
        <v>29</v>
      </c>
      <c r="C23" s="62" t="s">
        <v>19</v>
      </c>
      <c r="D23" s="55">
        <v>150</v>
      </c>
      <c r="E23" s="63">
        <v>1.8</v>
      </c>
      <c r="F23" s="57">
        <f t="shared" si="0"/>
        <v>270</v>
      </c>
      <c r="G23" s="64">
        <v>0.1</v>
      </c>
      <c r="H23" s="57">
        <f t="shared" si="1"/>
        <v>27</v>
      </c>
      <c r="I23" s="58">
        <f t="shared" si="2"/>
        <v>297</v>
      </c>
      <c r="J23" s="2"/>
      <c r="K23" s="59" t="str">
        <f t="shared" si="3"/>
        <v>FALTA PREU</v>
      </c>
      <c r="L23" s="64">
        <v>0.1</v>
      </c>
      <c r="M23" s="59" t="str">
        <f t="shared" si="4"/>
        <v>REVISAR PREU</v>
      </c>
      <c r="N23" s="60" t="str">
        <f t="shared" si="5"/>
        <v>REVISAR PREU</v>
      </c>
    </row>
    <row r="24" spans="1:14" x14ac:dyDescent="0.3">
      <c r="A24" s="52" t="s">
        <v>30</v>
      </c>
      <c r="B24" s="52" t="s">
        <v>31</v>
      </c>
      <c r="C24" s="62" t="s">
        <v>44</v>
      </c>
      <c r="D24" s="55">
        <v>120</v>
      </c>
      <c r="E24" s="63">
        <v>1.3</v>
      </c>
      <c r="F24" s="57">
        <f t="shared" si="0"/>
        <v>156</v>
      </c>
      <c r="G24" s="64">
        <v>0.04</v>
      </c>
      <c r="H24" s="57">
        <f t="shared" si="1"/>
        <v>6.24</v>
      </c>
      <c r="I24" s="58">
        <f t="shared" si="2"/>
        <v>162.24</v>
      </c>
      <c r="J24" s="2"/>
      <c r="K24" s="59" t="str">
        <f t="shared" si="3"/>
        <v>FALTA PREU</v>
      </c>
      <c r="L24" s="64">
        <v>0.04</v>
      </c>
      <c r="M24" s="59" t="str">
        <f t="shared" si="4"/>
        <v>REVISAR PREU</v>
      </c>
      <c r="N24" s="60" t="str">
        <f t="shared" si="5"/>
        <v>REVISAR PREU</v>
      </c>
    </row>
    <row r="25" spans="1:14" x14ac:dyDescent="0.3">
      <c r="A25" s="52" t="s">
        <v>32</v>
      </c>
      <c r="B25" s="52" t="s">
        <v>33</v>
      </c>
      <c r="C25" s="62" t="s">
        <v>19</v>
      </c>
      <c r="D25" s="55">
        <v>120</v>
      </c>
      <c r="E25" s="63">
        <v>4.2</v>
      </c>
      <c r="F25" s="57">
        <f t="shared" si="0"/>
        <v>504</v>
      </c>
      <c r="G25" s="64">
        <v>0.1</v>
      </c>
      <c r="H25" s="57">
        <f t="shared" si="1"/>
        <v>50.400000000000006</v>
      </c>
      <c r="I25" s="58">
        <f t="shared" si="2"/>
        <v>554.4</v>
      </c>
      <c r="J25" s="2"/>
      <c r="K25" s="59" t="str">
        <f t="shared" si="3"/>
        <v>FALTA PREU</v>
      </c>
      <c r="L25" s="64">
        <v>0.1</v>
      </c>
      <c r="M25" s="59" t="str">
        <f t="shared" si="4"/>
        <v>REVISAR PREU</v>
      </c>
      <c r="N25" s="60" t="str">
        <f t="shared" si="5"/>
        <v>REVISAR PREU</v>
      </c>
    </row>
    <row r="26" spans="1:14" x14ac:dyDescent="0.3">
      <c r="A26" s="52" t="s">
        <v>34</v>
      </c>
      <c r="B26" s="52" t="s">
        <v>35</v>
      </c>
      <c r="C26" s="62" t="s">
        <v>44</v>
      </c>
      <c r="D26" s="55">
        <v>115</v>
      </c>
      <c r="E26" s="63">
        <v>9.06</v>
      </c>
      <c r="F26" s="57">
        <f t="shared" si="0"/>
        <v>1041.9000000000001</v>
      </c>
      <c r="G26" s="64">
        <v>0.1</v>
      </c>
      <c r="H26" s="57">
        <f t="shared" si="1"/>
        <v>104.19000000000001</v>
      </c>
      <c r="I26" s="58">
        <f t="shared" si="2"/>
        <v>1146.0900000000001</v>
      </c>
      <c r="J26" s="2"/>
      <c r="K26" s="59" t="str">
        <f t="shared" si="3"/>
        <v>FALTA PREU</v>
      </c>
      <c r="L26" s="64">
        <v>0.1</v>
      </c>
      <c r="M26" s="59" t="str">
        <f t="shared" ref="M26:M28" si="6">IFERROR(K26*L26,"REVISAR PREU")</f>
        <v>REVISAR PREU</v>
      </c>
      <c r="N26" s="60" t="str">
        <f t="shared" ref="N26:N28" si="7">IFERROR(M26+K26,"REVISAR PREU")</f>
        <v>REVISAR PREU</v>
      </c>
    </row>
    <row r="27" spans="1:14" x14ac:dyDescent="0.3">
      <c r="A27" s="52" t="s">
        <v>36</v>
      </c>
      <c r="B27" s="52" t="s">
        <v>37</v>
      </c>
      <c r="C27" s="62" t="s">
        <v>44</v>
      </c>
      <c r="D27" s="55">
        <v>115</v>
      </c>
      <c r="E27" s="63">
        <v>8</v>
      </c>
      <c r="F27" s="57">
        <f t="shared" si="0"/>
        <v>920</v>
      </c>
      <c r="G27" s="64">
        <v>0.1</v>
      </c>
      <c r="H27" s="57">
        <f t="shared" si="1"/>
        <v>92</v>
      </c>
      <c r="I27" s="58">
        <f t="shared" si="2"/>
        <v>1012</v>
      </c>
      <c r="J27" s="2"/>
      <c r="K27" s="59" t="str">
        <f t="shared" si="3"/>
        <v>FALTA PREU</v>
      </c>
      <c r="L27" s="64">
        <v>0.1</v>
      </c>
      <c r="M27" s="59" t="str">
        <f t="shared" si="6"/>
        <v>REVISAR PREU</v>
      </c>
      <c r="N27" s="60" t="str">
        <f t="shared" si="7"/>
        <v>REVISAR PREU</v>
      </c>
    </row>
    <row r="28" spans="1:14" x14ac:dyDescent="0.3">
      <c r="A28" s="52" t="s">
        <v>38</v>
      </c>
      <c r="B28" s="52" t="s">
        <v>39</v>
      </c>
      <c r="C28" s="62" t="s">
        <v>44</v>
      </c>
      <c r="D28" s="55">
        <v>100</v>
      </c>
      <c r="E28" s="63">
        <v>0.93</v>
      </c>
      <c r="F28" s="57">
        <f t="shared" si="0"/>
        <v>93</v>
      </c>
      <c r="G28" s="64">
        <v>0.1</v>
      </c>
      <c r="H28" s="57">
        <f t="shared" si="1"/>
        <v>9.3000000000000007</v>
      </c>
      <c r="I28" s="58">
        <f t="shared" si="2"/>
        <v>102.3</v>
      </c>
      <c r="J28" s="2"/>
      <c r="K28" s="59" t="str">
        <f t="shared" si="3"/>
        <v>FALTA PREU</v>
      </c>
      <c r="L28" s="64">
        <v>0.1</v>
      </c>
      <c r="M28" s="59" t="str">
        <f t="shared" si="6"/>
        <v>REVISAR PREU</v>
      </c>
      <c r="N28" s="60" t="str">
        <f t="shared" si="7"/>
        <v>REVISAR PREU</v>
      </c>
    </row>
    <row r="29" spans="1:14" x14ac:dyDescent="0.3">
      <c r="A29" s="65" t="s">
        <v>40</v>
      </c>
      <c r="B29" s="52" t="s">
        <v>41</v>
      </c>
      <c r="C29" s="62" t="s">
        <v>44</v>
      </c>
      <c r="D29" s="55">
        <v>100</v>
      </c>
      <c r="E29" s="63">
        <v>3.2</v>
      </c>
      <c r="F29" s="57">
        <f t="shared" si="0"/>
        <v>320</v>
      </c>
      <c r="G29" s="64">
        <v>0.1</v>
      </c>
      <c r="H29" s="57">
        <f t="shared" si="1"/>
        <v>32</v>
      </c>
      <c r="I29" s="58">
        <f t="shared" si="2"/>
        <v>352</v>
      </c>
      <c r="J29" s="2"/>
      <c r="K29" s="59" t="str">
        <f t="shared" si="3"/>
        <v>FALTA PREU</v>
      </c>
      <c r="L29" s="64">
        <v>0.1</v>
      </c>
      <c r="M29" s="59" t="str">
        <f t="shared" ref="M29:M30" si="8">IFERROR(K29*L29,"REVISAR PREU")</f>
        <v>REVISAR PREU</v>
      </c>
      <c r="N29" s="60" t="str">
        <f t="shared" ref="N29:N30" si="9">IFERROR(M29+K29,"REVISAR PREU")</f>
        <v>REVISAR PREU</v>
      </c>
    </row>
    <row r="30" spans="1:14" ht="15" thickBot="1" x14ac:dyDescent="0.35">
      <c r="A30" s="65" t="s">
        <v>42</v>
      </c>
      <c r="B30" s="52" t="s">
        <v>43</v>
      </c>
      <c r="C30" s="62" t="s">
        <v>44</v>
      </c>
      <c r="D30" s="55">
        <v>100</v>
      </c>
      <c r="E30" s="63">
        <v>1.3</v>
      </c>
      <c r="F30" s="57">
        <f t="shared" si="0"/>
        <v>130</v>
      </c>
      <c r="G30" s="64">
        <v>0.1</v>
      </c>
      <c r="H30" s="57">
        <f t="shared" si="1"/>
        <v>13</v>
      </c>
      <c r="I30" s="58">
        <f t="shared" si="2"/>
        <v>143</v>
      </c>
      <c r="J30" s="2"/>
      <c r="K30" s="59" t="str">
        <f t="shared" si="3"/>
        <v>FALTA PREU</v>
      </c>
      <c r="L30" s="64">
        <v>0.1</v>
      </c>
      <c r="M30" s="59" t="str">
        <f t="shared" si="8"/>
        <v>REVISAR PREU</v>
      </c>
      <c r="N30" s="60" t="str">
        <f t="shared" si="9"/>
        <v>REVISAR PREU</v>
      </c>
    </row>
    <row r="31" spans="1:14" ht="15" thickBot="1" x14ac:dyDescent="0.35">
      <c r="A31" s="65"/>
      <c r="B31" s="61"/>
      <c r="C31" s="62"/>
      <c r="D31" s="55"/>
      <c r="E31" s="66"/>
      <c r="F31" s="57">
        <f>SUM(F20:F30)</f>
        <v>5485.4</v>
      </c>
      <c r="G31" s="64"/>
      <c r="H31" s="57">
        <f>SUM(H20:H30)</f>
        <v>539.18000000000006</v>
      </c>
      <c r="I31" s="57">
        <f>SUM(I20:I30)</f>
        <v>6024.5800000000008</v>
      </c>
      <c r="J31" s="68"/>
      <c r="K31" s="67">
        <f>SUM(K20:K30)</f>
        <v>0</v>
      </c>
      <c r="L31" s="68"/>
      <c r="M31" s="67">
        <f>SUM(M20:M30)</f>
        <v>0</v>
      </c>
      <c r="N31" s="67">
        <f>SUM(N20:N30)</f>
        <v>0</v>
      </c>
    </row>
    <row r="32" spans="1:14" x14ac:dyDescent="0.3">
      <c r="A32" s="65"/>
      <c r="B32" s="53" t="s">
        <v>530</v>
      </c>
      <c r="C32" s="69"/>
      <c r="D32" s="55"/>
      <c r="E32" s="70"/>
      <c r="F32" s="57"/>
      <c r="G32" s="64"/>
      <c r="H32" s="57"/>
      <c r="I32" s="57"/>
      <c r="J32" s="59"/>
      <c r="K32" s="59"/>
      <c r="L32" s="10"/>
      <c r="M32" s="59"/>
      <c r="N32" s="60"/>
    </row>
    <row r="33" spans="1:14" x14ac:dyDescent="0.3">
      <c r="A33" s="71" t="s">
        <v>45</v>
      </c>
      <c r="B33" s="55" t="s">
        <v>46</v>
      </c>
      <c r="C33" s="62" t="s">
        <v>44</v>
      </c>
      <c r="D33" s="55">
        <v>96</v>
      </c>
      <c r="E33" s="63">
        <v>5.09</v>
      </c>
      <c r="F33" s="57">
        <f t="shared" si="0"/>
        <v>488.64</v>
      </c>
      <c r="G33" s="64">
        <v>0.1</v>
      </c>
      <c r="H33" s="57">
        <f t="shared" ref="H33" si="10">F33*G33</f>
        <v>48.864000000000004</v>
      </c>
      <c r="I33" s="58">
        <f t="shared" ref="I33" si="11">H33+F33</f>
        <v>537.50400000000002</v>
      </c>
      <c r="J33" s="2"/>
      <c r="K33" s="59" t="str">
        <f t="shared" si="3"/>
        <v>FALTA PREU</v>
      </c>
      <c r="L33" s="64">
        <v>0.1</v>
      </c>
      <c r="M33" s="59" t="str">
        <f t="shared" ref="M33" si="12">IFERROR(K33*L33,"REVISAR PREU")</f>
        <v>REVISAR PREU</v>
      </c>
      <c r="N33" s="60" t="str">
        <f t="shared" ref="N33" si="13">IFERROR(M33+K33,"REVISAR PREU")</f>
        <v>REVISAR PREU</v>
      </c>
    </row>
    <row r="34" spans="1:14" x14ac:dyDescent="0.3">
      <c r="A34" s="71" t="s">
        <v>47</v>
      </c>
      <c r="B34" s="55" t="s">
        <v>48</v>
      </c>
      <c r="C34" s="62" t="s">
        <v>44</v>
      </c>
      <c r="D34" s="55">
        <v>90</v>
      </c>
      <c r="E34" s="63">
        <v>8.5500000000000007</v>
      </c>
      <c r="F34" s="57">
        <f t="shared" si="0"/>
        <v>769.50000000000011</v>
      </c>
      <c r="G34" s="64">
        <v>0.1</v>
      </c>
      <c r="H34" s="57">
        <f t="shared" ref="H34:H97" si="14">F34*G34</f>
        <v>76.950000000000017</v>
      </c>
      <c r="I34" s="58">
        <f t="shared" ref="I34:I97" si="15">H34+F34</f>
        <v>846.45000000000016</v>
      </c>
      <c r="J34" s="2"/>
      <c r="K34" s="59" t="str">
        <f t="shared" si="3"/>
        <v>FALTA PREU</v>
      </c>
      <c r="L34" s="64">
        <v>0.1</v>
      </c>
      <c r="M34" s="59" t="str">
        <f t="shared" ref="M34:M97" si="16">IFERROR(K34*L34,"REVISAR PREU")</f>
        <v>REVISAR PREU</v>
      </c>
      <c r="N34" s="60" t="str">
        <f t="shared" ref="N34:N97" si="17">IFERROR(M34+K34,"REVISAR PREU")</f>
        <v>REVISAR PREU</v>
      </c>
    </row>
    <row r="35" spans="1:14" x14ac:dyDescent="0.3">
      <c r="A35" s="71" t="s">
        <v>49</v>
      </c>
      <c r="B35" s="55" t="s">
        <v>50</v>
      </c>
      <c r="C35" s="62" t="s">
        <v>44</v>
      </c>
      <c r="D35" s="55">
        <v>84</v>
      </c>
      <c r="E35" s="63">
        <v>2.1</v>
      </c>
      <c r="F35" s="57">
        <f t="shared" si="0"/>
        <v>176.4</v>
      </c>
      <c r="G35" s="64">
        <v>0.04</v>
      </c>
      <c r="H35" s="57">
        <f t="shared" si="14"/>
        <v>7.056</v>
      </c>
      <c r="I35" s="58">
        <f t="shared" si="15"/>
        <v>183.45600000000002</v>
      </c>
      <c r="J35" s="2"/>
      <c r="K35" s="59" t="str">
        <f t="shared" si="3"/>
        <v>FALTA PREU</v>
      </c>
      <c r="L35" s="64">
        <v>0.04</v>
      </c>
      <c r="M35" s="59" t="str">
        <f t="shared" si="16"/>
        <v>REVISAR PREU</v>
      </c>
      <c r="N35" s="60" t="str">
        <f t="shared" si="17"/>
        <v>REVISAR PREU</v>
      </c>
    </row>
    <row r="36" spans="1:14" x14ac:dyDescent="0.3">
      <c r="A36" s="71" t="s">
        <v>51</v>
      </c>
      <c r="B36" s="55" t="s">
        <v>52</v>
      </c>
      <c r="C36" s="62" t="s">
        <v>44</v>
      </c>
      <c r="D36" s="55">
        <v>82</v>
      </c>
      <c r="E36" s="63">
        <v>1.95</v>
      </c>
      <c r="F36" s="57">
        <f t="shared" si="0"/>
        <v>159.9</v>
      </c>
      <c r="G36" s="64">
        <v>0.04</v>
      </c>
      <c r="H36" s="57">
        <f t="shared" si="14"/>
        <v>6.3960000000000008</v>
      </c>
      <c r="I36" s="58">
        <f t="shared" si="15"/>
        <v>166.29599999999999</v>
      </c>
      <c r="J36" s="2"/>
      <c r="K36" s="59" t="str">
        <f t="shared" si="3"/>
        <v>FALTA PREU</v>
      </c>
      <c r="L36" s="64">
        <v>0.04</v>
      </c>
      <c r="M36" s="59" t="str">
        <f t="shared" si="16"/>
        <v>REVISAR PREU</v>
      </c>
      <c r="N36" s="60" t="str">
        <f t="shared" si="17"/>
        <v>REVISAR PREU</v>
      </c>
    </row>
    <row r="37" spans="1:14" x14ac:dyDescent="0.3">
      <c r="A37" s="71" t="s">
        <v>53</v>
      </c>
      <c r="B37" s="55" t="s">
        <v>54</v>
      </c>
      <c r="C37" s="62" t="s">
        <v>44</v>
      </c>
      <c r="D37" s="55">
        <v>80</v>
      </c>
      <c r="E37" s="63">
        <v>6.1</v>
      </c>
      <c r="F37" s="57">
        <f t="shared" si="0"/>
        <v>488</v>
      </c>
      <c r="G37" s="64">
        <v>0.1</v>
      </c>
      <c r="H37" s="57">
        <f t="shared" si="14"/>
        <v>48.800000000000004</v>
      </c>
      <c r="I37" s="58">
        <f t="shared" si="15"/>
        <v>536.79999999999995</v>
      </c>
      <c r="J37" s="2"/>
      <c r="K37" s="59" t="str">
        <f t="shared" si="3"/>
        <v>FALTA PREU</v>
      </c>
      <c r="L37" s="64">
        <v>0.1</v>
      </c>
      <c r="M37" s="59" t="str">
        <f t="shared" si="16"/>
        <v>REVISAR PREU</v>
      </c>
      <c r="N37" s="60" t="str">
        <f t="shared" si="17"/>
        <v>REVISAR PREU</v>
      </c>
    </row>
    <row r="38" spans="1:14" x14ac:dyDescent="0.3">
      <c r="A38" s="71" t="s">
        <v>55</v>
      </c>
      <c r="B38" s="55" t="s">
        <v>56</v>
      </c>
      <c r="C38" s="62" t="s">
        <v>19</v>
      </c>
      <c r="D38" s="55">
        <v>78</v>
      </c>
      <c r="E38" s="63">
        <v>2.23</v>
      </c>
      <c r="F38" s="57">
        <f t="shared" si="0"/>
        <v>173.94</v>
      </c>
      <c r="G38" s="64">
        <v>0.1</v>
      </c>
      <c r="H38" s="57">
        <f t="shared" si="14"/>
        <v>17.394000000000002</v>
      </c>
      <c r="I38" s="58">
        <f t="shared" si="15"/>
        <v>191.334</v>
      </c>
      <c r="J38" s="2"/>
      <c r="K38" s="59" t="str">
        <f t="shared" si="3"/>
        <v>FALTA PREU</v>
      </c>
      <c r="L38" s="64">
        <v>0.1</v>
      </c>
      <c r="M38" s="59" t="str">
        <f t="shared" si="16"/>
        <v>REVISAR PREU</v>
      </c>
      <c r="N38" s="60" t="str">
        <f t="shared" si="17"/>
        <v>REVISAR PREU</v>
      </c>
    </row>
    <row r="39" spans="1:14" x14ac:dyDescent="0.3">
      <c r="A39" s="71" t="s">
        <v>57</v>
      </c>
      <c r="B39" s="55" t="s">
        <v>58</v>
      </c>
      <c r="C39" s="62" t="s">
        <v>44</v>
      </c>
      <c r="D39" s="55">
        <v>74</v>
      </c>
      <c r="E39" s="63">
        <v>6.55</v>
      </c>
      <c r="F39" s="57">
        <f t="shared" si="0"/>
        <v>484.7</v>
      </c>
      <c r="G39" s="64">
        <v>0.1</v>
      </c>
      <c r="H39" s="57">
        <f t="shared" si="14"/>
        <v>48.47</v>
      </c>
      <c r="I39" s="58">
        <f t="shared" si="15"/>
        <v>533.16999999999996</v>
      </c>
      <c r="J39" s="2"/>
      <c r="K39" s="59" t="str">
        <f t="shared" si="3"/>
        <v>FALTA PREU</v>
      </c>
      <c r="L39" s="64">
        <v>0.1</v>
      </c>
      <c r="M39" s="59" t="str">
        <f t="shared" si="16"/>
        <v>REVISAR PREU</v>
      </c>
      <c r="N39" s="60" t="str">
        <f t="shared" si="17"/>
        <v>REVISAR PREU</v>
      </c>
    </row>
    <row r="40" spans="1:14" x14ac:dyDescent="0.3">
      <c r="A40" s="71" t="s">
        <v>59</v>
      </c>
      <c r="B40" s="55" t="s">
        <v>60</v>
      </c>
      <c r="C40" s="62" t="s">
        <v>19</v>
      </c>
      <c r="D40" s="55">
        <v>70</v>
      </c>
      <c r="E40" s="63">
        <v>3.2</v>
      </c>
      <c r="F40" s="57">
        <f t="shared" si="0"/>
        <v>224</v>
      </c>
      <c r="G40" s="64">
        <v>0.1</v>
      </c>
      <c r="H40" s="57">
        <f t="shared" si="14"/>
        <v>22.400000000000002</v>
      </c>
      <c r="I40" s="58">
        <f t="shared" si="15"/>
        <v>246.4</v>
      </c>
      <c r="J40" s="2"/>
      <c r="K40" s="59" t="str">
        <f t="shared" si="3"/>
        <v>FALTA PREU</v>
      </c>
      <c r="L40" s="64">
        <v>0.1</v>
      </c>
      <c r="M40" s="59" t="str">
        <f t="shared" si="16"/>
        <v>REVISAR PREU</v>
      </c>
      <c r="N40" s="60" t="str">
        <f t="shared" si="17"/>
        <v>REVISAR PREU</v>
      </c>
    </row>
    <row r="41" spans="1:14" x14ac:dyDescent="0.3">
      <c r="A41" s="71" t="s">
        <v>61</v>
      </c>
      <c r="B41" s="55" t="s">
        <v>62</v>
      </c>
      <c r="C41" s="62" t="s">
        <v>44</v>
      </c>
      <c r="D41" s="55">
        <v>70</v>
      </c>
      <c r="E41" s="63">
        <v>5.2</v>
      </c>
      <c r="F41" s="57">
        <f t="shared" si="0"/>
        <v>364</v>
      </c>
      <c r="G41" s="64">
        <v>0.1</v>
      </c>
      <c r="H41" s="57">
        <f t="shared" si="14"/>
        <v>36.4</v>
      </c>
      <c r="I41" s="58">
        <f t="shared" si="15"/>
        <v>400.4</v>
      </c>
      <c r="J41" s="2"/>
      <c r="K41" s="59" t="str">
        <f t="shared" si="3"/>
        <v>FALTA PREU</v>
      </c>
      <c r="L41" s="64">
        <v>0.1</v>
      </c>
      <c r="M41" s="59" t="str">
        <f t="shared" si="16"/>
        <v>REVISAR PREU</v>
      </c>
      <c r="N41" s="60" t="str">
        <f t="shared" si="17"/>
        <v>REVISAR PREU</v>
      </c>
    </row>
    <row r="42" spans="1:14" x14ac:dyDescent="0.3">
      <c r="A42" s="71" t="s">
        <v>63</v>
      </c>
      <c r="B42" s="55" t="s">
        <v>64</v>
      </c>
      <c r="C42" s="62" t="s">
        <v>44</v>
      </c>
      <c r="D42" s="55">
        <v>70</v>
      </c>
      <c r="E42" s="63">
        <v>6.1</v>
      </c>
      <c r="F42" s="57">
        <f t="shared" si="0"/>
        <v>427</v>
      </c>
      <c r="G42" s="64">
        <v>0.04</v>
      </c>
      <c r="H42" s="57">
        <f t="shared" si="14"/>
        <v>17.080000000000002</v>
      </c>
      <c r="I42" s="58">
        <f t="shared" si="15"/>
        <v>444.08</v>
      </c>
      <c r="J42" s="2"/>
      <c r="K42" s="59" t="str">
        <f t="shared" si="3"/>
        <v>FALTA PREU</v>
      </c>
      <c r="L42" s="64">
        <v>0.04</v>
      </c>
      <c r="M42" s="59" t="str">
        <f t="shared" si="16"/>
        <v>REVISAR PREU</v>
      </c>
      <c r="N42" s="60" t="str">
        <f t="shared" si="17"/>
        <v>REVISAR PREU</v>
      </c>
    </row>
    <row r="43" spans="1:14" x14ac:dyDescent="0.3">
      <c r="A43" s="71" t="s">
        <v>65</v>
      </c>
      <c r="B43" s="55" t="s">
        <v>66</v>
      </c>
      <c r="C43" s="62" t="s">
        <v>44</v>
      </c>
      <c r="D43" s="55">
        <v>70</v>
      </c>
      <c r="E43" s="63">
        <v>2.82</v>
      </c>
      <c r="F43" s="57">
        <f t="shared" si="0"/>
        <v>197.39999999999998</v>
      </c>
      <c r="G43" s="64">
        <v>0.1</v>
      </c>
      <c r="H43" s="57">
        <f t="shared" si="14"/>
        <v>19.739999999999998</v>
      </c>
      <c r="I43" s="58">
        <f t="shared" si="15"/>
        <v>217.14</v>
      </c>
      <c r="J43" s="2"/>
      <c r="K43" s="59" t="str">
        <f t="shared" si="3"/>
        <v>FALTA PREU</v>
      </c>
      <c r="L43" s="64">
        <v>0.1</v>
      </c>
      <c r="M43" s="59" t="str">
        <f t="shared" si="16"/>
        <v>REVISAR PREU</v>
      </c>
      <c r="N43" s="60" t="str">
        <f t="shared" si="17"/>
        <v>REVISAR PREU</v>
      </c>
    </row>
    <row r="44" spans="1:14" x14ac:dyDescent="0.3">
      <c r="A44" s="71" t="s">
        <v>67</v>
      </c>
      <c r="B44" s="55" t="s">
        <v>68</v>
      </c>
      <c r="C44" s="62" t="s">
        <v>19</v>
      </c>
      <c r="D44" s="55">
        <v>56</v>
      </c>
      <c r="E44" s="63">
        <v>3.8</v>
      </c>
      <c r="F44" s="57">
        <f t="shared" si="0"/>
        <v>212.79999999999998</v>
      </c>
      <c r="G44" s="64">
        <v>0.04</v>
      </c>
      <c r="H44" s="57">
        <f t="shared" si="14"/>
        <v>8.5119999999999987</v>
      </c>
      <c r="I44" s="58">
        <f t="shared" si="15"/>
        <v>221.31199999999998</v>
      </c>
      <c r="J44" s="2"/>
      <c r="K44" s="59" t="str">
        <f t="shared" si="3"/>
        <v>FALTA PREU</v>
      </c>
      <c r="L44" s="64">
        <v>0.04</v>
      </c>
      <c r="M44" s="59" t="str">
        <f t="shared" si="16"/>
        <v>REVISAR PREU</v>
      </c>
      <c r="N44" s="60" t="str">
        <f t="shared" si="17"/>
        <v>REVISAR PREU</v>
      </c>
    </row>
    <row r="45" spans="1:14" x14ac:dyDescent="0.3">
      <c r="A45" s="71" t="s">
        <v>69</v>
      </c>
      <c r="B45" s="55" t="s">
        <v>70</v>
      </c>
      <c r="C45" s="62" t="s">
        <v>44</v>
      </c>
      <c r="D45" s="55">
        <v>54</v>
      </c>
      <c r="E45" s="63">
        <v>3.1</v>
      </c>
      <c r="F45" s="57">
        <f t="shared" si="0"/>
        <v>167.4</v>
      </c>
      <c r="G45" s="64">
        <v>0.1</v>
      </c>
      <c r="H45" s="57">
        <f t="shared" si="14"/>
        <v>16.740000000000002</v>
      </c>
      <c r="I45" s="58">
        <f t="shared" si="15"/>
        <v>184.14000000000001</v>
      </c>
      <c r="J45" s="2"/>
      <c r="K45" s="59" t="str">
        <f t="shared" si="3"/>
        <v>FALTA PREU</v>
      </c>
      <c r="L45" s="64">
        <v>0.1</v>
      </c>
      <c r="M45" s="59" t="str">
        <f t="shared" si="16"/>
        <v>REVISAR PREU</v>
      </c>
      <c r="N45" s="60" t="str">
        <f t="shared" si="17"/>
        <v>REVISAR PREU</v>
      </c>
    </row>
    <row r="46" spans="1:14" x14ac:dyDescent="0.3">
      <c r="A46" s="71" t="s">
        <v>71</v>
      </c>
      <c r="B46" s="55" t="s">
        <v>72</v>
      </c>
      <c r="C46" s="62" t="s">
        <v>44</v>
      </c>
      <c r="D46" s="55">
        <v>52</v>
      </c>
      <c r="E46" s="63">
        <v>1.85</v>
      </c>
      <c r="F46" s="57">
        <f t="shared" si="0"/>
        <v>96.2</v>
      </c>
      <c r="G46" s="64">
        <v>0.1</v>
      </c>
      <c r="H46" s="57">
        <f t="shared" si="14"/>
        <v>9.620000000000001</v>
      </c>
      <c r="I46" s="58">
        <f t="shared" si="15"/>
        <v>105.82000000000001</v>
      </c>
      <c r="J46" s="2"/>
      <c r="K46" s="59" t="str">
        <f t="shared" si="3"/>
        <v>FALTA PREU</v>
      </c>
      <c r="L46" s="64">
        <v>0.1</v>
      </c>
      <c r="M46" s="59" t="str">
        <f t="shared" si="16"/>
        <v>REVISAR PREU</v>
      </c>
      <c r="N46" s="60" t="str">
        <f t="shared" si="17"/>
        <v>REVISAR PREU</v>
      </c>
    </row>
    <row r="47" spans="1:14" x14ac:dyDescent="0.3">
      <c r="A47" s="71" t="s">
        <v>73</v>
      </c>
      <c r="B47" s="55" t="s">
        <v>74</v>
      </c>
      <c r="C47" s="62" t="s">
        <v>44</v>
      </c>
      <c r="D47" s="55">
        <v>52</v>
      </c>
      <c r="E47" s="63">
        <v>4.25</v>
      </c>
      <c r="F47" s="57">
        <f t="shared" si="0"/>
        <v>221</v>
      </c>
      <c r="G47" s="64">
        <v>0.1</v>
      </c>
      <c r="H47" s="57">
        <f t="shared" si="14"/>
        <v>22.1</v>
      </c>
      <c r="I47" s="58">
        <f t="shared" si="15"/>
        <v>243.1</v>
      </c>
      <c r="J47" s="2"/>
      <c r="K47" s="59" t="str">
        <f t="shared" si="3"/>
        <v>FALTA PREU</v>
      </c>
      <c r="L47" s="64">
        <v>0.1</v>
      </c>
      <c r="M47" s="59" t="str">
        <f t="shared" si="16"/>
        <v>REVISAR PREU</v>
      </c>
      <c r="N47" s="60" t="str">
        <f t="shared" si="17"/>
        <v>REVISAR PREU</v>
      </c>
    </row>
    <row r="48" spans="1:14" x14ac:dyDescent="0.3">
      <c r="A48" s="71" t="s">
        <v>75</v>
      </c>
      <c r="B48" s="55" t="s">
        <v>76</v>
      </c>
      <c r="C48" s="62" t="s">
        <v>44</v>
      </c>
      <c r="D48" s="55">
        <v>50</v>
      </c>
      <c r="E48" s="63">
        <v>16.5</v>
      </c>
      <c r="F48" s="57">
        <f t="shared" si="0"/>
        <v>825</v>
      </c>
      <c r="G48" s="64">
        <v>0.1</v>
      </c>
      <c r="H48" s="57">
        <f t="shared" si="14"/>
        <v>82.5</v>
      </c>
      <c r="I48" s="58">
        <f t="shared" si="15"/>
        <v>907.5</v>
      </c>
      <c r="J48" s="2"/>
      <c r="K48" s="59" t="str">
        <f t="shared" si="3"/>
        <v>FALTA PREU</v>
      </c>
      <c r="L48" s="64">
        <v>0.1</v>
      </c>
      <c r="M48" s="59" t="str">
        <f t="shared" si="16"/>
        <v>REVISAR PREU</v>
      </c>
      <c r="N48" s="60" t="str">
        <f t="shared" si="17"/>
        <v>REVISAR PREU</v>
      </c>
    </row>
    <row r="49" spans="1:14" x14ac:dyDescent="0.3">
      <c r="A49" s="71" t="s">
        <v>77</v>
      </c>
      <c r="B49" s="55" t="s">
        <v>78</v>
      </c>
      <c r="C49" s="62" t="s">
        <v>19</v>
      </c>
      <c r="D49" s="55">
        <v>46</v>
      </c>
      <c r="E49" s="63">
        <v>3.8</v>
      </c>
      <c r="F49" s="57">
        <f t="shared" si="0"/>
        <v>174.79999999999998</v>
      </c>
      <c r="G49" s="64">
        <v>0.04</v>
      </c>
      <c r="H49" s="57">
        <f t="shared" si="14"/>
        <v>6.9919999999999991</v>
      </c>
      <c r="I49" s="58">
        <f t="shared" si="15"/>
        <v>181.79199999999997</v>
      </c>
      <c r="J49" s="2"/>
      <c r="K49" s="59" t="str">
        <f t="shared" si="3"/>
        <v>FALTA PREU</v>
      </c>
      <c r="L49" s="64">
        <v>0.04</v>
      </c>
      <c r="M49" s="59" t="str">
        <f t="shared" si="16"/>
        <v>REVISAR PREU</v>
      </c>
      <c r="N49" s="60" t="str">
        <f t="shared" si="17"/>
        <v>REVISAR PREU</v>
      </c>
    </row>
    <row r="50" spans="1:14" x14ac:dyDescent="0.3">
      <c r="A50" s="71" t="s">
        <v>79</v>
      </c>
      <c r="B50" s="55" t="s">
        <v>80</v>
      </c>
      <c r="C50" s="62" t="s">
        <v>44</v>
      </c>
      <c r="D50" s="55">
        <v>46</v>
      </c>
      <c r="E50" s="63">
        <v>3.65</v>
      </c>
      <c r="F50" s="57">
        <f t="shared" si="0"/>
        <v>167.9</v>
      </c>
      <c r="G50" s="64">
        <v>0.1</v>
      </c>
      <c r="H50" s="57">
        <f t="shared" si="14"/>
        <v>16.790000000000003</v>
      </c>
      <c r="I50" s="58">
        <f t="shared" si="15"/>
        <v>184.69</v>
      </c>
      <c r="J50" s="2"/>
      <c r="K50" s="59" t="str">
        <f t="shared" si="3"/>
        <v>FALTA PREU</v>
      </c>
      <c r="L50" s="64">
        <v>0.1</v>
      </c>
      <c r="M50" s="59" t="str">
        <f t="shared" si="16"/>
        <v>REVISAR PREU</v>
      </c>
      <c r="N50" s="60" t="str">
        <f t="shared" si="17"/>
        <v>REVISAR PREU</v>
      </c>
    </row>
    <row r="51" spans="1:14" x14ac:dyDescent="0.3">
      <c r="A51" s="71" t="s">
        <v>81</v>
      </c>
      <c r="B51" s="55" t="s">
        <v>82</v>
      </c>
      <c r="C51" s="62" t="s">
        <v>19</v>
      </c>
      <c r="D51" s="55">
        <v>42</v>
      </c>
      <c r="E51" s="63">
        <v>0.61</v>
      </c>
      <c r="F51" s="57">
        <f t="shared" si="0"/>
        <v>25.62</v>
      </c>
      <c r="G51" s="64">
        <v>0.1</v>
      </c>
      <c r="H51" s="57">
        <f t="shared" si="14"/>
        <v>2.5620000000000003</v>
      </c>
      <c r="I51" s="58">
        <f t="shared" si="15"/>
        <v>28.182000000000002</v>
      </c>
      <c r="J51" s="2"/>
      <c r="K51" s="59" t="str">
        <f t="shared" si="3"/>
        <v>FALTA PREU</v>
      </c>
      <c r="L51" s="64">
        <v>0.1</v>
      </c>
      <c r="M51" s="59" t="str">
        <f t="shared" si="16"/>
        <v>REVISAR PREU</v>
      </c>
      <c r="N51" s="60" t="str">
        <f t="shared" si="17"/>
        <v>REVISAR PREU</v>
      </c>
    </row>
    <row r="52" spans="1:14" x14ac:dyDescent="0.3">
      <c r="A52" s="71" t="s">
        <v>83</v>
      </c>
      <c r="B52" s="55" t="s">
        <v>84</v>
      </c>
      <c r="C52" s="62" t="s">
        <v>44</v>
      </c>
      <c r="D52" s="55">
        <v>40</v>
      </c>
      <c r="E52" s="63">
        <v>1.65</v>
      </c>
      <c r="F52" s="57">
        <f t="shared" si="0"/>
        <v>66</v>
      </c>
      <c r="G52" s="64">
        <v>0.1</v>
      </c>
      <c r="H52" s="57">
        <f t="shared" si="14"/>
        <v>6.6000000000000005</v>
      </c>
      <c r="I52" s="58">
        <f t="shared" si="15"/>
        <v>72.599999999999994</v>
      </c>
      <c r="J52" s="2"/>
      <c r="K52" s="59" t="str">
        <f t="shared" si="3"/>
        <v>FALTA PREU</v>
      </c>
      <c r="L52" s="64">
        <v>0.1</v>
      </c>
      <c r="M52" s="59" t="str">
        <f t="shared" si="16"/>
        <v>REVISAR PREU</v>
      </c>
      <c r="N52" s="60" t="str">
        <f t="shared" si="17"/>
        <v>REVISAR PREU</v>
      </c>
    </row>
    <row r="53" spans="1:14" x14ac:dyDescent="0.3">
      <c r="A53" s="71" t="s">
        <v>85</v>
      </c>
      <c r="B53" s="55" t="s">
        <v>86</v>
      </c>
      <c r="C53" s="62" t="s">
        <v>44</v>
      </c>
      <c r="D53" s="55">
        <v>40</v>
      </c>
      <c r="E53" s="63">
        <v>1.7</v>
      </c>
      <c r="F53" s="57">
        <f t="shared" si="0"/>
        <v>68</v>
      </c>
      <c r="G53" s="64">
        <v>0.04</v>
      </c>
      <c r="H53" s="57">
        <f t="shared" si="14"/>
        <v>2.72</v>
      </c>
      <c r="I53" s="58">
        <f t="shared" si="15"/>
        <v>70.72</v>
      </c>
      <c r="J53" s="2"/>
      <c r="K53" s="59" t="str">
        <f t="shared" si="3"/>
        <v>FALTA PREU</v>
      </c>
      <c r="L53" s="64">
        <v>0.04</v>
      </c>
      <c r="M53" s="59" t="str">
        <f t="shared" si="16"/>
        <v>REVISAR PREU</v>
      </c>
      <c r="N53" s="60" t="str">
        <f t="shared" si="17"/>
        <v>REVISAR PREU</v>
      </c>
    </row>
    <row r="54" spans="1:14" x14ac:dyDescent="0.3">
      <c r="A54" s="71" t="s">
        <v>87</v>
      </c>
      <c r="B54" s="55" t="s">
        <v>88</v>
      </c>
      <c r="C54" s="62" t="s">
        <v>44</v>
      </c>
      <c r="D54" s="55">
        <v>40</v>
      </c>
      <c r="E54" s="63">
        <v>3.4</v>
      </c>
      <c r="F54" s="57">
        <f t="shared" si="0"/>
        <v>136</v>
      </c>
      <c r="G54" s="64">
        <v>0.1</v>
      </c>
      <c r="H54" s="57">
        <f t="shared" si="14"/>
        <v>13.600000000000001</v>
      </c>
      <c r="I54" s="58">
        <f t="shared" si="15"/>
        <v>149.6</v>
      </c>
      <c r="J54" s="2"/>
      <c r="K54" s="59" t="str">
        <f t="shared" si="3"/>
        <v>FALTA PREU</v>
      </c>
      <c r="L54" s="64">
        <v>0.1</v>
      </c>
      <c r="M54" s="59" t="str">
        <f t="shared" si="16"/>
        <v>REVISAR PREU</v>
      </c>
      <c r="N54" s="60" t="str">
        <f t="shared" si="17"/>
        <v>REVISAR PREU</v>
      </c>
    </row>
    <row r="55" spans="1:14" x14ac:dyDescent="0.3">
      <c r="A55" s="71" t="s">
        <v>89</v>
      </c>
      <c r="B55" s="55" t="s">
        <v>90</v>
      </c>
      <c r="C55" s="62" t="s">
        <v>44</v>
      </c>
      <c r="D55" s="55">
        <v>36</v>
      </c>
      <c r="E55" s="63">
        <v>11.43</v>
      </c>
      <c r="F55" s="57">
        <f t="shared" si="0"/>
        <v>411.48</v>
      </c>
      <c r="G55" s="64">
        <v>0.04</v>
      </c>
      <c r="H55" s="57">
        <f t="shared" si="14"/>
        <v>16.459200000000003</v>
      </c>
      <c r="I55" s="58">
        <f t="shared" si="15"/>
        <v>427.93920000000003</v>
      </c>
      <c r="J55" s="2"/>
      <c r="K55" s="59" t="str">
        <f t="shared" si="3"/>
        <v>FALTA PREU</v>
      </c>
      <c r="L55" s="64">
        <v>0.04</v>
      </c>
      <c r="M55" s="59" t="str">
        <f t="shared" si="16"/>
        <v>REVISAR PREU</v>
      </c>
      <c r="N55" s="60" t="str">
        <f t="shared" si="17"/>
        <v>REVISAR PREU</v>
      </c>
    </row>
    <row r="56" spans="1:14" x14ac:dyDescent="0.3">
      <c r="A56" s="71" t="s">
        <v>91</v>
      </c>
      <c r="B56" s="55" t="s">
        <v>92</v>
      </c>
      <c r="C56" s="62" t="s">
        <v>44</v>
      </c>
      <c r="D56" s="55">
        <v>36</v>
      </c>
      <c r="E56" s="63">
        <v>8.6</v>
      </c>
      <c r="F56" s="57">
        <f t="shared" si="0"/>
        <v>309.59999999999997</v>
      </c>
      <c r="G56" s="64">
        <v>0.1</v>
      </c>
      <c r="H56" s="57">
        <f t="shared" si="14"/>
        <v>30.959999999999997</v>
      </c>
      <c r="I56" s="58">
        <f t="shared" si="15"/>
        <v>340.55999999999995</v>
      </c>
      <c r="J56" s="2"/>
      <c r="K56" s="59" t="str">
        <f t="shared" si="3"/>
        <v>FALTA PREU</v>
      </c>
      <c r="L56" s="64">
        <v>0.1</v>
      </c>
      <c r="M56" s="59" t="str">
        <f t="shared" si="16"/>
        <v>REVISAR PREU</v>
      </c>
      <c r="N56" s="60" t="str">
        <f t="shared" si="17"/>
        <v>REVISAR PREU</v>
      </c>
    </row>
    <row r="57" spans="1:14" x14ac:dyDescent="0.3">
      <c r="A57" s="71" t="s">
        <v>93</v>
      </c>
      <c r="B57" s="55" t="s">
        <v>94</v>
      </c>
      <c r="C57" s="62" t="s">
        <v>95</v>
      </c>
      <c r="D57" s="55">
        <v>35</v>
      </c>
      <c r="E57" s="63">
        <v>29.04</v>
      </c>
      <c r="F57" s="57">
        <f t="shared" si="0"/>
        <v>1016.4</v>
      </c>
      <c r="G57" s="64">
        <v>0.1</v>
      </c>
      <c r="H57" s="57">
        <f t="shared" si="14"/>
        <v>101.64</v>
      </c>
      <c r="I57" s="58">
        <f t="shared" si="15"/>
        <v>1118.04</v>
      </c>
      <c r="J57" s="2"/>
      <c r="K57" s="59" t="str">
        <f t="shared" si="3"/>
        <v>FALTA PREU</v>
      </c>
      <c r="L57" s="64">
        <v>0.1</v>
      </c>
      <c r="M57" s="59" t="str">
        <f t="shared" si="16"/>
        <v>REVISAR PREU</v>
      </c>
      <c r="N57" s="60" t="str">
        <f t="shared" si="17"/>
        <v>REVISAR PREU</v>
      </c>
    </row>
    <row r="58" spans="1:14" x14ac:dyDescent="0.3">
      <c r="A58" s="71" t="s">
        <v>96</v>
      </c>
      <c r="B58" s="55" t="s">
        <v>97</v>
      </c>
      <c r="C58" s="62" t="s">
        <v>44</v>
      </c>
      <c r="D58" s="55">
        <v>34</v>
      </c>
      <c r="E58" s="63">
        <v>4.2</v>
      </c>
      <c r="F58" s="57">
        <f t="shared" si="0"/>
        <v>142.80000000000001</v>
      </c>
      <c r="G58" s="64">
        <v>0.04</v>
      </c>
      <c r="H58" s="57">
        <f t="shared" si="14"/>
        <v>5.7120000000000006</v>
      </c>
      <c r="I58" s="58">
        <f t="shared" si="15"/>
        <v>148.512</v>
      </c>
      <c r="J58" s="2"/>
      <c r="K58" s="59" t="str">
        <f t="shared" si="3"/>
        <v>FALTA PREU</v>
      </c>
      <c r="L58" s="64">
        <v>0.04</v>
      </c>
      <c r="M58" s="59" t="str">
        <f t="shared" si="16"/>
        <v>REVISAR PREU</v>
      </c>
      <c r="N58" s="60" t="str">
        <f t="shared" si="17"/>
        <v>REVISAR PREU</v>
      </c>
    </row>
    <row r="59" spans="1:14" x14ac:dyDescent="0.3">
      <c r="A59" s="71" t="s">
        <v>98</v>
      </c>
      <c r="B59" s="55" t="s">
        <v>99</v>
      </c>
      <c r="C59" s="62" t="s">
        <v>44</v>
      </c>
      <c r="D59" s="55">
        <v>32</v>
      </c>
      <c r="E59" s="63">
        <v>11.5</v>
      </c>
      <c r="F59" s="57">
        <f t="shared" si="0"/>
        <v>368</v>
      </c>
      <c r="G59" s="64">
        <v>0.1</v>
      </c>
      <c r="H59" s="57">
        <f t="shared" si="14"/>
        <v>36.800000000000004</v>
      </c>
      <c r="I59" s="58">
        <f t="shared" si="15"/>
        <v>404.8</v>
      </c>
      <c r="J59" s="2"/>
      <c r="K59" s="59" t="str">
        <f t="shared" si="3"/>
        <v>FALTA PREU</v>
      </c>
      <c r="L59" s="64">
        <v>0.1</v>
      </c>
      <c r="M59" s="59" t="str">
        <f t="shared" si="16"/>
        <v>REVISAR PREU</v>
      </c>
      <c r="N59" s="60" t="str">
        <f t="shared" si="17"/>
        <v>REVISAR PREU</v>
      </c>
    </row>
    <row r="60" spans="1:14" x14ac:dyDescent="0.3">
      <c r="A60" s="71" t="s">
        <v>100</v>
      </c>
      <c r="B60" s="55" t="s">
        <v>101</v>
      </c>
      <c r="C60" s="62" t="s">
        <v>44</v>
      </c>
      <c r="D60" s="55">
        <v>32</v>
      </c>
      <c r="E60" s="63">
        <v>0.81</v>
      </c>
      <c r="F60" s="57">
        <f t="shared" si="0"/>
        <v>25.92</v>
      </c>
      <c r="G60" s="64">
        <v>0.04</v>
      </c>
      <c r="H60" s="57">
        <f t="shared" si="14"/>
        <v>1.0368000000000002</v>
      </c>
      <c r="I60" s="58">
        <f t="shared" si="15"/>
        <v>26.956800000000001</v>
      </c>
      <c r="J60" s="2"/>
      <c r="K60" s="59" t="str">
        <f t="shared" si="3"/>
        <v>FALTA PREU</v>
      </c>
      <c r="L60" s="64">
        <v>0.04</v>
      </c>
      <c r="M60" s="59" t="str">
        <f t="shared" si="16"/>
        <v>REVISAR PREU</v>
      </c>
      <c r="N60" s="60" t="str">
        <f t="shared" si="17"/>
        <v>REVISAR PREU</v>
      </c>
    </row>
    <row r="61" spans="1:14" x14ac:dyDescent="0.3">
      <c r="A61" s="71" t="s">
        <v>102</v>
      </c>
      <c r="B61" s="55" t="s">
        <v>103</v>
      </c>
      <c r="C61" s="62" t="s">
        <v>44</v>
      </c>
      <c r="D61" s="55">
        <v>32</v>
      </c>
      <c r="E61" s="63">
        <v>3.25</v>
      </c>
      <c r="F61" s="57">
        <f t="shared" si="0"/>
        <v>104</v>
      </c>
      <c r="G61" s="64">
        <v>0.1</v>
      </c>
      <c r="H61" s="57">
        <f t="shared" si="14"/>
        <v>10.4</v>
      </c>
      <c r="I61" s="58">
        <f t="shared" si="15"/>
        <v>114.4</v>
      </c>
      <c r="J61" s="2"/>
      <c r="K61" s="59" t="str">
        <f t="shared" si="3"/>
        <v>FALTA PREU</v>
      </c>
      <c r="L61" s="64">
        <v>0.1</v>
      </c>
      <c r="M61" s="59" t="str">
        <f t="shared" si="16"/>
        <v>REVISAR PREU</v>
      </c>
      <c r="N61" s="60" t="str">
        <f t="shared" si="17"/>
        <v>REVISAR PREU</v>
      </c>
    </row>
    <row r="62" spans="1:14" x14ac:dyDescent="0.3">
      <c r="A62" s="71" t="s">
        <v>104</v>
      </c>
      <c r="B62" s="55" t="s">
        <v>105</v>
      </c>
      <c r="C62" s="62" t="s">
        <v>44</v>
      </c>
      <c r="D62" s="55">
        <v>32</v>
      </c>
      <c r="E62" s="63">
        <v>4.2699999999999996</v>
      </c>
      <c r="F62" s="57">
        <f t="shared" si="0"/>
        <v>136.63999999999999</v>
      </c>
      <c r="G62" s="64">
        <v>0.1</v>
      </c>
      <c r="H62" s="57">
        <f t="shared" si="14"/>
        <v>13.664</v>
      </c>
      <c r="I62" s="58">
        <f t="shared" si="15"/>
        <v>150.30399999999997</v>
      </c>
      <c r="J62" s="2"/>
      <c r="K62" s="59" t="str">
        <f t="shared" si="3"/>
        <v>FALTA PREU</v>
      </c>
      <c r="L62" s="64">
        <v>0.1</v>
      </c>
      <c r="M62" s="59" t="str">
        <f t="shared" si="16"/>
        <v>REVISAR PREU</v>
      </c>
      <c r="N62" s="60" t="str">
        <f t="shared" si="17"/>
        <v>REVISAR PREU</v>
      </c>
    </row>
    <row r="63" spans="1:14" x14ac:dyDescent="0.3">
      <c r="A63" s="71" t="s">
        <v>106</v>
      </c>
      <c r="B63" s="55" t="s">
        <v>107</v>
      </c>
      <c r="C63" s="62" t="s">
        <v>44</v>
      </c>
      <c r="D63" s="55">
        <v>30</v>
      </c>
      <c r="E63" s="63">
        <v>5.53</v>
      </c>
      <c r="F63" s="57">
        <f t="shared" si="0"/>
        <v>165.9</v>
      </c>
      <c r="G63" s="64">
        <v>0.1</v>
      </c>
      <c r="H63" s="57">
        <f t="shared" si="14"/>
        <v>16.59</v>
      </c>
      <c r="I63" s="58">
        <f t="shared" si="15"/>
        <v>182.49</v>
      </c>
      <c r="J63" s="2"/>
      <c r="K63" s="59" t="str">
        <f t="shared" si="3"/>
        <v>FALTA PREU</v>
      </c>
      <c r="L63" s="64">
        <v>0.1</v>
      </c>
      <c r="M63" s="59" t="str">
        <f t="shared" si="16"/>
        <v>REVISAR PREU</v>
      </c>
      <c r="N63" s="60" t="str">
        <f t="shared" si="17"/>
        <v>REVISAR PREU</v>
      </c>
    </row>
    <row r="64" spans="1:14" x14ac:dyDescent="0.3">
      <c r="A64" s="71" t="s">
        <v>108</v>
      </c>
      <c r="B64" s="55" t="s">
        <v>109</v>
      </c>
      <c r="C64" s="62" t="s">
        <v>44</v>
      </c>
      <c r="D64" s="55">
        <v>28</v>
      </c>
      <c r="E64" s="63">
        <v>0.4</v>
      </c>
      <c r="F64" s="57">
        <f t="shared" si="0"/>
        <v>11.200000000000001</v>
      </c>
      <c r="G64" s="64">
        <v>0.1</v>
      </c>
      <c r="H64" s="57">
        <f t="shared" si="14"/>
        <v>1.1200000000000001</v>
      </c>
      <c r="I64" s="58">
        <f t="shared" si="15"/>
        <v>12.32</v>
      </c>
      <c r="J64" s="2"/>
      <c r="K64" s="59" t="str">
        <f t="shared" si="3"/>
        <v>FALTA PREU</v>
      </c>
      <c r="L64" s="64">
        <v>0.1</v>
      </c>
      <c r="M64" s="59" t="str">
        <f t="shared" si="16"/>
        <v>REVISAR PREU</v>
      </c>
      <c r="N64" s="60" t="str">
        <f t="shared" si="17"/>
        <v>REVISAR PREU</v>
      </c>
    </row>
    <row r="65" spans="1:14" x14ac:dyDescent="0.3">
      <c r="A65" s="71" t="s">
        <v>110</v>
      </c>
      <c r="B65" s="55" t="s">
        <v>111</v>
      </c>
      <c r="C65" s="62" t="s">
        <v>112</v>
      </c>
      <c r="D65" s="55">
        <v>28</v>
      </c>
      <c r="E65" s="63">
        <v>2.95</v>
      </c>
      <c r="F65" s="57">
        <f t="shared" si="0"/>
        <v>82.600000000000009</v>
      </c>
      <c r="G65" s="64">
        <v>0.1</v>
      </c>
      <c r="H65" s="57">
        <f t="shared" si="14"/>
        <v>8.2600000000000016</v>
      </c>
      <c r="I65" s="58">
        <f t="shared" si="15"/>
        <v>90.860000000000014</v>
      </c>
      <c r="J65" s="2"/>
      <c r="K65" s="59" t="str">
        <f t="shared" si="3"/>
        <v>FALTA PREU</v>
      </c>
      <c r="L65" s="64">
        <v>0.1</v>
      </c>
      <c r="M65" s="59" t="str">
        <f t="shared" si="16"/>
        <v>REVISAR PREU</v>
      </c>
      <c r="N65" s="60" t="str">
        <f t="shared" si="17"/>
        <v>REVISAR PREU</v>
      </c>
    </row>
    <row r="66" spans="1:14" x14ac:dyDescent="0.3">
      <c r="A66" s="71" t="s">
        <v>113</v>
      </c>
      <c r="B66" s="55" t="s">
        <v>114</v>
      </c>
      <c r="C66" s="62" t="s">
        <v>95</v>
      </c>
      <c r="D66" s="55">
        <v>28</v>
      </c>
      <c r="E66" s="63">
        <v>2.5</v>
      </c>
      <c r="F66" s="57">
        <f t="shared" si="0"/>
        <v>70</v>
      </c>
      <c r="G66" s="64">
        <v>0.1</v>
      </c>
      <c r="H66" s="57">
        <f t="shared" si="14"/>
        <v>7</v>
      </c>
      <c r="I66" s="58">
        <f t="shared" si="15"/>
        <v>77</v>
      </c>
      <c r="J66" s="2"/>
      <c r="K66" s="59" t="str">
        <f t="shared" si="3"/>
        <v>FALTA PREU</v>
      </c>
      <c r="L66" s="64">
        <v>0.1</v>
      </c>
      <c r="M66" s="59" t="str">
        <f t="shared" si="16"/>
        <v>REVISAR PREU</v>
      </c>
      <c r="N66" s="60" t="str">
        <f t="shared" si="17"/>
        <v>REVISAR PREU</v>
      </c>
    </row>
    <row r="67" spans="1:14" x14ac:dyDescent="0.3">
      <c r="A67" s="71" t="s">
        <v>115</v>
      </c>
      <c r="B67" s="55" t="s">
        <v>116</v>
      </c>
      <c r="C67" s="62" t="s">
        <v>44</v>
      </c>
      <c r="D67" s="55">
        <v>26</v>
      </c>
      <c r="E67" s="63">
        <v>1.7</v>
      </c>
      <c r="F67" s="57">
        <f t="shared" si="0"/>
        <v>44.199999999999996</v>
      </c>
      <c r="G67" s="64">
        <v>0.1</v>
      </c>
      <c r="H67" s="57">
        <f t="shared" si="14"/>
        <v>4.42</v>
      </c>
      <c r="I67" s="58">
        <f t="shared" si="15"/>
        <v>48.62</v>
      </c>
      <c r="J67" s="2"/>
      <c r="K67" s="59" t="str">
        <f t="shared" si="3"/>
        <v>FALTA PREU</v>
      </c>
      <c r="L67" s="64">
        <v>0.1</v>
      </c>
      <c r="M67" s="59" t="str">
        <f t="shared" si="16"/>
        <v>REVISAR PREU</v>
      </c>
      <c r="N67" s="60" t="str">
        <f t="shared" si="17"/>
        <v>REVISAR PREU</v>
      </c>
    </row>
    <row r="68" spans="1:14" x14ac:dyDescent="0.3">
      <c r="A68" s="71" t="s">
        <v>117</v>
      </c>
      <c r="B68" s="55" t="s">
        <v>118</v>
      </c>
      <c r="C68" s="62" t="s">
        <v>44</v>
      </c>
      <c r="D68" s="55">
        <v>26</v>
      </c>
      <c r="E68" s="63">
        <v>1.7</v>
      </c>
      <c r="F68" s="57">
        <f t="shared" si="0"/>
        <v>44.199999999999996</v>
      </c>
      <c r="G68" s="64">
        <v>0.1</v>
      </c>
      <c r="H68" s="57">
        <f t="shared" si="14"/>
        <v>4.42</v>
      </c>
      <c r="I68" s="58">
        <f t="shared" si="15"/>
        <v>48.62</v>
      </c>
      <c r="J68" s="2"/>
      <c r="K68" s="59" t="str">
        <f t="shared" si="3"/>
        <v>FALTA PREU</v>
      </c>
      <c r="L68" s="64">
        <v>0.1</v>
      </c>
      <c r="M68" s="59" t="str">
        <f t="shared" si="16"/>
        <v>REVISAR PREU</v>
      </c>
      <c r="N68" s="60" t="str">
        <f t="shared" si="17"/>
        <v>REVISAR PREU</v>
      </c>
    </row>
    <row r="69" spans="1:14" x14ac:dyDescent="0.3">
      <c r="A69" s="71" t="s">
        <v>119</v>
      </c>
      <c r="B69" s="55" t="s">
        <v>120</v>
      </c>
      <c r="C69" s="62" t="s">
        <v>44</v>
      </c>
      <c r="D69" s="55">
        <v>25</v>
      </c>
      <c r="E69" s="63">
        <v>35.72</v>
      </c>
      <c r="F69" s="57">
        <f t="shared" si="0"/>
        <v>893</v>
      </c>
      <c r="G69" s="64">
        <v>0.1</v>
      </c>
      <c r="H69" s="57">
        <f t="shared" si="14"/>
        <v>89.300000000000011</v>
      </c>
      <c r="I69" s="58">
        <f t="shared" si="15"/>
        <v>982.3</v>
      </c>
      <c r="J69" s="2"/>
      <c r="K69" s="59" t="str">
        <f t="shared" si="3"/>
        <v>FALTA PREU</v>
      </c>
      <c r="L69" s="64">
        <v>0.1</v>
      </c>
      <c r="M69" s="59" t="str">
        <f t="shared" si="16"/>
        <v>REVISAR PREU</v>
      </c>
      <c r="N69" s="60" t="str">
        <f t="shared" si="17"/>
        <v>REVISAR PREU</v>
      </c>
    </row>
    <row r="70" spans="1:14" x14ac:dyDescent="0.3">
      <c r="A70" s="71" t="s">
        <v>121</v>
      </c>
      <c r="B70" s="55" t="s">
        <v>122</v>
      </c>
      <c r="C70" s="62" t="s">
        <v>44</v>
      </c>
      <c r="D70" s="55">
        <v>24</v>
      </c>
      <c r="E70" s="63">
        <v>5.67</v>
      </c>
      <c r="F70" s="57">
        <f t="shared" si="0"/>
        <v>136.07999999999998</v>
      </c>
      <c r="G70" s="64">
        <v>0.1</v>
      </c>
      <c r="H70" s="57">
        <f t="shared" si="14"/>
        <v>13.607999999999999</v>
      </c>
      <c r="I70" s="58">
        <f t="shared" si="15"/>
        <v>149.68799999999999</v>
      </c>
      <c r="J70" s="2"/>
      <c r="K70" s="59" t="str">
        <f t="shared" si="3"/>
        <v>FALTA PREU</v>
      </c>
      <c r="L70" s="64">
        <v>0.1</v>
      </c>
      <c r="M70" s="59" t="str">
        <f t="shared" si="16"/>
        <v>REVISAR PREU</v>
      </c>
      <c r="N70" s="60" t="str">
        <f t="shared" si="17"/>
        <v>REVISAR PREU</v>
      </c>
    </row>
    <row r="71" spans="1:14" x14ac:dyDescent="0.3">
      <c r="A71" s="71" t="s">
        <v>123</v>
      </c>
      <c r="B71" s="55" t="s">
        <v>124</v>
      </c>
      <c r="C71" s="62" t="s">
        <v>44</v>
      </c>
      <c r="D71" s="55">
        <v>24</v>
      </c>
      <c r="E71" s="63">
        <v>3</v>
      </c>
      <c r="F71" s="57">
        <f t="shared" si="0"/>
        <v>72</v>
      </c>
      <c r="G71" s="64">
        <v>0.1</v>
      </c>
      <c r="H71" s="57">
        <f t="shared" si="14"/>
        <v>7.2</v>
      </c>
      <c r="I71" s="58">
        <f t="shared" si="15"/>
        <v>79.2</v>
      </c>
      <c r="J71" s="2"/>
      <c r="K71" s="59" t="str">
        <f t="shared" si="3"/>
        <v>FALTA PREU</v>
      </c>
      <c r="L71" s="64">
        <v>0.1</v>
      </c>
      <c r="M71" s="59" t="str">
        <f t="shared" si="16"/>
        <v>REVISAR PREU</v>
      </c>
      <c r="N71" s="60" t="str">
        <f t="shared" si="17"/>
        <v>REVISAR PREU</v>
      </c>
    </row>
    <row r="72" spans="1:14" x14ac:dyDescent="0.3">
      <c r="A72" s="71" t="s">
        <v>125</v>
      </c>
      <c r="B72" s="55" t="s">
        <v>126</v>
      </c>
      <c r="C72" s="62" t="s">
        <v>44</v>
      </c>
      <c r="D72" s="55">
        <v>22</v>
      </c>
      <c r="E72" s="63">
        <v>10.9</v>
      </c>
      <c r="F72" s="57">
        <f t="shared" si="0"/>
        <v>239.8</v>
      </c>
      <c r="G72" s="64">
        <v>0.1</v>
      </c>
      <c r="H72" s="57">
        <f t="shared" si="14"/>
        <v>23.980000000000004</v>
      </c>
      <c r="I72" s="58">
        <f t="shared" si="15"/>
        <v>263.78000000000003</v>
      </c>
      <c r="J72" s="2"/>
      <c r="K72" s="59" t="str">
        <f t="shared" si="3"/>
        <v>FALTA PREU</v>
      </c>
      <c r="L72" s="64">
        <v>0.1</v>
      </c>
      <c r="M72" s="59" t="str">
        <f t="shared" si="16"/>
        <v>REVISAR PREU</v>
      </c>
      <c r="N72" s="60" t="str">
        <f t="shared" si="17"/>
        <v>REVISAR PREU</v>
      </c>
    </row>
    <row r="73" spans="1:14" x14ac:dyDescent="0.3">
      <c r="A73" s="71" t="s">
        <v>127</v>
      </c>
      <c r="B73" s="55" t="s">
        <v>128</v>
      </c>
      <c r="C73" s="62" t="s">
        <v>44</v>
      </c>
      <c r="D73" s="55">
        <v>20</v>
      </c>
      <c r="E73" s="63">
        <v>26.3</v>
      </c>
      <c r="F73" s="57">
        <f t="shared" si="0"/>
        <v>526</v>
      </c>
      <c r="G73" s="64">
        <v>0.1</v>
      </c>
      <c r="H73" s="57">
        <f t="shared" si="14"/>
        <v>52.6</v>
      </c>
      <c r="I73" s="58">
        <f t="shared" si="15"/>
        <v>578.6</v>
      </c>
      <c r="J73" s="2"/>
      <c r="K73" s="59" t="str">
        <f t="shared" si="3"/>
        <v>FALTA PREU</v>
      </c>
      <c r="L73" s="64">
        <v>0.1</v>
      </c>
      <c r="M73" s="59" t="str">
        <f t="shared" si="16"/>
        <v>REVISAR PREU</v>
      </c>
      <c r="N73" s="60" t="str">
        <f t="shared" si="17"/>
        <v>REVISAR PREU</v>
      </c>
    </row>
    <row r="74" spans="1:14" x14ac:dyDescent="0.3">
      <c r="A74" s="71" t="s">
        <v>129</v>
      </c>
      <c r="B74" s="55" t="s">
        <v>130</v>
      </c>
      <c r="C74" s="62" t="s">
        <v>44</v>
      </c>
      <c r="D74" s="55">
        <v>20</v>
      </c>
      <c r="E74" s="63">
        <v>8.9499999999999993</v>
      </c>
      <c r="F74" s="57">
        <f t="shared" si="0"/>
        <v>179</v>
      </c>
      <c r="G74" s="64">
        <v>0.1</v>
      </c>
      <c r="H74" s="57">
        <f t="shared" si="14"/>
        <v>17.900000000000002</v>
      </c>
      <c r="I74" s="58">
        <f t="shared" si="15"/>
        <v>196.9</v>
      </c>
      <c r="J74" s="2"/>
      <c r="K74" s="59" t="str">
        <f t="shared" si="3"/>
        <v>FALTA PREU</v>
      </c>
      <c r="L74" s="64">
        <v>0.1</v>
      </c>
      <c r="M74" s="59" t="str">
        <f t="shared" si="16"/>
        <v>REVISAR PREU</v>
      </c>
      <c r="N74" s="60" t="str">
        <f t="shared" si="17"/>
        <v>REVISAR PREU</v>
      </c>
    </row>
    <row r="75" spans="1:14" x14ac:dyDescent="0.3">
      <c r="A75" s="71" t="s">
        <v>131</v>
      </c>
      <c r="B75" s="55" t="s">
        <v>132</v>
      </c>
      <c r="C75" s="62" t="s">
        <v>19</v>
      </c>
      <c r="D75" s="55">
        <v>20</v>
      </c>
      <c r="E75" s="63">
        <v>9.32</v>
      </c>
      <c r="F75" s="57">
        <f t="shared" si="0"/>
        <v>186.4</v>
      </c>
      <c r="G75" s="64">
        <v>0.04</v>
      </c>
      <c r="H75" s="57">
        <f t="shared" si="14"/>
        <v>7.4560000000000004</v>
      </c>
      <c r="I75" s="58">
        <f t="shared" si="15"/>
        <v>193.85599999999999</v>
      </c>
      <c r="J75" s="2"/>
      <c r="K75" s="59" t="str">
        <f t="shared" si="3"/>
        <v>FALTA PREU</v>
      </c>
      <c r="L75" s="64">
        <v>0.04</v>
      </c>
      <c r="M75" s="59" t="str">
        <f t="shared" si="16"/>
        <v>REVISAR PREU</v>
      </c>
      <c r="N75" s="60" t="str">
        <f t="shared" si="17"/>
        <v>REVISAR PREU</v>
      </c>
    </row>
    <row r="76" spans="1:14" x14ac:dyDescent="0.3">
      <c r="A76" s="71" t="s">
        <v>133</v>
      </c>
      <c r="B76" s="55" t="s">
        <v>134</v>
      </c>
      <c r="C76" s="62" t="s">
        <v>44</v>
      </c>
      <c r="D76" s="55">
        <v>20</v>
      </c>
      <c r="E76" s="63">
        <v>10.75</v>
      </c>
      <c r="F76" s="57">
        <f t="shared" si="0"/>
        <v>215</v>
      </c>
      <c r="G76" s="64">
        <v>0.1</v>
      </c>
      <c r="H76" s="57">
        <f t="shared" si="14"/>
        <v>21.5</v>
      </c>
      <c r="I76" s="58">
        <f t="shared" si="15"/>
        <v>236.5</v>
      </c>
      <c r="J76" s="2"/>
      <c r="K76" s="59" t="str">
        <f t="shared" si="3"/>
        <v>FALTA PREU</v>
      </c>
      <c r="L76" s="64">
        <v>0.1</v>
      </c>
      <c r="M76" s="59" t="str">
        <f t="shared" si="16"/>
        <v>REVISAR PREU</v>
      </c>
      <c r="N76" s="60" t="str">
        <f t="shared" si="17"/>
        <v>REVISAR PREU</v>
      </c>
    </row>
    <row r="77" spans="1:14" x14ac:dyDescent="0.3">
      <c r="A77" s="71" t="s">
        <v>135</v>
      </c>
      <c r="B77" s="55" t="s">
        <v>136</v>
      </c>
      <c r="C77" s="62" t="s">
        <v>44</v>
      </c>
      <c r="D77" s="55">
        <v>20</v>
      </c>
      <c r="E77" s="63">
        <v>3.3</v>
      </c>
      <c r="F77" s="57">
        <f t="shared" si="0"/>
        <v>66</v>
      </c>
      <c r="G77" s="64">
        <v>0.1</v>
      </c>
      <c r="H77" s="57">
        <f t="shared" si="14"/>
        <v>6.6000000000000005</v>
      </c>
      <c r="I77" s="58">
        <f t="shared" si="15"/>
        <v>72.599999999999994</v>
      </c>
      <c r="J77" s="2"/>
      <c r="K77" s="59" t="str">
        <f t="shared" si="3"/>
        <v>FALTA PREU</v>
      </c>
      <c r="L77" s="64">
        <v>0.1</v>
      </c>
      <c r="M77" s="59" t="str">
        <f t="shared" si="16"/>
        <v>REVISAR PREU</v>
      </c>
      <c r="N77" s="60" t="str">
        <f t="shared" si="17"/>
        <v>REVISAR PREU</v>
      </c>
    </row>
    <row r="78" spans="1:14" x14ac:dyDescent="0.3">
      <c r="A78" s="71" t="s">
        <v>137</v>
      </c>
      <c r="B78" s="55" t="s">
        <v>138</v>
      </c>
      <c r="C78" s="62" t="s">
        <v>44</v>
      </c>
      <c r="D78" s="55">
        <v>18</v>
      </c>
      <c r="E78" s="63">
        <v>4.25</v>
      </c>
      <c r="F78" s="57">
        <f t="shared" si="0"/>
        <v>76.5</v>
      </c>
      <c r="G78" s="64">
        <v>0.1</v>
      </c>
      <c r="H78" s="57">
        <f t="shared" si="14"/>
        <v>7.65</v>
      </c>
      <c r="I78" s="58">
        <f t="shared" si="15"/>
        <v>84.15</v>
      </c>
      <c r="J78" s="2"/>
      <c r="K78" s="59" t="str">
        <f t="shared" si="3"/>
        <v>FALTA PREU</v>
      </c>
      <c r="L78" s="64">
        <v>0.1</v>
      </c>
      <c r="M78" s="59" t="str">
        <f t="shared" si="16"/>
        <v>REVISAR PREU</v>
      </c>
      <c r="N78" s="60" t="str">
        <f t="shared" si="17"/>
        <v>REVISAR PREU</v>
      </c>
    </row>
    <row r="79" spans="1:14" x14ac:dyDescent="0.3">
      <c r="A79" s="71" t="s">
        <v>139</v>
      </c>
      <c r="B79" s="55" t="s">
        <v>140</v>
      </c>
      <c r="C79" s="62" t="s">
        <v>44</v>
      </c>
      <c r="D79" s="55">
        <v>16</v>
      </c>
      <c r="E79" s="63">
        <v>5.2</v>
      </c>
      <c r="F79" s="57">
        <f t="shared" si="0"/>
        <v>83.2</v>
      </c>
      <c r="G79" s="64">
        <v>0.1</v>
      </c>
      <c r="H79" s="57">
        <f t="shared" si="14"/>
        <v>8.32</v>
      </c>
      <c r="I79" s="58">
        <f t="shared" si="15"/>
        <v>91.52000000000001</v>
      </c>
      <c r="J79" s="2"/>
      <c r="K79" s="59" t="str">
        <f t="shared" si="3"/>
        <v>FALTA PREU</v>
      </c>
      <c r="L79" s="64">
        <v>0.1</v>
      </c>
      <c r="M79" s="59" t="str">
        <f t="shared" si="16"/>
        <v>REVISAR PREU</v>
      </c>
      <c r="N79" s="60" t="str">
        <f t="shared" si="17"/>
        <v>REVISAR PREU</v>
      </c>
    </row>
    <row r="80" spans="1:14" x14ac:dyDescent="0.3">
      <c r="A80" s="71" t="s">
        <v>141</v>
      </c>
      <c r="B80" s="55" t="s">
        <v>142</v>
      </c>
      <c r="C80" s="62" t="s">
        <v>44</v>
      </c>
      <c r="D80" s="55">
        <v>16</v>
      </c>
      <c r="E80" s="63">
        <v>14.4</v>
      </c>
      <c r="F80" s="57">
        <f t="shared" si="0"/>
        <v>230.4</v>
      </c>
      <c r="G80" s="64">
        <v>0.04</v>
      </c>
      <c r="H80" s="57">
        <f t="shared" si="14"/>
        <v>9.2160000000000011</v>
      </c>
      <c r="I80" s="58">
        <f t="shared" si="15"/>
        <v>239.61600000000001</v>
      </c>
      <c r="J80" s="2"/>
      <c r="K80" s="59" t="str">
        <f t="shared" si="3"/>
        <v>FALTA PREU</v>
      </c>
      <c r="L80" s="64">
        <v>0.04</v>
      </c>
      <c r="M80" s="59" t="str">
        <f t="shared" si="16"/>
        <v>REVISAR PREU</v>
      </c>
      <c r="N80" s="60" t="str">
        <f t="shared" si="17"/>
        <v>REVISAR PREU</v>
      </c>
    </row>
    <row r="81" spans="1:14" x14ac:dyDescent="0.3">
      <c r="A81" s="71" t="s">
        <v>143</v>
      </c>
      <c r="B81" s="55" t="s">
        <v>144</v>
      </c>
      <c r="C81" s="62" t="s">
        <v>44</v>
      </c>
      <c r="D81" s="55">
        <v>15</v>
      </c>
      <c r="E81" s="63">
        <v>7.8</v>
      </c>
      <c r="F81" s="57">
        <f t="shared" si="0"/>
        <v>117</v>
      </c>
      <c r="G81" s="64">
        <v>0.1</v>
      </c>
      <c r="H81" s="57">
        <f t="shared" si="14"/>
        <v>11.700000000000001</v>
      </c>
      <c r="I81" s="58">
        <f t="shared" si="15"/>
        <v>128.69999999999999</v>
      </c>
      <c r="J81" s="2"/>
      <c r="K81" s="59" t="str">
        <f t="shared" si="3"/>
        <v>FALTA PREU</v>
      </c>
      <c r="L81" s="64">
        <v>0.1</v>
      </c>
      <c r="M81" s="59" t="str">
        <f t="shared" si="16"/>
        <v>REVISAR PREU</v>
      </c>
      <c r="N81" s="60" t="str">
        <f t="shared" si="17"/>
        <v>REVISAR PREU</v>
      </c>
    </row>
    <row r="82" spans="1:14" x14ac:dyDescent="0.3">
      <c r="A82" s="71" t="s">
        <v>145</v>
      </c>
      <c r="B82" s="55" t="s">
        <v>146</v>
      </c>
      <c r="C82" s="62" t="s">
        <v>44</v>
      </c>
      <c r="D82" s="55">
        <v>14</v>
      </c>
      <c r="E82" s="63">
        <v>4</v>
      </c>
      <c r="F82" s="57">
        <f t="shared" si="0"/>
        <v>56</v>
      </c>
      <c r="G82" s="64">
        <v>0.1</v>
      </c>
      <c r="H82" s="57">
        <f t="shared" si="14"/>
        <v>5.6000000000000005</v>
      </c>
      <c r="I82" s="58">
        <f t="shared" si="15"/>
        <v>61.6</v>
      </c>
      <c r="J82" s="2"/>
      <c r="K82" s="59" t="str">
        <f t="shared" si="3"/>
        <v>FALTA PREU</v>
      </c>
      <c r="L82" s="64">
        <v>0.1</v>
      </c>
      <c r="M82" s="59" t="str">
        <f t="shared" si="16"/>
        <v>REVISAR PREU</v>
      </c>
      <c r="N82" s="60" t="str">
        <f t="shared" si="17"/>
        <v>REVISAR PREU</v>
      </c>
    </row>
    <row r="83" spans="1:14" x14ac:dyDescent="0.3">
      <c r="A83" s="71" t="s">
        <v>147</v>
      </c>
      <c r="B83" s="55" t="s">
        <v>148</v>
      </c>
      <c r="C83" s="62" t="s">
        <v>44</v>
      </c>
      <c r="D83" s="55">
        <v>14</v>
      </c>
      <c r="E83" s="63">
        <v>4.25</v>
      </c>
      <c r="F83" s="57">
        <f t="shared" si="0"/>
        <v>59.5</v>
      </c>
      <c r="G83" s="64">
        <v>0.1</v>
      </c>
      <c r="H83" s="57">
        <f t="shared" si="14"/>
        <v>5.95</v>
      </c>
      <c r="I83" s="58">
        <f t="shared" si="15"/>
        <v>65.45</v>
      </c>
      <c r="J83" s="2"/>
      <c r="K83" s="59" t="str">
        <f t="shared" si="3"/>
        <v>FALTA PREU</v>
      </c>
      <c r="L83" s="64">
        <v>0.1</v>
      </c>
      <c r="M83" s="59" t="str">
        <f t="shared" si="16"/>
        <v>REVISAR PREU</v>
      </c>
      <c r="N83" s="60" t="str">
        <f t="shared" si="17"/>
        <v>REVISAR PREU</v>
      </c>
    </row>
    <row r="84" spans="1:14" x14ac:dyDescent="0.3">
      <c r="A84" s="71" t="s">
        <v>149</v>
      </c>
      <c r="B84" s="55" t="s">
        <v>150</v>
      </c>
      <c r="C84" s="62" t="s">
        <v>44</v>
      </c>
      <c r="D84" s="55">
        <v>12</v>
      </c>
      <c r="E84" s="63">
        <v>0.5</v>
      </c>
      <c r="F84" s="57">
        <f t="shared" si="0"/>
        <v>6</v>
      </c>
      <c r="G84" s="64">
        <v>0.1</v>
      </c>
      <c r="H84" s="57">
        <f t="shared" si="14"/>
        <v>0.60000000000000009</v>
      </c>
      <c r="I84" s="58">
        <f t="shared" si="15"/>
        <v>6.6</v>
      </c>
      <c r="J84" s="2"/>
      <c r="K84" s="59" t="str">
        <f t="shared" si="3"/>
        <v>FALTA PREU</v>
      </c>
      <c r="L84" s="64">
        <v>0.1</v>
      </c>
      <c r="M84" s="59" t="str">
        <f t="shared" si="16"/>
        <v>REVISAR PREU</v>
      </c>
      <c r="N84" s="60" t="str">
        <f t="shared" si="17"/>
        <v>REVISAR PREU</v>
      </c>
    </row>
    <row r="85" spans="1:14" x14ac:dyDescent="0.3">
      <c r="A85" s="71" t="s">
        <v>151</v>
      </c>
      <c r="B85" s="55" t="s">
        <v>152</v>
      </c>
      <c r="C85" s="62" t="s">
        <v>44</v>
      </c>
      <c r="D85" s="55">
        <v>12</v>
      </c>
      <c r="E85" s="63">
        <v>4.1500000000000004</v>
      </c>
      <c r="F85" s="57">
        <f t="shared" si="0"/>
        <v>49.800000000000004</v>
      </c>
      <c r="G85" s="64">
        <v>0.1</v>
      </c>
      <c r="H85" s="57">
        <f t="shared" si="14"/>
        <v>4.9800000000000004</v>
      </c>
      <c r="I85" s="58">
        <f t="shared" si="15"/>
        <v>54.78</v>
      </c>
      <c r="J85" s="2"/>
      <c r="K85" s="59" t="str">
        <f t="shared" ref="K85:K148" si="18">IF(J85&gt;E85,"PREU SUPERIOR AL DEMANAT",IF(J85=0,"FALTA PREU",IF(J85="","FALTA PREU",ROUND(J85*D85,2))))</f>
        <v>FALTA PREU</v>
      </c>
      <c r="L85" s="64">
        <v>0.1</v>
      </c>
      <c r="M85" s="59" t="str">
        <f t="shared" si="16"/>
        <v>REVISAR PREU</v>
      </c>
      <c r="N85" s="60" t="str">
        <f t="shared" si="17"/>
        <v>REVISAR PREU</v>
      </c>
    </row>
    <row r="86" spans="1:14" x14ac:dyDescent="0.3">
      <c r="A86" s="71" t="s">
        <v>153</v>
      </c>
      <c r="B86" s="55" t="s">
        <v>154</v>
      </c>
      <c r="C86" s="62" t="s">
        <v>44</v>
      </c>
      <c r="D86" s="55">
        <v>12</v>
      </c>
      <c r="E86" s="63">
        <v>8.66</v>
      </c>
      <c r="F86" s="57">
        <f t="shared" ref="F86:F149" si="19">+D86*E86</f>
        <v>103.92</v>
      </c>
      <c r="G86" s="64">
        <v>0.1</v>
      </c>
      <c r="H86" s="57">
        <f t="shared" si="14"/>
        <v>10.392000000000001</v>
      </c>
      <c r="I86" s="58">
        <f t="shared" si="15"/>
        <v>114.312</v>
      </c>
      <c r="J86" s="2"/>
      <c r="K86" s="59" t="str">
        <f t="shared" si="18"/>
        <v>FALTA PREU</v>
      </c>
      <c r="L86" s="64">
        <v>0.1</v>
      </c>
      <c r="M86" s="59" t="str">
        <f t="shared" si="16"/>
        <v>REVISAR PREU</v>
      </c>
      <c r="N86" s="60" t="str">
        <f t="shared" si="17"/>
        <v>REVISAR PREU</v>
      </c>
    </row>
    <row r="87" spans="1:14" x14ac:dyDescent="0.3">
      <c r="A87" s="71" t="s">
        <v>155</v>
      </c>
      <c r="B87" s="55" t="s">
        <v>156</v>
      </c>
      <c r="C87" s="62" t="s">
        <v>44</v>
      </c>
      <c r="D87" s="55">
        <v>10</v>
      </c>
      <c r="E87" s="63">
        <v>2.27</v>
      </c>
      <c r="F87" s="57">
        <f t="shared" si="19"/>
        <v>22.7</v>
      </c>
      <c r="G87" s="64">
        <v>0.1</v>
      </c>
      <c r="H87" s="57">
        <f t="shared" si="14"/>
        <v>2.27</v>
      </c>
      <c r="I87" s="58">
        <f t="shared" si="15"/>
        <v>24.97</v>
      </c>
      <c r="J87" s="2"/>
      <c r="K87" s="59" t="str">
        <f t="shared" si="18"/>
        <v>FALTA PREU</v>
      </c>
      <c r="L87" s="64">
        <v>0.1</v>
      </c>
      <c r="M87" s="59" t="str">
        <f t="shared" si="16"/>
        <v>REVISAR PREU</v>
      </c>
      <c r="N87" s="60" t="str">
        <f t="shared" si="17"/>
        <v>REVISAR PREU</v>
      </c>
    </row>
    <row r="88" spans="1:14" x14ac:dyDescent="0.3">
      <c r="A88" s="71" t="s">
        <v>157</v>
      </c>
      <c r="B88" s="55" t="s">
        <v>158</v>
      </c>
      <c r="C88" s="62" t="s">
        <v>44</v>
      </c>
      <c r="D88" s="55">
        <v>10</v>
      </c>
      <c r="E88" s="63">
        <v>8.9499999999999993</v>
      </c>
      <c r="F88" s="57">
        <f t="shared" si="19"/>
        <v>89.5</v>
      </c>
      <c r="G88" s="64">
        <v>0.1</v>
      </c>
      <c r="H88" s="57">
        <f t="shared" si="14"/>
        <v>8.9500000000000011</v>
      </c>
      <c r="I88" s="58">
        <f t="shared" si="15"/>
        <v>98.45</v>
      </c>
      <c r="J88" s="2"/>
      <c r="K88" s="59" t="str">
        <f t="shared" si="18"/>
        <v>FALTA PREU</v>
      </c>
      <c r="L88" s="64">
        <v>0.1</v>
      </c>
      <c r="M88" s="59" t="str">
        <f t="shared" si="16"/>
        <v>REVISAR PREU</v>
      </c>
      <c r="N88" s="60" t="str">
        <f t="shared" si="17"/>
        <v>REVISAR PREU</v>
      </c>
    </row>
    <row r="89" spans="1:14" x14ac:dyDescent="0.3">
      <c r="A89" s="71" t="s">
        <v>159</v>
      </c>
      <c r="B89" s="55" t="s">
        <v>160</v>
      </c>
      <c r="C89" s="62" t="s">
        <v>44</v>
      </c>
      <c r="D89" s="55">
        <v>10</v>
      </c>
      <c r="E89" s="63">
        <v>8.5</v>
      </c>
      <c r="F89" s="57">
        <f t="shared" si="19"/>
        <v>85</v>
      </c>
      <c r="G89" s="64">
        <v>0.04</v>
      </c>
      <c r="H89" s="57">
        <f t="shared" si="14"/>
        <v>3.4</v>
      </c>
      <c r="I89" s="58">
        <f t="shared" si="15"/>
        <v>88.4</v>
      </c>
      <c r="J89" s="2"/>
      <c r="K89" s="59" t="str">
        <f t="shared" si="18"/>
        <v>FALTA PREU</v>
      </c>
      <c r="L89" s="64">
        <v>0.04</v>
      </c>
      <c r="M89" s="59" t="str">
        <f t="shared" si="16"/>
        <v>REVISAR PREU</v>
      </c>
      <c r="N89" s="60" t="str">
        <f t="shared" si="17"/>
        <v>REVISAR PREU</v>
      </c>
    </row>
    <row r="90" spans="1:14" x14ac:dyDescent="0.3">
      <c r="A90" s="71" t="s">
        <v>161</v>
      </c>
      <c r="B90" s="55" t="s">
        <v>162</v>
      </c>
      <c r="C90" s="62" t="s">
        <v>44</v>
      </c>
      <c r="D90" s="55">
        <v>10</v>
      </c>
      <c r="E90" s="63">
        <v>1.7</v>
      </c>
      <c r="F90" s="57">
        <f t="shared" si="19"/>
        <v>17</v>
      </c>
      <c r="G90" s="64">
        <v>0.04</v>
      </c>
      <c r="H90" s="57">
        <f t="shared" si="14"/>
        <v>0.68</v>
      </c>
      <c r="I90" s="58">
        <f t="shared" si="15"/>
        <v>17.68</v>
      </c>
      <c r="J90" s="2"/>
      <c r="K90" s="59" t="str">
        <f t="shared" si="18"/>
        <v>FALTA PREU</v>
      </c>
      <c r="L90" s="64">
        <v>0.04</v>
      </c>
      <c r="M90" s="59" t="str">
        <f t="shared" si="16"/>
        <v>REVISAR PREU</v>
      </c>
      <c r="N90" s="60" t="str">
        <f t="shared" si="17"/>
        <v>REVISAR PREU</v>
      </c>
    </row>
    <row r="91" spans="1:14" x14ac:dyDescent="0.3">
      <c r="A91" s="71" t="s">
        <v>163</v>
      </c>
      <c r="B91" s="55" t="s">
        <v>164</v>
      </c>
      <c r="C91" s="62" t="s">
        <v>44</v>
      </c>
      <c r="D91" s="55">
        <v>10</v>
      </c>
      <c r="E91" s="63">
        <v>1.7</v>
      </c>
      <c r="F91" s="57">
        <f t="shared" si="19"/>
        <v>17</v>
      </c>
      <c r="G91" s="64">
        <v>0.1</v>
      </c>
      <c r="H91" s="57">
        <f t="shared" si="14"/>
        <v>1.7000000000000002</v>
      </c>
      <c r="I91" s="58">
        <f t="shared" si="15"/>
        <v>18.7</v>
      </c>
      <c r="J91" s="2"/>
      <c r="K91" s="59" t="str">
        <f t="shared" si="18"/>
        <v>FALTA PREU</v>
      </c>
      <c r="L91" s="64">
        <v>0.1</v>
      </c>
      <c r="M91" s="59" t="str">
        <f t="shared" si="16"/>
        <v>REVISAR PREU</v>
      </c>
      <c r="N91" s="60" t="str">
        <f t="shared" si="17"/>
        <v>REVISAR PREU</v>
      </c>
    </row>
    <row r="92" spans="1:14" x14ac:dyDescent="0.3">
      <c r="A92" s="71" t="s">
        <v>165</v>
      </c>
      <c r="B92" s="55" t="s">
        <v>166</v>
      </c>
      <c r="C92" s="62" t="s">
        <v>44</v>
      </c>
      <c r="D92" s="55">
        <v>10</v>
      </c>
      <c r="E92" s="63">
        <v>3.75</v>
      </c>
      <c r="F92" s="57">
        <f t="shared" si="19"/>
        <v>37.5</v>
      </c>
      <c r="G92" s="64">
        <v>0.1</v>
      </c>
      <c r="H92" s="57">
        <f t="shared" si="14"/>
        <v>3.75</v>
      </c>
      <c r="I92" s="58">
        <f t="shared" si="15"/>
        <v>41.25</v>
      </c>
      <c r="J92" s="2"/>
      <c r="K92" s="59" t="str">
        <f t="shared" si="18"/>
        <v>FALTA PREU</v>
      </c>
      <c r="L92" s="64">
        <v>0.1</v>
      </c>
      <c r="M92" s="59" t="str">
        <f t="shared" si="16"/>
        <v>REVISAR PREU</v>
      </c>
      <c r="N92" s="60" t="str">
        <f t="shared" si="17"/>
        <v>REVISAR PREU</v>
      </c>
    </row>
    <row r="93" spans="1:14" x14ac:dyDescent="0.3">
      <c r="A93" s="71" t="s">
        <v>167</v>
      </c>
      <c r="B93" s="55" t="s">
        <v>168</v>
      </c>
      <c r="C93" s="62" t="s">
        <v>44</v>
      </c>
      <c r="D93" s="55">
        <v>10</v>
      </c>
      <c r="E93" s="63">
        <v>2.75</v>
      </c>
      <c r="F93" s="57">
        <f t="shared" si="19"/>
        <v>27.5</v>
      </c>
      <c r="G93" s="64">
        <v>0.1</v>
      </c>
      <c r="H93" s="57">
        <f t="shared" si="14"/>
        <v>2.75</v>
      </c>
      <c r="I93" s="58">
        <f t="shared" si="15"/>
        <v>30.25</v>
      </c>
      <c r="J93" s="2"/>
      <c r="K93" s="59" t="str">
        <f t="shared" si="18"/>
        <v>FALTA PREU</v>
      </c>
      <c r="L93" s="64">
        <v>0.1</v>
      </c>
      <c r="M93" s="59" t="str">
        <f t="shared" si="16"/>
        <v>REVISAR PREU</v>
      </c>
      <c r="N93" s="60" t="str">
        <f t="shared" si="17"/>
        <v>REVISAR PREU</v>
      </c>
    </row>
    <row r="94" spans="1:14" x14ac:dyDescent="0.3">
      <c r="A94" s="71" t="s">
        <v>169</v>
      </c>
      <c r="B94" s="55" t="s">
        <v>170</v>
      </c>
      <c r="C94" s="62" t="s">
        <v>44</v>
      </c>
      <c r="D94" s="55">
        <v>8</v>
      </c>
      <c r="E94" s="63">
        <v>8.6999999999999993</v>
      </c>
      <c r="F94" s="57">
        <f t="shared" si="19"/>
        <v>69.599999999999994</v>
      </c>
      <c r="G94" s="64">
        <v>0.1</v>
      </c>
      <c r="H94" s="57">
        <f t="shared" si="14"/>
        <v>6.96</v>
      </c>
      <c r="I94" s="58">
        <f t="shared" si="15"/>
        <v>76.559999999999988</v>
      </c>
      <c r="J94" s="2"/>
      <c r="K94" s="59" t="str">
        <f t="shared" si="18"/>
        <v>FALTA PREU</v>
      </c>
      <c r="L94" s="64">
        <v>0.1</v>
      </c>
      <c r="M94" s="59" t="str">
        <f t="shared" si="16"/>
        <v>REVISAR PREU</v>
      </c>
      <c r="N94" s="60" t="str">
        <f t="shared" si="17"/>
        <v>REVISAR PREU</v>
      </c>
    </row>
    <row r="95" spans="1:14" x14ac:dyDescent="0.3">
      <c r="A95" s="71" t="s">
        <v>171</v>
      </c>
      <c r="B95" s="55" t="s">
        <v>172</v>
      </c>
      <c r="C95" s="62" t="s">
        <v>44</v>
      </c>
      <c r="D95" s="55">
        <v>8</v>
      </c>
      <c r="E95" s="63">
        <v>7.8</v>
      </c>
      <c r="F95" s="57">
        <f t="shared" si="19"/>
        <v>62.4</v>
      </c>
      <c r="G95" s="64">
        <v>0.1</v>
      </c>
      <c r="H95" s="57">
        <f t="shared" si="14"/>
        <v>6.24</v>
      </c>
      <c r="I95" s="58">
        <f t="shared" si="15"/>
        <v>68.64</v>
      </c>
      <c r="J95" s="2"/>
      <c r="K95" s="59" t="str">
        <f t="shared" si="18"/>
        <v>FALTA PREU</v>
      </c>
      <c r="L95" s="64">
        <v>0.1</v>
      </c>
      <c r="M95" s="59" t="str">
        <f t="shared" si="16"/>
        <v>REVISAR PREU</v>
      </c>
      <c r="N95" s="60" t="str">
        <f t="shared" si="17"/>
        <v>REVISAR PREU</v>
      </c>
    </row>
    <row r="96" spans="1:14" x14ac:dyDescent="0.3">
      <c r="A96" s="71" t="s">
        <v>173</v>
      </c>
      <c r="B96" s="55" t="s">
        <v>174</v>
      </c>
      <c r="C96" s="62" t="s">
        <v>95</v>
      </c>
      <c r="D96" s="55">
        <v>8</v>
      </c>
      <c r="E96" s="63">
        <v>2.5</v>
      </c>
      <c r="F96" s="57">
        <f t="shared" si="19"/>
        <v>20</v>
      </c>
      <c r="G96" s="64">
        <v>0.1</v>
      </c>
      <c r="H96" s="57">
        <f t="shared" si="14"/>
        <v>2</v>
      </c>
      <c r="I96" s="58">
        <f t="shared" si="15"/>
        <v>22</v>
      </c>
      <c r="J96" s="2"/>
      <c r="K96" s="59" t="str">
        <f t="shared" si="18"/>
        <v>FALTA PREU</v>
      </c>
      <c r="L96" s="64">
        <v>0.1</v>
      </c>
      <c r="M96" s="59" t="str">
        <f t="shared" si="16"/>
        <v>REVISAR PREU</v>
      </c>
      <c r="N96" s="60" t="str">
        <f t="shared" si="17"/>
        <v>REVISAR PREU</v>
      </c>
    </row>
    <row r="97" spans="1:14" x14ac:dyDescent="0.3">
      <c r="A97" s="71" t="s">
        <v>175</v>
      </c>
      <c r="B97" s="55" t="s">
        <v>176</v>
      </c>
      <c r="C97" s="62" t="s">
        <v>95</v>
      </c>
      <c r="D97" s="55">
        <v>8</v>
      </c>
      <c r="E97" s="63">
        <v>13.95</v>
      </c>
      <c r="F97" s="57">
        <f t="shared" si="19"/>
        <v>111.6</v>
      </c>
      <c r="G97" s="64">
        <v>0.1</v>
      </c>
      <c r="H97" s="57">
        <f t="shared" si="14"/>
        <v>11.16</v>
      </c>
      <c r="I97" s="58">
        <f t="shared" si="15"/>
        <v>122.75999999999999</v>
      </c>
      <c r="J97" s="2"/>
      <c r="K97" s="59" t="str">
        <f t="shared" si="18"/>
        <v>FALTA PREU</v>
      </c>
      <c r="L97" s="64">
        <v>0.1</v>
      </c>
      <c r="M97" s="59" t="str">
        <f t="shared" si="16"/>
        <v>REVISAR PREU</v>
      </c>
      <c r="N97" s="60" t="str">
        <f t="shared" si="17"/>
        <v>REVISAR PREU</v>
      </c>
    </row>
    <row r="98" spans="1:14" x14ac:dyDescent="0.3">
      <c r="A98" s="71" t="s">
        <v>177</v>
      </c>
      <c r="B98" s="55" t="s">
        <v>178</v>
      </c>
      <c r="C98" s="62" t="s">
        <v>44</v>
      </c>
      <c r="D98" s="55">
        <v>6</v>
      </c>
      <c r="E98" s="63">
        <v>3.3</v>
      </c>
      <c r="F98" s="57">
        <f t="shared" si="19"/>
        <v>19.799999999999997</v>
      </c>
      <c r="G98" s="64">
        <v>0.1</v>
      </c>
      <c r="H98" s="57">
        <f t="shared" ref="H98:H161" si="20">F98*G98</f>
        <v>1.9799999999999998</v>
      </c>
      <c r="I98" s="58">
        <f t="shared" ref="I98:I161" si="21">H98+F98</f>
        <v>21.779999999999998</v>
      </c>
      <c r="J98" s="2"/>
      <c r="K98" s="59" t="str">
        <f t="shared" si="18"/>
        <v>FALTA PREU</v>
      </c>
      <c r="L98" s="64">
        <v>0.1</v>
      </c>
      <c r="M98" s="59" t="str">
        <f t="shared" ref="M98:M161" si="22">IFERROR(K98*L98,"REVISAR PREU")</f>
        <v>REVISAR PREU</v>
      </c>
      <c r="N98" s="60" t="str">
        <f t="shared" ref="N98:N161" si="23">IFERROR(M98+K98,"REVISAR PREU")</f>
        <v>REVISAR PREU</v>
      </c>
    </row>
    <row r="99" spans="1:14" x14ac:dyDescent="0.3">
      <c r="A99" s="71" t="s">
        <v>179</v>
      </c>
      <c r="B99" s="55" t="s">
        <v>180</v>
      </c>
      <c r="C99" s="62" t="s">
        <v>44</v>
      </c>
      <c r="D99" s="55">
        <v>6</v>
      </c>
      <c r="E99" s="63">
        <v>10.199999999999999</v>
      </c>
      <c r="F99" s="57">
        <f t="shared" si="19"/>
        <v>61.199999999999996</v>
      </c>
      <c r="G99" s="64">
        <v>0.1</v>
      </c>
      <c r="H99" s="57">
        <f t="shared" si="20"/>
        <v>6.12</v>
      </c>
      <c r="I99" s="58">
        <f t="shared" si="21"/>
        <v>67.319999999999993</v>
      </c>
      <c r="J99" s="2"/>
      <c r="K99" s="59" t="str">
        <f t="shared" si="18"/>
        <v>FALTA PREU</v>
      </c>
      <c r="L99" s="64">
        <v>0.1</v>
      </c>
      <c r="M99" s="59" t="str">
        <f t="shared" si="22"/>
        <v>REVISAR PREU</v>
      </c>
      <c r="N99" s="60" t="str">
        <f t="shared" si="23"/>
        <v>REVISAR PREU</v>
      </c>
    </row>
    <row r="100" spans="1:14" x14ac:dyDescent="0.3">
      <c r="A100" s="71" t="s">
        <v>181</v>
      </c>
      <c r="B100" s="55" t="s">
        <v>182</v>
      </c>
      <c r="C100" s="62" t="s">
        <v>44</v>
      </c>
      <c r="D100" s="55">
        <v>6</v>
      </c>
      <c r="E100" s="63">
        <v>15.8</v>
      </c>
      <c r="F100" s="57">
        <f t="shared" si="19"/>
        <v>94.800000000000011</v>
      </c>
      <c r="G100" s="64">
        <v>0.1</v>
      </c>
      <c r="H100" s="57">
        <f t="shared" si="20"/>
        <v>9.4800000000000022</v>
      </c>
      <c r="I100" s="58">
        <f t="shared" si="21"/>
        <v>104.28000000000002</v>
      </c>
      <c r="J100" s="2"/>
      <c r="K100" s="59" t="str">
        <f t="shared" si="18"/>
        <v>FALTA PREU</v>
      </c>
      <c r="L100" s="64">
        <v>0.1</v>
      </c>
      <c r="M100" s="59" t="str">
        <f t="shared" si="22"/>
        <v>REVISAR PREU</v>
      </c>
      <c r="N100" s="60" t="str">
        <f t="shared" si="23"/>
        <v>REVISAR PREU</v>
      </c>
    </row>
    <row r="101" spans="1:14" x14ac:dyDescent="0.3">
      <c r="A101" s="71" t="s">
        <v>183</v>
      </c>
      <c r="B101" s="55" t="s">
        <v>184</v>
      </c>
      <c r="C101" s="62" t="s">
        <v>44</v>
      </c>
      <c r="D101" s="55">
        <v>6</v>
      </c>
      <c r="E101" s="63">
        <v>1.05</v>
      </c>
      <c r="F101" s="57">
        <f t="shared" si="19"/>
        <v>6.3000000000000007</v>
      </c>
      <c r="G101" s="64">
        <v>0.1</v>
      </c>
      <c r="H101" s="57">
        <f t="shared" si="20"/>
        <v>0.63000000000000012</v>
      </c>
      <c r="I101" s="58">
        <f t="shared" si="21"/>
        <v>6.9300000000000006</v>
      </c>
      <c r="J101" s="2"/>
      <c r="K101" s="59" t="str">
        <f t="shared" si="18"/>
        <v>FALTA PREU</v>
      </c>
      <c r="L101" s="64">
        <v>0.1</v>
      </c>
      <c r="M101" s="59" t="str">
        <f t="shared" si="22"/>
        <v>REVISAR PREU</v>
      </c>
      <c r="N101" s="60" t="str">
        <f t="shared" si="23"/>
        <v>REVISAR PREU</v>
      </c>
    </row>
    <row r="102" spans="1:14" x14ac:dyDescent="0.3">
      <c r="A102" s="71" t="s">
        <v>185</v>
      </c>
      <c r="B102" s="55" t="s">
        <v>186</v>
      </c>
      <c r="C102" s="62" t="s">
        <v>19</v>
      </c>
      <c r="D102" s="55">
        <v>6</v>
      </c>
      <c r="E102" s="63">
        <v>7.95</v>
      </c>
      <c r="F102" s="57">
        <f t="shared" si="19"/>
        <v>47.7</v>
      </c>
      <c r="G102" s="64">
        <v>0.1</v>
      </c>
      <c r="H102" s="57">
        <f t="shared" si="20"/>
        <v>4.7700000000000005</v>
      </c>
      <c r="I102" s="58">
        <f t="shared" si="21"/>
        <v>52.470000000000006</v>
      </c>
      <c r="J102" s="2"/>
      <c r="K102" s="59" t="str">
        <f t="shared" si="18"/>
        <v>FALTA PREU</v>
      </c>
      <c r="L102" s="64">
        <v>0.1</v>
      </c>
      <c r="M102" s="59" t="str">
        <f t="shared" si="22"/>
        <v>REVISAR PREU</v>
      </c>
      <c r="N102" s="60" t="str">
        <f t="shared" si="23"/>
        <v>REVISAR PREU</v>
      </c>
    </row>
    <row r="103" spans="1:14" x14ac:dyDescent="0.3">
      <c r="A103" s="71" t="s">
        <v>187</v>
      </c>
      <c r="B103" s="55" t="s">
        <v>188</v>
      </c>
      <c r="C103" s="62" t="s">
        <v>44</v>
      </c>
      <c r="D103" s="55">
        <v>6</v>
      </c>
      <c r="E103" s="63">
        <v>4.5</v>
      </c>
      <c r="F103" s="57">
        <f t="shared" si="19"/>
        <v>27</v>
      </c>
      <c r="G103" s="64">
        <v>0.1</v>
      </c>
      <c r="H103" s="57">
        <f t="shared" si="20"/>
        <v>2.7</v>
      </c>
      <c r="I103" s="58">
        <f t="shared" si="21"/>
        <v>29.7</v>
      </c>
      <c r="J103" s="2"/>
      <c r="K103" s="59" t="str">
        <f t="shared" si="18"/>
        <v>FALTA PREU</v>
      </c>
      <c r="L103" s="64">
        <v>0.1</v>
      </c>
      <c r="M103" s="59" t="str">
        <f t="shared" si="22"/>
        <v>REVISAR PREU</v>
      </c>
      <c r="N103" s="60" t="str">
        <f t="shared" si="23"/>
        <v>REVISAR PREU</v>
      </c>
    </row>
    <row r="104" spans="1:14" x14ac:dyDescent="0.3">
      <c r="A104" s="71" t="s">
        <v>189</v>
      </c>
      <c r="B104" s="55" t="s">
        <v>190</v>
      </c>
      <c r="C104" s="62" t="s">
        <v>44</v>
      </c>
      <c r="D104" s="55">
        <v>6</v>
      </c>
      <c r="E104" s="63">
        <v>3.9</v>
      </c>
      <c r="F104" s="57">
        <f t="shared" si="19"/>
        <v>23.4</v>
      </c>
      <c r="G104" s="64">
        <v>0.04</v>
      </c>
      <c r="H104" s="57">
        <f t="shared" si="20"/>
        <v>0.93599999999999994</v>
      </c>
      <c r="I104" s="58">
        <f t="shared" si="21"/>
        <v>24.335999999999999</v>
      </c>
      <c r="J104" s="2"/>
      <c r="K104" s="59" t="str">
        <f t="shared" si="18"/>
        <v>FALTA PREU</v>
      </c>
      <c r="L104" s="64">
        <v>0.04</v>
      </c>
      <c r="M104" s="59" t="str">
        <f t="shared" si="22"/>
        <v>REVISAR PREU</v>
      </c>
      <c r="N104" s="60" t="str">
        <f t="shared" si="23"/>
        <v>REVISAR PREU</v>
      </c>
    </row>
    <row r="105" spans="1:14" x14ac:dyDescent="0.3">
      <c r="A105" s="71" t="s">
        <v>191</v>
      </c>
      <c r="B105" s="55" t="s">
        <v>192</v>
      </c>
      <c r="C105" s="62" t="s">
        <v>44</v>
      </c>
      <c r="D105" s="55">
        <v>6</v>
      </c>
      <c r="E105" s="63">
        <v>2.3199999999999998</v>
      </c>
      <c r="F105" s="57">
        <f t="shared" si="19"/>
        <v>13.919999999999998</v>
      </c>
      <c r="G105" s="64">
        <v>0.04</v>
      </c>
      <c r="H105" s="57">
        <f t="shared" si="20"/>
        <v>0.55679999999999996</v>
      </c>
      <c r="I105" s="58">
        <f t="shared" si="21"/>
        <v>14.476799999999997</v>
      </c>
      <c r="J105" s="2"/>
      <c r="K105" s="59" t="str">
        <f t="shared" si="18"/>
        <v>FALTA PREU</v>
      </c>
      <c r="L105" s="64">
        <v>0.04</v>
      </c>
      <c r="M105" s="59" t="str">
        <f t="shared" si="22"/>
        <v>REVISAR PREU</v>
      </c>
      <c r="N105" s="60" t="str">
        <f t="shared" si="23"/>
        <v>REVISAR PREU</v>
      </c>
    </row>
    <row r="106" spans="1:14" x14ac:dyDescent="0.3">
      <c r="A106" s="71" t="s">
        <v>193</v>
      </c>
      <c r="B106" s="55" t="s">
        <v>194</v>
      </c>
      <c r="C106" s="62" t="s">
        <v>44</v>
      </c>
      <c r="D106" s="55">
        <v>6</v>
      </c>
      <c r="E106" s="63">
        <v>1.75</v>
      </c>
      <c r="F106" s="57">
        <f t="shared" si="19"/>
        <v>10.5</v>
      </c>
      <c r="G106" s="64">
        <v>0.04</v>
      </c>
      <c r="H106" s="57">
        <f t="shared" si="20"/>
        <v>0.42</v>
      </c>
      <c r="I106" s="58">
        <f t="shared" si="21"/>
        <v>10.92</v>
      </c>
      <c r="J106" s="2"/>
      <c r="K106" s="59" t="str">
        <f t="shared" si="18"/>
        <v>FALTA PREU</v>
      </c>
      <c r="L106" s="64">
        <v>0.04</v>
      </c>
      <c r="M106" s="59" t="str">
        <f t="shared" si="22"/>
        <v>REVISAR PREU</v>
      </c>
      <c r="N106" s="60" t="str">
        <f t="shared" si="23"/>
        <v>REVISAR PREU</v>
      </c>
    </row>
    <row r="107" spans="1:14" x14ac:dyDescent="0.3">
      <c r="A107" s="71" t="s">
        <v>195</v>
      </c>
      <c r="B107" s="55" t="s">
        <v>196</v>
      </c>
      <c r="C107" s="62" t="s">
        <v>44</v>
      </c>
      <c r="D107" s="55">
        <v>6</v>
      </c>
      <c r="E107" s="63">
        <v>1.75</v>
      </c>
      <c r="F107" s="57">
        <f t="shared" si="19"/>
        <v>10.5</v>
      </c>
      <c r="G107" s="64">
        <v>0.1</v>
      </c>
      <c r="H107" s="57">
        <f t="shared" si="20"/>
        <v>1.05</v>
      </c>
      <c r="I107" s="58">
        <f t="shared" si="21"/>
        <v>11.55</v>
      </c>
      <c r="J107" s="2"/>
      <c r="K107" s="59" t="str">
        <f t="shared" si="18"/>
        <v>FALTA PREU</v>
      </c>
      <c r="L107" s="64">
        <v>0.1</v>
      </c>
      <c r="M107" s="59" t="str">
        <f t="shared" si="22"/>
        <v>REVISAR PREU</v>
      </c>
      <c r="N107" s="60" t="str">
        <f t="shared" si="23"/>
        <v>REVISAR PREU</v>
      </c>
    </row>
    <row r="108" spans="1:14" x14ac:dyDescent="0.3">
      <c r="A108" s="71" t="s">
        <v>197</v>
      </c>
      <c r="B108" s="55" t="s">
        <v>198</v>
      </c>
      <c r="C108" s="62" t="s">
        <v>44</v>
      </c>
      <c r="D108" s="55">
        <v>6</v>
      </c>
      <c r="E108" s="63">
        <v>1.7</v>
      </c>
      <c r="F108" s="57">
        <f t="shared" si="19"/>
        <v>10.199999999999999</v>
      </c>
      <c r="G108" s="64">
        <v>0.1</v>
      </c>
      <c r="H108" s="57">
        <f t="shared" si="20"/>
        <v>1.02</v>
      </c>
      <c r="I108" s="58">
        <f t="shared" si="21"/>
        <v>11.219999999999999</v>
      </c>
      <c r="J108" s="2"/>
      <c r="K108" s="59" t="str">
        <f t="shared" si="18"/>
        <v>FALTA PREU</v>
      </c>
      <c r="L108" s="64">
        <v>0.1</v>
      </c>
      <c r="M108" s="59" t="str">
        <f t="shared" si="22"/>
        <v>REVISAR PREU</v>
      </c>
      <c r="N108" s="60" t="str">
        <f t="shared" si="23"/>
        <v>REVISAR PREU</v>
      </c>
    </row>
    <row r="109" spans="1:14" x14ac:dyDescent="0.3">
      <c r="A109" s="71" t="s">
        <v>199</v>
      </c>
      <c r="B109" s="55" t="s">
        <v>200</v>
      </c>
      <c r="C109" s="62" t="s">
        <v>44</v>
      </c>
      <c r="D109" s="55">
        <v>6</v>
      </c>
      <c r="E109" s="63">
        <v>1.7</v>
      </c>
      <c r="F109" s="57">
        <f t="shared" si="19"/>
        <v>10.199999999999999</v>
      </c>
      <c r="G109" s="64">
        <v>0.1</v>
      </c>
      <c r="H109" s="57">
        <f t="shared" si="20"/>
        <v>1.02</v>
      </c>
      <c r="I109" s="58">
        <f t="shared" si="21"/>
        <v>11.219999999999999</v>
      </c>
      <c r="J109" s="2"/>
      <c r="K109" s="59" t="str">
        <f t="shared" si="18"/>
        <v>FALTA PREU</v>
      </c>
      <c r="L109" s="64">
        <v>0.1</v>
      </c>
      <c r="M109" s="59" t="str">
        <f t="shared" si="22"/>
        <v>REVISAR PREU</v>
      </c>
      <c r="N109" s="60" t="str">
        <f t="shared" si="23"/>
        <v>REVISAR PREU</v>
      </c>
    </row>
    <row r="110" spans="1:14" x14ac:dyDescent="0.3">
      <c r="A110" s="71" t="s">
        <v>201</v>
      </c>
      <c r="B110" s="55" t="s">
        <v>202</v>
      </c>
      <c r="C110" s="62" t="s">
        <v>44</v>
      </c>
      <c r="D110" s="55">
        <v>6</v>
      </c>
      <c r="E110" s="63">
        <v>0.55000000000000004</v>
      </c>
      <c r="F110" s="57">
        <f t="shared" si="19"/>
        <v>3.3000000000000003</v>
      </c>
      <c r="G110" s="64">
        <v>0.1</v>
      </c>
      <c r="H110" s="57">
        <f t="shared" si="20"/>
        <v>0.33000000000000007</v>
      </c>
      <c r="I110" s="58">
        <f t="shared" si="21"/>
        <v>3.6300000000000003</v>
      </c>
      <c r="J110" s="2"/>
      <c r="K110" s="59" t="str">
        <f t="shared" si="18"/>
        <v>FALTA PREU</v>
      </c>
      <c r="L110" s="64">
        <v>0.1</v>
      </c>
      <c r="M110" s="59" t="str">
        <f t="shared" si="22"/>
        <v>REVISAR PREU</v>
      </c>
      <c r="N110" s="60" t="str">
        <f t="shared" si="23"/>
        <v>REVISAR PREU</v>
      </c>
    </row>
    <row r="111" spans="1:14" x14ac:dyDescent="0.3">
      <c r="A111" s="71" t="s">
        <v>203</v>
      </c>
      <c r="B111" s="55" t="s">
        <v>204</v>
      </c>
      <c r="C111" s="62" t="s">
        <v>44</v>
      </c>
      <c r="D111" s="55">
        <v>6</v>
      </c>
      <c r="E111" s="63">
        <v>1</v>
      </c>
      <c r="F111" s="57">
        <f t="shared" si="19"/>
        <v>6</v>
      </c>
      <c r="G111" s="64">
        <v>0.04</v>
      </c>
      <c r="H111" s="57">
        <f t="shared" si="20"/>
        <v>0.24</v>
      </c>
      <c r="I111" s="58">
        <f t="shared" si="21"/>
        <v>6.24</v>
      </c>
      <c r="J111" s="2"/>
      <c r="K111" s="59" t="str">
        <f t="shared" si="18"/>
        <v>FALTA PREU</v>
      </c>
      <c r="L111" s="64">
        <v>0.04</v>
      </c>
      <c r="M111" s="59" t="str">
        <f t="shared" si="22"/>
        <v>REVISAR PREU</v>
      </c>
      <c r="N111" s="60" t="str">
        <f t="shared" si="23"/>
        <v>REVISAR PREU</v>
      </c>
    </row>
    <row r="112" spans="1:14" x14ac:dyDescent="0.3">
      <c r="A112" s="71" t="s">
        <v>205</v>
      </c>
      <c r="B112" s="55" t="s">
        <v>206</v>
      </c>
      <c r="C112" s="62" t="s">
        <v>44</v>
      </c>
      <c r="D112" s="55">
        <v>6</v>
      </c>
      <c r="E112" s="63">
        <v>1.7</v>
      </c>
      <c r="F112" s="57">
        <f t="shared" si="19"/>
        <v>10.199999999999999</v>
      </c>
      <c r="G112" s="64">
        <v>0.04</v>
      </c>
      <c r="H112" s="57">
        <f t="shared" si="20"/>
        <v>0.40799999999999997</v>
      </c>
      <c r="I112" s="58">
        <f t="shared" si="21"/>
        <v>10.607999999999999</v>
      </c>
      <c r="J112" s="2"/>
      <c r="K112" s="59" t="str">
        <f t="shared" si="18"/>
        <v>FALTA PREU</v>
      </c>
      <c r="L112" s="64">
        <v>0.04</v>
      </c>
      <c r="M112" s="59" t="str">
        <f t="shared" si="22"/>
        <v>REVISAR PREU</v>
      </c>
      <c r="N112" s="60" t="str">
        <f t="shared" si="23"/>
        <v>REVISAR PREU</v>
      </c>
    </row>
    <row r="113" spans="1:14" x14ac:dyDescent="0.3">
      <c r="A113" s="71" t="s">
        <v>207</v>
      </c>
      <c r="B113" s="55" t="s">
        <v>208</v>
      </c>
      <c r="C113" s="62" t="s">
        <v>44</v>
      </c>
      <c r="D113" s="55">
        <v>6</v>
      </c>
      <c r="E113" s="63">
        <v>1.7</v>
      </c>
      <c r="F113" s="57">
        <f t="shared" si="19"/>
        <v>10.199999999999999</v>
      </c>
      <c r="G113" s="64">
        <v>0.1</v>
      </c>
      <c r="H113" s="57">
        <f t="shared" si="20"/>
        <v>1.02</v>
      </c>
      <c r="I113" s="58">
        <f t="shared" si="21"/>
        <v>11.219999999999999</v>
      </c>
      <c r="J113" s="2"/>
      <c r="K113" s="59" t="str">
        <f t="shared" si="18"/>
        <v>FALTA PREU</v>
      </c>
      <c r="L113" s="64">
        <v>0.1</v>
      </c>
      <c r="M113" s="59" t="str">
        <f t="shared" si="22"/>
        <v>REVISAR PREU</v>
      </c>
      <c r="N113" s="60" t="str">
        <f t="shared" si="23"/>
        <v>REVISAR PREU</v>
      </c>
    </row>
    <row r="114" spans="1:14" x14ac:dyDescent="0.3">
      <c r="A114" s="71" t="s">
        <v>209</v>
      </c>
      <c r="B114" s="55" t="s">
        <v>210</v>
      </c>
      <c r="C114" s="62" t="s">
        <v>44</v>
      </c>
      <c r="D114" s="55">
        <v>6</v>
      </c>
      <c r="E114" s="63">
        <v>1.7</v>
      </c>
      <c r="F114" s="57">
        <f t="shared" si="19"/>
        <v>10.199999999999999</v>
      </c>
      <c r="G114" s="64">
        <v>0.1</v>
      </c>
      <c r="H114" s="57">
        <f t="shared" si="20"/>
        <v>1.02</v>
      </c>
      <c r="I114" s="58">
        <f t="shared" si="21"/>
        <v>11.219999999999999</v>
      </c>
      <c r="J114" s="2"/>
      <c r="K114" s="59" t="str">
        <f t="shared" si="18"/>
        <v>FALTA PREU</v>
      </c>
      <c r="L114" s="64">
        <v>0.1</v>
      </c>
      <c r="M114" s="59" t="str">
        <f t="shared" si="22"/>
        <v>REVISAR PREU</v>
      </c>
      <c r="N114" s="60" t="str">
        <f t="shared" si="23"/>
        <v>REVISAR PREU</v>
      </c>
    </row>
    <row r="115" spans="1:14" x14ac:dyDescent="0.3">
      <c r="A115" s="71" t="s">
        <v>211</v>
      </c>
      <c r="B115" s="55" t="s">
        <v>212</v>
      </c>
      <c r="C115" s="62" t="s">
        <v>44</v>
      </c>
      <c r="D115" s="55">
        <v>6</v>
      </c>
      <c r="E115" s="63">
        <v>5.27</v>
      </c>
      <c r="F115" s="57">
        <f t="shared" si="19"/>
        <v>31.619999999999997</v>
      </c>
      <c r="G115" s="64">
        <v>0.1</v>
      </c>
      <c r="H115" s="57">
        <f t="shared" si="20"/>
        <v>3.1619999999999999</v>
      </c>
      <c r="I115" s="58">
        <f t="shared" si="21"/>
        <v>34.781999999999996</v>
      </c>
      <c r="J115" s="2"/>
      <c r="K115" s="59" t="str">
        <f t="shared" si="18"/>
        <v>FALTA PREU</v>
      </c>
      <c r="L115" s="64">
        <v>0.1</v>
      </c>
      <c r="M115" s="59" t="str">
        <f t="shared" si="22"/>
        <v>REVISAR PREU</v>
      </c>
      <c r="N115" s="60" t="str">
        <f t="shared" si="23"/>
        <v>REVISAR PREU</v>
      </c>
    </row>
    <row r="116" spans="1:14" x14ac:dyDescent="0.3">
      <c r="A116" s="71" t="s">
        <v>213</v>
      </c>
      <c r="B116" s="55" t="s">
        <v>214</v>
      </c>
      <c r="C116" s="62" t="s">
        <v>19</v>
      </c>
      <c r="D116" s="55">
        <v>4</v>
      </c>
      <c r="E116" s="63">
        <v>1.65</v>
      </c>
      <c r="F116" s="57">
        <f t="shared" si="19"/>
        <v>6.6</v>
      </c>
      <c r="G116" s="64">
        <v>0.04</v>
      </c>
      <c r="H116" s="57">
        <f t="shared" si="20"/>
        <v>0.26400000000000001</v>
      </c>
      <c r="I116" s="58">
        <f t="shared" si="21"/>
        <v>6.8639999999999999</v>
      </c>
      <c r="J116" s="2"/>
      <c r="K116" s="59" t="str">
        <f t="shared" si="18"/>
        <v>FALTA PREU</v>
      </c>
      <c r="L116" s="64">
        <v>0.04</v>
      </c>
      <c r="M116" s="59" t="str">
        <f t="shared" si="22"/>
        <v>REVISAR PREU</v>
      </c>
      <c r="N116" s="60" t="str">
        <f t="shared" si="23"/>
        <v>REVISAR PREU</v>
      </c>
    </row>
    <row r="117" spans="1:14" x14ac:dyDescent="0.3">
      <c r="A117" s="71" t="s">
        <v>215</v>
      </c>
      <c r="B117" s="55" t="s">
        <v>216</v>
      </c>
      <c r="C117" s="62" t="s">
        <v>44</v>
      </c>
      <c r="D117" s="55">
        <v>4</v>
      </c>
      <c r="E117" s="63">
        <v>23.15</v>
      </c>
      <c r="F117" s="57">
        <f t="shared" si="19"/>
        <v>92.6</v>
      </c>
      <c r="G117" s="64">
        <v>0.1</v>
      </c>
      <c r="H117" s="57">
        <f t="shared" si="20"/>
        <v>9.26</v>
      </c>
      <c r="I117" s="58">
        <f t="shared" si="21"/>
        <v>101.86</v>
      </c>
      <c r="J117" s="2"/>
      <c r="K117" s="59" t="str">
        <f t="shared" si="18"/>
        <v>FALTA PREU</v>
      </c>
      <c r="L117" s="64">
        <v>0.1</v>
      </c>
      <c r="M117" s="59" t="str">
        <f t="shared" si="22"/>
        <v>REVISAR PREU</v>
      </c>
      <c r="N117" s="60" t="str">
        <f t="shared" si="23"/>
        <v>REVISAR PREU</v>
      </c>
    </row>
    <row r="118" spans="1:14" x14ac:dyDescent="0.3">
      <c r="A118" s="71" t="s">
        <v>217</v>
      </c>
      <c r="B118" s="55" t="s">
        <v>218</v>
      </c>
      <c r="C118" s="62" t="s">
        <v>44</v>
      </c>
      <c r="D118" s="55">
        <v>4</v>
      </c>
      <c r="E118" s="63">
        <v>31.05</v>
      </c>
      <c r="F118" s="57">
        <f t="shared" si="19"/>
        <v>124.2</v>
      </c>
      <c r="G118" s="64">
        <v>0.1</v>
      </c>
      <c r="H118" s="57">
        <f t="shared" si="20"/>
        <v>12.420000000000002</v>
      </c>
      <c r="I118" s="58">
        <f t="shared" si="21"/>
        <v>136.62</v>
      </c>
      <c r="J118" s="2"/>
      <c r="K118" s="59" t="str">
        <f t="shared" si="18"/>
        <v>FALTA PREU</v>
      </c>
      <c r="L118" s="64">
        <v>0.1</v>
      </c>
      <c r="M118" s="59" t="str">
        <f t="shared" si="22"/>
        <v>REVISAR PREU</v>
      </c>
      <c r="N118" s="60" t="str">
        <f t="shared" si="23"/>
        <v>REVISAR PREU</v>
      </c>
    </row>
    <row r="119" spans="1:14" x14ac:dyDescent="0.3">
      <c r="A119" s="71" t="s">
        <v>219</v>
      </c>
      <c r="B119" s="55" t="s">
        <v>220</v>
      </c>
      <c r="C119" s="62" t="s">
        <v>44</v>
      </c>
      <c r="D119" s="55">
        <v>4</v>
      </c>
      <c r="E119" s="63">
        <v>7.9</v>
      </c>
      <c r="F119" s="57">
        <f t="shared" si="19"/>
        <v>31.6</v>
      </c>
      <c r="G119" s="64">
        <v>0.1</v>
      </c>
      <c r="H119" s="57">
        <f t="shared" si="20"/>
        <v>3.16</v>
      </c>
      <c r="I119" s="58">
        <f t="shared" si="21"/>
        <v>34.760000000000005</v>
      </c>
      <c r="J119" s="2"/>
      <c r="K119" s="59" t="str">
        <f t="shared" si="18"/>
        <v>FALTA PREU</v>
      </c>
      <c r="L119" s="64">
        <v>0.1</v>
      </c>
      <c r="M119" s="59" t="str">
        <f t="shared" si="22"/>
        <v>REVISAR PREU</v>
      </c>
      <c r="N119" s="60" t="str">
        <f t="shared" si="23"/>
        <v>REVISAR PREU</v>
      </c>
    </row>
    <row r="120" spans="1:14" x14ac:dyDescent="0.3">
      <c r="A120" s="71" t="s">
        <v>221</v>
      </c>
      <c r="B120" s="55" t="s">
        <v>222</v>
      </c>
      <c r="C120" s="62" t="s">
        <v>44</v>
      </c>
      <c r="D120" s="55">
        <v>4</v>
      </c>
      <c r="E120" s="63">
        <v>5.65</v>
      </c>
      <c r="F120" s="57">
        <f t="shared" si="19"/>
        <v>22.6</v>
      </c>
      <c r="G120" s="64">
        <v>0.1</v>
      </c>
      <c r="H120" s="57">
        <f t="shared" si="20"/>
        <v>2.2600000000000002</v>
      </c>
      <c r="I120" s="58">
        <f t="shared" si="21"/>
        <v>24.860000000000003</v>
      </c>
      <c r="J120" s="2"/>
      <c r="K120" s="59" t="str">
        <f t="shared" si="18"/>
        <v>FALTA PREU</v>
      </c>
      <c r="L120" s="64">
        <v>0.1</v>
      </c>
      <c r="M120" s="59" t="str">
        <f t="shared" si="22"/>
        <v>REVISAR PREU</v>
      </c>
      <c r="N120" s="60" t="str">
        <f t="shared" si="23"/>
        <v>REVISAR PREU</v>
      </c>
    </row>
    <row r="121" spans="1:14" x14ac:dyDescent="0.3">
      <c r="A121" s="71" t="s">
        <v>223</v>
      </c>
      <c r="B121" s="55" t="s">
        <v>224</v>
      </c>
      <c r="C121" s="62" t="s">
        <v>44</v>
      </c>
      <c r="D121" s="55">
        <v>4</v>
      </c>
      <c r="E121" s="63">
        <v>6.6</v>
      </c>
      <c r="F121" s="57">
        <f t="shared" si="19"/>
        <v>26.4</v>
      </c>
      <c r="G121" s="64">
        <v>0.04</v>
      </c>
      <c r="H121" s="57">
        <f t="shared" si="20"/>
        <v>1.056</v>
      </c>
      <c r="I121" s="58">
        <f t="shared" si="21"/>
        <v>27.456</v>
      </c>
      <c r="J121" s="2"/>
      <c r="K121" s="59" t="str">
        <f t="shared" si="18"/>
        <v>FALTA PREU</v>
      </c>
      <c r="L121" s="64">
        <v>0.04</v>
      </c>
      <c r="M121" s="59" t="str">
        <f t="shared" si="22"/>
        <v>REVISAR PREU</v>
      </c>
      <c r="N121" s="60" t="str">
        <f t="shared" si="23"/>
        <v>REVISAR PREU</v>
      </c>
    </row>
    <row r="122" spans="1:14" x14ac:dyDescent="0.3">
      <c r="A122" s="71" t="s">
        <v>225</v>
      </c>
      <c r="B122" s="55" t="s">
        <v>226</v>
      </c>
      <c r="C122" s="62" t="s">
        <v>44</v>
      </c>
      <c r="D122" s="55">
        <v>4</v>
      </c>
      <c r="E122" s="63">
        <v>39.93</v>
      </c>
      <c r="F122" s="57">
        <f t="shared" si="19"/>
        <v>159.72</v>
      </c>
      <c r="G122" s="64">
        <v>0.04</v>
      </c>
      <c r="H122" s="57">
        <f t="shared" si="20"/>
        <v>6.3887999999999998</v>
      </c>
      <c r="I122" s="58">
        <f t="shared" si="21"/>
        <v>166.1088</v>
      </c>
      <c r="J122" s="2"/>
      <c r="K122" s="59" t="str">
        <f t="shared" si="18"/>
        <v>FALTA PREU</v>
      </c>
      <c r="L122" s="64">
        <v>0.04</v>
      </c>
      <c r="M122" s="59" t="str">
        <f t="shared" si="22"/>
        <v>REVISAR PREU</v>
      </c>
      <c r="N122" s="60" t="str">
        <f t="shared" si="23"/>
        <v>REVISAR PREU</v>
      </c>
    </row>
    <row r="123" spans="1:14" x14ac:dyDescent="0.3">
      <c r="A123" s="71" t="s">
        <v>227</v>
      </c>
      <c r="B123" s="55" t="s">
        <v>228</v>
      </c>
      <c r="C123" s="62" t="s">
        <v>95</v>
      </c>
      <c r="D123" s="55">
        <v>4</v>
      </c>
      <c r="E123" s="63">
        <v>2.5</v>
      </c>
      <c r="F123" s="57">
        <f t="shared" si="19"/>
        <v>10</v>
      </c>
      <c r="G123" s="64">
        <v>0.04</v>
      </c>
      <c r="H123" s="57">
        <f t="shared" si="20"/>
        <v>0.4</v>
      </c>
      <c r="I123" s="58">
        <f t="shared" si="21"/>
        <v>10.4</v>
      </c>
      <c r="J123" s="2"/>
      <c r="K123" s="59" t="str">
        <f t="shared" si="18"/>
        <v>FALTA PREU</v>
      </c>
      <c r="L123" s="64">
        <v>0.04</v>
      </c>
      <c r="M123" s="59" t="str">
        <f t="shared" si="22"/>
        <v>REVISAR PREU</v>
      </c>
      <c r="N123" s="60" t="str">
        <f t="shared" si="23"/>
        <v>REVISAR PREU</v>
      </c>
    </row>
    <row r="124" spans="1:14" x14ac:dyDescent="0.3">
      <c r="A124" s="71" t="s">
        <v>229</v>
      </c>
      <c r="B124" s="55" t="s">
        <v>230</v>
      </c>
      <c r="C124" s="62" t="s">
        <v>44</v>
      </c>
      <c r="D124" s="55">
        <v>4</v>
      </c>
      <c r="E124" s="63">
        <v>4.0999999999999996</v>
      </c>
      <c r="F124" s="57">
        <f t="shared" si="19"/>
        <v>16.399999999999999</v>
      </c>
      <c r="G124" s="64">
        <v>0.1</v>
      </c>
      <c r="H124" s="57">
        <f t="shared" si="20"/>
        <v>1.64</v>
      </c>
      <c r="I124" s="58">
        <f t="shared" si="21"/>
        <v>18.04</v>
      </c>
      <c r="J124" s="2"/>
      <c r="K124" s="59" t="str">
        <f t="shared" si="18"/>
        <v>FALTA PREU</v>
      </c>
      <c r="L124" s="64">
        <v>0.1</v>
      </c>
      <c r="M124" s="59" t="str">
        <f t="shared" si="22"/>
        <v>REVISAR PREU</v>
      </c>
      <c r="N124" s="60" t="str">
        <f t="shared" si="23"/>
        <v>REVISAR PREU</v>
      </c>
    </row>
    <row r="125" spans="1:14" x14ac:dyDescent="0.3">
      <c r="A125" s="71" t="s">
        <v>231</v>
      </c>
      <c r="B125" s="55" t="s">
        <v>232</v>
      </c>
      <c r="C125" s="62" t="s">
        <v>44</v>
      </c>
      <c r="D125" s="55">
        <v>4</v>
      </c>
      <c r="E125" s="63">
        <v>11.75</v>
      </c>
      <c r="F125" s="57">
        <f t="shared" si="19"/>
        <v>47</v>
      </c>
      <c r="G125" s="64">
        <v>0.1</v>
      </c>
      <c r="H125" s="57">
        <f t="shared" si="20"/>
        <v>4.7</v>
      </c>
      <c r="I125" s="58">
        <f t="shared" si="21"/>
        <v>51.7</v>
      </c>
      <c r="J125" s="2"/>
      <c r="K125" s="59" t="str">
        <f t="shared" si="18"/>
        <v>FALTA PREU</v>
      </c>
      <c r="L125" s="64">
        <v>0.1</v>
      </c>
      <c r="M125" s="59" t="str">
        <f t="shared" si="22"/>
        <v>REVISAR PREU</v>
      </c>
      <c r="N125" s="60" t="str">
        <f t="shared" si="23"/>
        <v>REVISAR PREU</v>
      </c>
    </row>
    <row r="126" spans="1:14" x14ac:dyDescent="0.3">
      <c r="A126" s="71" t="s">
        <v>233</v>
      </c>
      <c r="B126" s="55" t="s">
        <v>234</v>
      </c>
      <c r="C126" s="62" t="s">
        <v>44</v>
      </c>
      <c r="D126" s="55">
        <v>4</v>
      </c>
      <c r="E126" s="63">
        <v>5.37</v>
      </c>
      <c r="F126" s="57">
        <f t="shared" si="19"/>
        <v>21.48</v>
      </c>
      <c r="G126" s="64">
        <v>0.1</v>
      </c>
      <c r="H126" s="57">
        <f t="shared" si="20"/>
        <v>2.1480000000000001</v>
      </c>
      <c r="I126" s="58">
        <f t="shared" si="21"/>
        <v>23.628</v>
      </c>
      <c r="J126" s="2"/>
      <c r="K126" s="59" t="str">
        <f t="shared" si="18"/>
        <v>FALTA PREU</v>
      </c>
      <c r="L126" s="64">
        <v>0.1</v>
      </c>
      <c r="M126" s="59" t="str">
        <f t="shared" si="22"/>
        <v>REVISAR PREU</v>
      </c>
      <c r="N126" s="60" t="str">
        <f t="shared" si="23"/>
        <v>REVISAR PREU</v>
      </c>
    </row>
    <row r="127" spans="1:14" x14ac:dyDescent="0.3">
      <c r="A127" s="71" t="s">
        <v>235</v>
      </c>
      <c r="B127" s="55" t="s">
        <v>236</v>
      </c>
      <c r="C127" s="62" t="s">
        <v>44</v>
      </c>
      <c r="D127" s="55">
        <v>4</v>
      </c>
      <c r="E127" s="63">
        <v>4.3499999999999996</v>
      </c>
      <c r="F127" s="57">
        <f t="shared" si="19"/>
        <v>17.399999999999999</v>
      </c>
      <c r="G127" s="64">
        <v>0.1</v>
      </c>
      <c r="H127" s="57">
        <f t="shared" si="20"/>
        <v>1.74</v>
      </c>
      <c r="I127" s="58">
        <f t="shared" si="21"/>
        <v>19.139999999999997</v>
      </c>
      <c r="J127" s="2"/>
      <c r="K127" s="59" t="str">
        <f t="shared" si="18"/>
        <v>FALTA PREU</v>
      </c>
      <c r="L127" s="64">
        <v>0.1</v>
      </c>
      <c r="M127" s="59" t="str">
        <f t="shared" si="22"/>
        <v>REVISAR PREU</v>
      </c>
      <c r="N127" s="60" t="str">
        <f t="shared" si="23"/>
        <v>REVISAR PREU</v>
      </c>
    </row>
    <row r="128" spans="1:14" x14ac:dyDescent="0.3">
      <c r="A128" s="71" t="s">
        <v>237</v>
      </c>
      <c r="B128" s="55" t="s">
        <v>238</v>
      </c>
      <c r="C128" s="62" t="s">
        <v>44</v>
      </c>
      <c r="D128" s="55">
        <v>4</v>
      </c>
      <c r="E128" s="63">
        <v>2.75</v>
      </c>
      <c r="F128" s="57">
        <f t="shared" si="19"/>
        <v>11</v>
      </c>
      <c r="G128" s="64">
        <v>0.1</v>
      </c>
      <c r="H128" s="57">
        <f t="shared" si="20"/>
        <v>1.1000000000000001</v>
      </c>
      <c r="I128" s="58">
        <f t="shared" si="21"/>
        <v>12.1</v>
      </c>
      <c r="J128" s="2"/>
      <c r="K128" s="59" t="str">
        <f t="shared" si="18"/>
        <v>FALTA PREU</v>
      </c>
      <c r="L128" s="64">
        <v>0.1</v>
      </c>
      <c r="M128" s="59" t="str">
        <f t="shared" si="22"/>
        <v>REVISAR PREU</v>
      </c>
      <c r="N128" s="60" t="str">
        <f t="shared" si="23"/>
        <v>REVISAR PREU</v>
      </c>
    </row>
    <row r="129" spans="1:14" x14ac:dyDescent="0.3">
      <c r="A129" s="71" t="s">
        <v>239</v>
      </c>
      <c r="B129" s="55" t="s">
        <v>240</v>
      </c>
      <c r="C129" s="62" t="s">
        <v>44</v>
      </c>
      <c r="D129" s="55">
        <v>4</v>
      </c>
      <c r="E129" s="63">
        <v>25</v>
      </c>
      <c r="F129" s="57">
        <f t="shared" si="19"/>
        <v>100</v>
      </c>
      <c r="G129" s="64">
        <v>0.1</v>
      </c>
      <c r="H129" s="57">
        <f t="shared" si="20"/>
        <v>10</v>
      </c>
      <c r="I129" s="58">
        <f t="shared" si="21"/>
        <v>110</v>
      </c>
      <c r="J129" s="2"/>
      <c r="K129" s="59" t="str">
        <f t="shared" si="18"/>
        <v>FALTA PREU</v>
      </c>
      <c r="L129" s="64">
        <v>0.1</v>
      </c>
      <c r="M129" s="59" t="str">
        <f t="shared" si="22"/>
        <v>REVISAR PREU</v>
      </c>
      <c r="N129" s="60" t="str">
        <f t="shared" si="23"/>
        <v>REVISAR PREU</v>
      </c>
    </row>
    <row r="130" spans="1:14" x14ac:dyDescent="0.3">
      <c r="A130" s="71" t="s">
        <v>241</v>
      </c>
      <c r="B130" s="55" t="s">
        <v>242</v>
      </c>
      <c r="C130" s="62" t="s">
        <v>19</v>
      </c>
      <c r="D130" s="55">
        <v>2</v>
      </c>
      <c r="E130" s="63">
        <v>6.5</v>
      </c>
      <c r="F130" s="57">
        <f t="shared" si="19"/>
        <v>13</v>
      </c>
      <c r="G130" s="64">
        <v>0.1</v>
      </c>
      <c r="H130" s="57">
        <f t="shared" si="20"/>
        <v>1.3</v>
      </c>
      <c r="I130" s="58">
        <f t="shared" si="21"/>
        <v>14.3</v>
      </c>
      <c r="J130" s="2"/>
      <c r="K130" s="59" t="str">
        <f t="shared" si="18"/>
        <v>FALTA PREU</v>
      </c>
      <c r="L130" s="64">
        <v>0.1</v>
      </c>
      <c r="M130" s="59" t="str">
        <f t="shared" si="22"/>
        <v>REVISAR PREU</v>
      </c>
      <c r="N130" s="60" t="str">
        <f t="shared" si="23"/>
        <v>REVISAR PREU</v>
      </c>
    </row>
    <row r="131" spans="1:14" x14ac:dyDescent="0.3">
      <c r="A131" s="71" t="s">
        <v>243</v>
      </c>
      <c r="B131" s="55" t="s">
        <v>244</v>
      </c>
      <c r="C131" s="62" t="s">
        <v>19</v>
      </c>
      <c r="D131" s="55">
        <v>2</v>
      </c>
      <c r="E131" s="63">
        <v>5.0999999999999996</v>
      </c>
      <c r="F131" s="57">
        <f t="shared" si="19"/>
        <v>10.199999999999999</v>
      </c>
      <c r="G131" s="64">
        <v>0.1</v>
      </c>
      <c r="H131" s="57">
        <f t="shared" si="20"/>
        <v>1.02</v>
      </c>
      <c r="I131" s="58">
        <f t="shared" si="21"/>
        <v>11.219999999999999</v>
      </c>
      <c r="J131" s="2"/>
      <c r="K131" s="59" t="str">
        <f t="shared" si="18"/>
        <v>FALTA PREU</v>
      </c>
      <c r="L131" s="64">
        <v>0.1</v>
      </c>
      <c r="M131" s="59" t="str">
        <f t="shared" si="22"/>
        <v>REVISAR PREU</v>
      </c>
      <c r="N131" s="60" t="str">
        <f t="shared" si="23"/>
        <v>REVISAR PREU</v>
      </c>
    </row>
    <row r="132" spans="1:14" x14ac:dyDescent="0.3">
      <c r="A132" s="71" t="s">
        <v>245</v>
      </c>
      <c r="B132" s="55" t="s">
        <v>246</v>
      </c>
      <c r="C132" s="62" t="s">
        <v>44</v>
      </c>
      <c r="D132" s="55">
        <v>2</v>
      </c>
      <c r="E132" s="63">
        <v>8.5500000000000007</v>
      </c>
      <c r="F132" s="57">
        <f t="shared" si="19"/>
        <v>17.100000000000001</v>
      </c>
      <c r="G132" s="64">
        <v>0.1</v>
      </c>
      <c r="H132" s="57">
        <f t="shared" si="20"/>
        <v>1.7100000000000002</v>
      </c>
      <c r="I132" s="58">
        <f t="shared" si="21"/>
        <v>18.810000000000002</v>
      </c>
      <c r="J132" s="2"/>
      <c r="K132" s="59" t="str">
        <f t="shared" si="18"/>
        <v>FALTA PREU</v>
      </c>
      <c r="L132" s="64">
        <v>0.1</v>
      </c>
      <c r="M132" s="59" t="str">
        <f t="shared" si="22"/>
        <v>REVISAR PREU</v>
      </c>
      <c r="N132" s="60" t="str">
        <f t="shared" si="23"/>
        <v>REVISAR PREU</v>
      </c>
    </row>
    <row r="133" spans="1:14" x14ac:dyDescent="0.3">
      <c r="A133" s="71" t="s">
        <v>247</v>
      </c>
      <c r="B133" s="55" t="s">
        <v>248</v>
      </c>
      <c r="C133" s="62" t="s">
        <v>44</v>
      </c>
      <c r="D133" s="55">
        <v>2</v>
      </c>
      <c r="E133" s="63">
        <v>26.77</v>
      </c>
      <c r="F133" s="57">
        <f t="shared" si="19"/>
        <v>53.54</v>
      </c>
      <c r="G133" s="64">
        <v>0.1</v>
      </c>
      <c r="H133" s="57">
        <f t="shared" si="20"/>
        <v>5.3540000000000001</v>
      </c>
      <c r="I133" s="58">
        <f t="shared" si="21"/>
        <v>58.893999999999998</v>
      </c>
      <c r="J133" s="2"/>
      <c r="K133" s="59" t="str">
        <f t="shared" si="18"/>
        <v>FALTA PREU</v>
      </c>
      <c r="L133" s="64">
        <v>0.1</v>
      </c>
      <c r="M133" s="59" t="str">
        <f t="shared" si="22"/>
        <v>REVISAR PREU</v>
      </c>
      <c r="N133" s="60" t="str">
        <f t="shared" si="23"/>
        <v>REVISAR PREU</v>
      </c>
    </row>
    <row r="134" spans="1:14" x14ac:dyDescent="0.3">
      <c r="A134" s="71" t="s">
        <v>249</v>
      </c>
      <c r="B134" s="55" t="s">
        <v>250</v>
      </c>
      <c r="C134" s="62" t="s">
        <v>44</v>
      </c>
      <c r="D134" s="55">
        <v>2</v>
      </c>
      <c r="E134" s="63">
        <v>8.5</v>
      </c>
      <c r="F134" s="57">
        <f t="shared" si="19"/>
        <v>17</v>
      </c>
      <c r="G134" s="64">
        <v>0.1</v>
      </c>
      <c r="H134" s="57">
        <f t="shared" si="20"/>
        <v>1.7000000000000002</v>
      </c>
      <c r="I134" s="58">
        <f t="shared" si="21"/>
        <v>18.7</v>
      </c>
      <c r="J134" s="2"/>
      <c r="K134" s="59" t="str">
        <f t="shared" si="18"/>
        <v>FALTA PREU</v>
      </c>
      <c r="L134" s="64">
        <v>0.1</v>
      </c>
      <c r="M134" s="59" t="str">
        <f t="shared" si="22"/>
        <v>REVISAR PREU</v>
      </c>
      <c r="N134" s="60" t="str">
        <f t="shared" si="23"/>
        <v>REVISAR PREU</v>
      </c>
    </row>
    <row r="135" spans="1:14" x14ac:dyDescent="0.3">
      <c r="A135" s="71" t="s">
        <v>251</v>
      </c>
      <c r="B135" s="55" t="s">
        <v>252</v>
      </c>
      <c r="C135" s="62" t="s">
        <v>44</v>
      </c>
      <c r="D135" s="55">
        <v>2</v>
      </c>
      <c r="E135" s="63">
        <v>7.2</v>
      </c>
      <c r="F135" s="57">
        <f t="shared" si="19"/>
        <v>14.4</v>
      </c>
      <c r="G135" s="64">
        <v>0.1</v>
      </c>
      <c r="H135" s="57">
        <f t="shared" si="20"/>
        <v>1.4400000000000002</v>
      </c>
      <c r="I135" s="58">
        <f t="shared" si="21"/>
        <v>15.84</v>
      </c>
      <c r="J135" s="2"/>
      <c r="K135" s="59" t="str">
        <f t="shared" si="18"/>
        <v>FALTA PREU</v>
      </c>
      <c r="L135" s="64">
        <v>0.1</v>
      </c>
      <c r="M135" s="59" t="str">
        <f t="shared" si="22"/>
        <v>REVISAR PREU</v>
      </c>
      <c r="N135" s="60" t="str">
        <f t="shared" si="23"/>
        <v>REVISAR PREU</v>
      </c>
    </row>
    <row r="136" spans="1:14" x14ac:dyDescent="0.3">
      <c r="A136" s="71" t="s">
        <v>253</v>
      </c>
      <c r="B136" s="55" t="s">
        <v>254</v>
      </c>
      <c r="C136" s="62" t="s">
        <v>44</v>
      </c>
      <c r="D136" s="55">
        <v>2</v>
      </c>
      <c r="E136" s="63">
        <v>24</v>
      </c>
      <c r="F136" s="57">
        <f t="shared" si="19"/>
        <v>48</v>
      </c>
      <c r="G136" s="64">
        <v>0.04</v>
      </c>
      <c r="H136" s="57">
        <f t="shared" si="20"/>
        <v>1.92</v>
      </c>
      <c r="I136" s="58">
        <f t="shared" si="21"/>
        <v>49.92</v>
      </c>
      <c r="J136" s="2"/>
      <c r="K136" s="59" t="str">
        <f t="shared" si="18"/>
        <v>FALTA PREU</v>
      </c>
      <c r="L136" s="64">
        <v>0.04</v>
      </c>
      <c r="M136" s="59" t="str">
        <f t="shared" si="22"/>
        <v>REVISAR PREU</v>
      </c>
      <c r="N136" s="60" t="str">
        <f t="shared" si="23"/>
        <v>REVISAR PREU</v>
      </c>
    </row>
    <row r="137" spans="1:14" x14ac:dyDescent="0.3">
      <c r="A137" s="71" t="s">
        <v>255</v>
      </c>
      <c r="B137" s="55" t="s">
        <v>256</v>
      </c>
      <c r="C137" s="62" t="s">
        <v>44</v>
      </c>
      <c r="D137" s="55">
        <v>2</v>
      </c>
      <c r="E137" s="63">
        <v>11.2</v>
      </c>
      <c r="F137" s="57">
        <f t="shared" si="19"/>
        <v>22.4</v>
      </c>
      <c r="G137" s="64">
        <v>0.1</v>
      </c>
      <c r="H137" s="57">
        <f t="shared" si="20"/>
        <v>2.2399999999999998</v>
      </c>
      <c r="I137" s="58">
        <f t="shared" si="21"/>
        <v>24.639999999999997</v>
      </c>
      <c r="J137" s="2"/>
      <c r="K137" s="59" t="str">
        <f t="shared" si="18"/>
        <v>FALTA PREU</v>
      </c>
      <c r="L137" s="64">
        <v>0.1</v>
      </c>
      <c r="M137" s="59" t="str">
        <f t="shared" si="22"/>
        <v>REVISAR PREU</v>
      </c>
      <c r="N137" s="60" t="str">
        <f t="shared" si="23"/>
        <v>REVISAR PREU</v>
      </c>
    </row>
    <row r="138" spans="1:14" x14ac:dyDescent="0.3">
      <c r="A138" s="71" t="s">
        <v>257</v>
      </c>
      <c r="B138" s="55" t="s">
        <v>258</v>
      </c>
      <c r="C138" s="62" t="s">
        <v>44</v>
      </c>
      <c r="D138" s="55">
        <v>2</v>
      </c>
      <c r="E138" s="63">
        <v>2.25</v>
      </c>
      <c r="F138" s="57">
        <f t="shared" si="19"/>
        <v>4.5</v>
      </c>
      <c r="G138" s="64">
        <v>0.1</v>
      </c>
      <c r="H138" s="57">
        <f t="shared" si="20"/>
        <v>0.45</v>
      </c>
      <c r="I138" s="58">
        <f t="shared" si="21"/>
        <v>4.95</v>
      </c>
      <c r="J138" s="2"/>
      <c r="K138" s="59" t="str">
        <f t="shared" si="18"/>
        <v>FALTA PREU</v>
      </c>
      <c r="L138" s="64">
        <v>0.1</v>
      </c>
      <c r="M138" s="59" t="str">
        <f t="shared" si="22"/>
        <v>REVISAR PREU</v>
      </c>
      <c r="N138" s="60" t="str">
        <f t="shared" si="23"/>
        <v>REVISAR PREU</v>
      </c>
    </row>
    <row r="139" spans="1:14" x14ac:dyDescent="0.3">
      <c r="A139" s="71" t="s">
        <v>259</v>
      </c>
      <c r="B139" s="55" t="s">
        <v>260</v>
      </c>
      <c r="C139" s="62" t="s">
        <v>44</v>
      </c>
      <c r="D139" s="55">
        <v>2</v>
      </c>
      <c r="E139" s="63">
        <v>12.95</v>
      </c>
      <c r="F139" s="57">
        <f t="shared" si="19"/>
        <v>25.9</v>
      </c>
      <c r="G139" s="64">
        <v>0.04</v>
      </c>
      <c r="H139" s="57">
        <f t="shared" si="20"/>
        <v>1.036</v>
      </c>
      <c r="I139" s="58">
        <f t="shared" si="21"/>
        <v>26.936</v>
      </c>
      <c r="J139" s="2"/>
      <c r="K139" s="59" t="str">
        <f t="shared" si="18"/>
        <v>FALTA PREU</v>
      </c>
      <c r="L139" s="64">
        <v>0.04</v>
      </c>
      <c r="M139" s="59" t="str">
        <f t="shared" si="22"/>
        <v>REVISAR PREU</v>
      </c>
      <c r="N139" s="60" t="str">
        <f t="shared" si="23"/>
        <v>REVISAR PREU</v>
      </c>
    </row>
    <row r="140" spans="1:14" x14ac:dyDescent="0.3">
      <c r="A140" s="71" t="s">
        <v>261</v>
      </c>
      <c r="B140" s="55" t="s">
        <v>262</v>
      </c>
      <c r="C140" s="62" t="s">
        <v>44</v>
      </c>
      <c r="D140" s="55">
        <v>2</v>
      </c>
      <c r="E140" s="63">
        <v>4.4000000000000004</v>
      </c>
      <c r="F140" s="57">
        <f t="shared" si="19"/>
        <v>8.8000000000000007</v>
      </c>
      <c r="G140" s="64">
        <v>0.1</v>
      </c>
      <c r="H140" s="57">
        <f t="shared" si="20"/>
        <v>0.88000000000000012</v>
      </c>
      <c r="I140" s="58">
        <f t="shared" si="21"/>
        <v>9.6800000000000015</v>
      </c>
      <c r="J140" s="2"/>
      <c r="K140" s="59" t="str">
        <f t="shared" si="18"/>
        <v>FALTA PREU</v>
      </c>
      <c r="L140" s="64">
        <v>0.1</v>
      </c>
      <c r="M140" s="59" t="str">
        <f t="shared" si="22"/>
        <v>REVISAR PREU</v>
      </c>
      <c r="N140" s="60" t="str">
        <f t="shared" si="23"/>
        <v>REVISAR PREU</v>
      </c>
    </row>
    <row r="141" spans="1:14" x14ac:dyDescent="0.3">
      <c r="A141" s="71" t="s">
        <v>263</v>
      </c>
      <c r="B141" s="55" t="s">
        <v>264</v>
      </c>
      <c r="C141" s="62" t="s">
        <v>95</v>
      </c>
      <c r="D141" s="55">
        <v>2</v>
      </c>
      <c r="E141" s="63">
        <v>2.5</v>
      </c>
      <c r="F141" s="57">
        <f t="shared" si="19"/>
        <v>5</v>
      </c>
      <c r="G141" s="64">
        <v>0.1</v>
      </c>
      <c r="H141" s="57">
        <f t="shared" si="20"/>
        <v>0.5</v>
      </c>
      <c r="I141" s="58">
        <f t="shared" si="21"/>
        <v>5.5</v>
      </c>
      <c r="J141" s="2"/>
      <c r="K141" s="59" t="str">
        <f t="shared" si="18"/>
        <v>FALTA PREU</v>
      </c>
      <c r="L141" s="64">
        <v>0.1</v>
      </c>
      <c r="M141" s="59" t="str">
        <f t="shared" si="22"/>
        <v>REVISAR PREU</v>
      </c>
      <c r="N141" s="60" t="str">
        <f t="shared" si="23"/>
        <v>REVISAR PREU</v>
      </c>
    </row>
    <row r="142" spans="1:14" x14ac:dyDescent="0.3">
      <c r="A142" s="71" t="s">
        <v>265</v>
      </c>
      <c r="B142" s="55" t="s">
        <v>266</v>
      </c>
      <c r="C142" s="62" t="s">
        <v>44</v>
      </c>
      <c r="D142" s="55">
        <v>2</v>
      </c>
      <c r="E142" s="63">
        <v>1.7</v>
      </c>
      <c r="F142" s="57">
        <f t="shared" si="19"/>
        <v>3.4</v>
      </c>
      <c r="G142" s="64">
        <v>0.04</v>
      </c>
      <c r="H142" s="57">
        <f t="shared" si="20"/>
        <v>0.13600000000000001</v>
      </c>
      <c r="I142" s="58">
        <f t="shared" si="21"/>
        <v>3.536</v>
      </c>
      <c r="J142" s="2"/>
      <c r="K142" s="59" t="str">
        <f t="shared" si="18"/>
        <v>FALTA PREU</v>
      </c>
      <c r="L142" s="64">
        <v>0.04</v>
      </c>
      <c r="M142" s="59" t="str">
        <f t="shared" si="22"/>
        <v>REVISAR PREU</v>
      </c>
      <c r="N142" s="60" t="str">
        <f t="shared" si="23"/>
        <v>REVISAR PREU</v>
      </c>
    </row>
    <row r="143" spans="1:14" x14ac:dyDescent="0.3">
      <c r="A143" s="71" t="s">
        <v>267</v>
      </c>
      <c r="B143" s="55" t="s">
        <v>268</v>
      </c>
      <c r="C143" s="62" t="s">
        <v>44</v>
      </c>
      <c r="D143" s="55">
        <v>2</v>
      </c>
      <c r="E143" s="63">
        <v>17.8</v>
      </c>
      <c r="F143" s="57">
        <f t="shared" si="19"/>
        <v>35.6</v>
      </c>
      <c r="G143" s="64">
        <v>0.1</v>
      </c>
      <c r="H143" s="57">
        <f t="shared" si="20"/>
        <v>3.5600000000000005</v>
      </c>
      <c r="I143" s="58">
        <f t="shared" si="21"/>
        <v>39.160000000000004</v>
      </c>
      <c r="J143" s="2"/>
      <c r="K143" s="59" t="str">
        <f t="shared" si="18"/>
        <v>FALTA PREU</v>
      </c>
      <c r="L143" s="64">
        <v>0.1</v>
      </c>
      <c r="M143" s="59" t="str">
        <f t="shared" si="22"/>
        <v>REVISAR PREU</v>
      </c>
      <c r="N143" s="60" t="str">
        <f t="shared" si="23"/>
        <v>REVISAR PREU</v>
      </c>
    </row>
    <row r="144" spans="1:14" x14ac:dyDescent="0.3">
      <c r="A144" s="71" t="s">
        <v>269</v>
      </c>
      <c r="B144" s="55" t="s">
        <v>270</v>
      </c>
      <c r="C144" s="62" t="s">
        <v>44</v>
      </c>
      <c r="D144" s="55">
        <v>2</v>
      </c>
      <c r="E144" s="63">
        <v>7.25</v>
      </c>
      <c r="F144" s="57">
        <f t="shared" si="19"/>
        <v>14.5</v>
      </c>
      <c r="G144" s="64">
        <v>0.1</v>
      </c>
      <c r="H144" s="57">
        <f t="shared" si="20"/>
        <v>1.4500000000000002</v>
      </c>
      <c r="I144" s="58">
        <f t="shared" si="21"/>
        <v>15.95</v>
      </c>
      <c r="J144" s="2"/>
      <c r="K144" s="59" t="str">
        <f t="shared" si="18"/>
        <v>FALTA PREU</v>
      </c>
      <c r="L144" s="64">
        <v>0.1</v>
      </c>
      <c r="M144" s="59" t="str">
        <f t="shared" si="22"/>
        <v>REVISAR PREU</v>
      </c>
      <c r="N144" s="60" t="str">
        <f t="shared" si="23"/>
        <v>REVISAR PREU</v>
      </c>
    </row>
    <row r="145" spans="1:14" x14ac:dyDescent="0.3">
      <c r="A145" s="71" t="s">
        <v>271</v>
      </c>
      <c r="B145" s="55" t="s">
        <v>272</v>
      </c>
      <c r="C145" s="62" t="s">
        <v>44</v>
      </c>
      <c r="D145" s="55">
        <v>2</v>
      </c>
      <c r="E145" s="63">
        <v>3.05</v>
      </c>
      <c r="F145" s="57">
        <f t="shared" si="19"/>
        <v>6.1</v>
      </c>
      <c r="G145" s="64">
        <v>0.1</v>
      </c>
      <c r="H145" s="57">
        <f t="shared" si="20"/>
        <v>0.61</v>
      </c>
      <c r="I145" s="58">
        <f t="shared" si="21"/>
        <v>6.71</v>
      </c>
      <c r="J145" s="2"/>
      <c r="K145" s="59" t="str">
        <f t="shared" si="18"/>
        <v>FALTA PREU</v>
      </c>
      <c r="L145" s="64">
        <v>0.1</v>
      </c>
      <c r="M145" s="59" t="str">
        <f t="shared" si="22"/>
        <v>REVISAR PREU</v>
      </c>
      <c r="N145" s="60" t="str">
        <f t="shared" si="23"/>
        <v>REVISAR PREU</v>
      </c>
    </row>
    <row r="146" spans="1:14" x14ac:dyDescent="0.3">
      <c r="A146" s="71" t="s">
        <v>273</v>
      </c>
      <c r="B146" s="55" t="s">
        <v>274</v>
      </c>
      <c r="C146" s="62" t="s">
        <v>44</v>
      </c>
      <c r="D146" s="55">
        <v>2</v>
      </c>
      <c r="E146" s="63">
        <v>3.32</v>
      </c>
      <c r="F146" s="57">
        <f t="shared" si="19"/>
        <v>6.64</v>
      </c>
      <c r="G146" s="64">
        <v>0.1</v>
      </c>
      <c r="H146" s="57">
        <f t="shared" si="20"/>
        <v>0.66400000000000003</v>
      </c>
      <c r="I146" s="58">
        <f t="shared" si="21"/>
        <v>7.3039999999999994</v>
      </c>
      <c r="J146" s="2"/>
      <c r="K146" s="59" t="str">
        <f t="shared" si="18"/>
        <v>FALTA PREU</v>
      </c>
      <c r="L146" s="64">
        <v>0.1</v>
      </c>
      <c r="M146" s="59" t="str">
        <f t="shared" si="22"/>
        <v>REVISAR PREU</v>
      </c>
      <c r="N146" s="60" t="str">
        <f t="shared" si="23"/>
        <v>REVISAR PREU</v>
      </c>
    </row>
    <row r="147" spans="1:14" x14ac:dyDescent="0.3">
      <c r="A147" s="71" t="s">
        <v>275</v>
      </c>
      <c r="B147" s="55" t="s">
        <v>276</v>
      </c>
      <c r="C147" s="62" t="s">
        <v>44</v>
      </c>
      <c r="D147" s="55">
        <v>2</v>
      </c>
      <c r="E147" s="63">
        <v>2.75</v>
      </c>
      <c r="F147" s="57">
        <f t="shared" si="19"/>
        <v>5.5</v>
      </c>
      <c r="G147" s="64">
        <v>0.1</v>
      </c>
      <c r="H147" s="57">
        <f t="shared" si="20"/>
        <v>0.55000000000000004</v>
      </c>
      <c r="I147" s="58">
        <f t="shared" si="21"/>
        <v>6.05</v>
      </c>
      <c r="J147" s="2"/>
      <c r="K147" s="59" t="str">
        <f t="shared" si="18"/>
        <v>FALTA PREU</v>
      </c>
      <c r="L147" s="64">
        <v>0.1</v>
      </c>
      <c r="M147" s="59" t="str">
        <f t="shared" si="22"/>
        <v>REVISAR PREU</v>
      </c>
      <c r="N147" s="60" t="str">
        <f t="shared" si="23"/>
        <v>REVISAR PREU</v>
      </c>
    </row>
    <row r="148" spans="1:14" x14ac:dyDescent="0.3">
      <c r="A148" s="71" t="s">
        <v>277</v>
      </c>
      <c r="B148" s="55" t="s">
        <v>278</v>
      </c>
      <c r="C148" s="62" t="s">
        <v>44</v>
      </c>
      <c r="D148" s="55">
        <v>1</v>
      </c>
      <c r="E148" s="63">
        <v>2.2999999999999998</v>
      </c>
      <c r="F148" s="57">
        <f t="shared" si="19"/>
        <v>2.2999999999999998</v>
      </c>
      <c r="G148" s="64">
        <v>0.1</v>
      </c>
      <c r="H148" s="57">
        <f t="shared" si="20"/>
        <v>0.22999999999999998</v>
      </c>
      <c r="I148" s="58">
        <f t="shared" si="21"/>
        <v>2.5299999999999998</v>
      </c>
      <c r="J148" s="2"/>
      <c r="K148" s="59" t="str">
        <f t="shared" si="18"/>
        <v>FALTA PREU</v>
      </c>
      <c r="L148" s="64">
        <v>0.1</v>
      </c>
      <c r="M148" s="59" t="str">
        <f t="shared" si="22"/>
        <v>REVISAR PREU</v>
      </c>
      <c r="N148" s="60" t="str">
        <f t="shared" si="23"/>
        <v>REVISAR PREU</v>
      </c>
    </row>
    <row r="149" spans="1:14" x14ac:dyDescent="0.3">
      <c r="A149" s="71" t="s">
        <v>279</v>
      </c>
      <c r="B149" s="55" t="s">
        <v>280</v>
      </c>
      <c r="C149" s="62" t="s">
        <v>44</v>
      </c>
      <c r="D149" s="55">
        <v>1</v>
      </c>
      <c r="E149" s="63">
        <v>4.3</v>
      </c>
      <c r="F149" s="57">
        <f t="shared" si="19"/>
        <v>4.3</v>
      </c>
      <c r="G149" s="64">
        <v>0.1</v>
      </c>
      <c r="H149" s="57">
        <f t="shared" si="20"/>
        <v>0.43</v>
      </c>
      <c r="I149" s="58">
        <f t="shared" si="21"/>
        <v>4.7299999999999995</v>
      </c>
      <c r="J149" s="2"/>
      <c r="K149" s="59" t="str">
        <f t="shared" ref="K149:K212" si="24">IF(J149&gt;E149,"PREU SUPERIOR AL DEMANAT",IF(J149=0,"FALTA PREU",IF(J149="","FALTA PREU",ROUND(J149*D149,2))))</f>
        <v>FALTA PREU</v>
      </c>
      <c r="L149" s="64">
        <v>0.1</v>
      </c>
      <c r="M149" s="59" t="str">
        <f t="shared" si="22"/>
        <v>REVISAR PREU</v>
      </c>
      <c r="N149" s="60" t="str">
        <f t="shared" si="23"/>
        <v>REVISAR PREU</v>
      </c>
    </row>
    <row r="150" spans="1:14" x14ac:dyDescent="0.3">
      <c r="A150" s="71" t="s">
        <v>281</v>
      </c>
      <c r="B150" s="55" t="s">
        <v>282</v>
      </c>
      <c r="C150" s="62" t="s">
        <v>44</v>
      </c>
      <c r="D150" s="55">
        <v>1</v>
      </c>
      <c r="E150" s="63">
        <v>3.3</v>
      </c>
      <c r="F150" s="57">
        <f t="shared" ref="F150:F213" si="25">+D150*E150</f>
        <v>3.3</v>
      </c>
      <c r="G150" s="64">
        <v>0.1</v>
      </c>
      <c r="H150" s="57">
        <f t="shared" si="20"/>
        <v>0.33</v>
      </c>
      <c r="I150" s="58">
        <f t="shared" si="21"/>
        <v>3.63</v>
      </c>
      <c r="J150" s="2"/>
      <c r="K150" s="59" t="str">
        <f t="shared" si="24"/>
        <v>FALTA PREU</v>
      </c>
      <c r="L150" s="64">
        <v>0.1</v>
      </c>
      <c r="M150" s="59" t="str">
        <f t="shared" si="22"/>
        <v>REVISAR PREU</v>
      </c>
      <c r="N150" s="60" t="str">
        <f t="shared" si="23"/>
        <v>REVISAR PREU</v>
      </c>
    </row>
    <row r="151" spans="1:14" x14ac:dyDescent="0.3">
      <c r="A151" s="71" t="s">
        <v>283</v>
      </c>
      <c r="B151" s="55" t="s">
        <v>284</v>
      </c>
      <c r="C151" s="62" t="s">
        <v>44</v>
      </c>
      <c r="D151" s="55">
        <v>1</v>
      </c>
      <c r="E151" s="63">
        <v>27.25</v>
      </c>
      <c r="F151" s="57">
        <f t="shared" si="25"/>
        <v>27.25</v>
      </c>
      <c r="G151" s="64">
        <v>0.1</v>
      </c>
      <c r="H151" s="57">
        <f t="shared" si="20"/>
        <v>2.7250000000000001</v>
      </c>
      <c r="I151" s="58">
        <f t="shared" si="21"/>
        <v>29.975000000000001</v>
      </c>
      <c r="J151" s="2"/>
      <c r="K151" s="59" t="str">
        <f t="shared" si="24"/>
        <v>FALTA PREU</v>
      </c>
      <c r="L151" s="64">
        <v>0.1</v>
      </c>
      <c r="M151" s="59" t="str">
        <f t="shared" si="22"/>
        <v>REVISAR PREU</v>
      </c>
      <c r="N151" s="60" t="str">
        <f t="shared" si="23"/>
        <v>REVISAR PREU</v>
      </c>
    </row>
    <row r="152" spans="1:14" x14ac:dyDescent="0.3">
      <c r="A152" s="71" t="s">
        <v>285</v>
      </c>
      <c r="B152" s="55" t="s">
        <v>286</v>
      </c>
      <c r="C152" s="62" t="s">
        <v>44</v>
      </c>
      <c r="D152" s="55">
        <v>1</v>
      </c>
      <c r="E152" s="63">
        <v>1.8</v>
      </c>
      <c r="F152" s="57">
        <f t="shared" si="25"/>
        <v>1.8</v>
      </c>
      <c r="G152" s="64">
        <v>0.1</v>
      </c>
      <c r="H152" s="57">
        <f t="shared" si="20"/>
        <v>0.18000000000000002</v>
      </c>
      <c r="I152" s="58">
        <f t="shared" si="21"/>
        <v>1.98</v>
      </c>
      <c r="J152" s="2"/>
      <c r="K152" s="59" t="str">
        <f t="shared" si="24"/>
        <v>FALTA PREU</v>
      </c>
      <c r="L152" s="64">
        <v>0.1</v>
      </c>
      <c r="M152" s="59" t="str">
        <f t="shared" si="22"/>
        <v>REVISAR PREU</v>
      </c>
      <c r="N152" s="60" t="str">
        <f t="shared" si="23"/>
        <v>REVISAR PREU</v>
      </c>
    </row>
    <row r="153" spans="1:14" x14ac:dyDescent="0.3">
      <c r="A153" s="71" t="s">
        <v>287</v>
      </c>
      <c r="B153" s="55" t="s">
        <v>288</v>
      </c>
      <c r="C153" s="62" t="s">
        <v>44</v>
      </c>
      <c r="D153" s="55">
        <v>1</v>
      </c>
      <c r="E153" s="63">
        <v>2.1</v>
      </c>
      <c r="F153" s="57">
        <f t="shared" si="25"/>
        <v>2.1</v>
      </c>
      <c r="G153" s="64">
        <v>0.1</v>
      </c>
      <c r="H153" s="57">
        <f t="shared" si="20"/>
        <v>0.21000000000000002</v>
      </c>
      <c r="I153" s="58">
        <f t="shared" si="21"/>
        <v>2.31</v>
      </c>
      <c r="J153" s="2"/>
      <c r="K153" s="59" t="str">
        <f t="shared" si="24"/>
        <v>FALTA PREU</v>
      </c>
      <c r="L153" s="64">
        <v>0.1</v>
      </c>
      <c r="M153" s="59" t="str">
        <f t="shared" si="22"/>
        <v>REVISAR PREU</v>
      </c>
      <c r="N153" s="60" t="str">
        <f t="shared" si="23"/>
        <v>REVISAR PREU</v>
      </c>
    </row>
    <row r="154" spans="1:14" x14ac:dyDescent="0.3">
      <c r="A154" s="71" t="s">
        <v>289</v>
      </c>
      <c r="B154" s="55" t="s">
        <v>290</v>
      </c>
      <c r="C154" s="62" t="s">
        <v>44</v>
      </c>
      <c r="D154" s="55">
        <v>1</v>
      </c>
      <c r="E154" s="63">
        <v>2</v>
      </c>
      <c r="F154" s="57">
        <f t="shared" si="25"/>
        <v>2</v>
      </c>
      <c r="G154" s="64">
        <v>0.04</v>
      </c>
      <c r="H154" s="57">
        <f t="shared" si="20"/>
        <v>0.08</v>
      </c>
      <c r="I154" s="58">
        <f t="shared" si="21"/>
        <v>2.08</v>
      </c>
      <c r="J154" s="2"/>
      <c r="K154" s="59" t="str">
        <f t="shared" si="24"/>
        <v>FALTA PREU</v>
      </c>
      <c r="L154" s="64">
        <v>0.04</v>
      </c>
      <c r="M154" s="59" t="str">
        <f t="shared" si="22"/>
        <v>REVISAR PREU</v>
      </c>
      <c r="N154" s="60" t="str">
        <f t="shared" si="23"/>
        <v>REVISAR PREU</v>
      </c>
    </row>
    <row r="155" spans="1:14" x14ac:dyDescent="0.3">
      <c r="A155" s="71" t="s">
        <v>291</v>
      </c>
      <c r="B155" s="55" t="s">
        <v>292</v>
      </c>
      <c r="C155" s="62" t="s">
        <v>44</v>
      </c>
      <c r="D155" s="55">
        <v>1</v>
      </c>
      <c r="E155" s="63">
        <v>3.6</v>
      </c>
      <c r="F155" s="57">
        <f t="shared" si="25"/>
        <v>3.6</v>
      </c>
      <c r="G155" s="64">
        <v>0.1</v>
      </c>
      <c r="H155" s="57">
        <f t="shared" si="20"/>
        <v>0.36000000000000004</v>
      </c>
      <c r="I155" s="58">
        <f t="shared" si="21"/>
        <v>3.96</v>
      </c>
      <c r="J155" s="2"/>
      <c r="K155" s="59" t="str">
        <f t="shared" si="24"/>
        <v>FALTA PREU</v>
      </c>
      <c r="L155" s="64">
        <v>0.1</v>
      </c>
      <c r="M155" s="59" t="str">
        <f t="shared" si="22"/>
        <v>REVISAR PREU</v>
      </c>
      <c r="N155" s="60" t="str">
        <f t="shared" si="23"/>
        <v>REVISAR PREU</v>
      </c>
    </row>
    <row r="156" spans="1:14" x14ac:dyDescent="0.3">
      <c r="A156" s="71" t="s">
        <v>293</v>
      </c>
      <c r="B156" s="55" t="s">
        <v>294</v>
      </c>
      <c r="C156" s="62" t="s">
        <v>44</v>
      </c>
      <c r="D156" s="55">
        <v>1</v>
      </c>
      <c r="E156" s="63">
        <v>5.35</v>
      </c>
      <c r="F156" s="57">
        <f t="shared" si="25"/>
        <v>5.35</v>
      </c>
      <c r="G156" s="64">
        <v>0.1</v>
      </c>
      <c r="H156" s="57">
        <f t="shared" si="20"/>
        <v>0.53500000000000003</v>
      </c>
      <c r="I156" s="58">
        <f t="shared" si="21"/>
        <v>5.8849999999999998</v>
      </c>
      <c r="J156" s="2"/>
      <c r="K156" s="59" t="str">
        <f t="shared" si="24"/>
        <v>FALTA PREU</v>
      </c>
      <c r="L156" s="64">
        <v>0.1</v>
      </c>
      <c r="M156" s="59" t="str">
        <f t="shared" si="22"/>
        <v>REVISAR PREU</v>
      </c>
      <c r="N156" s="60" t="str">
        <f t="shared" si="23"/>
        <v>REVISAR PREU</v>
      </c>
    </row>
    <row r="157" spans="1:14" x14ac:dyDescent="0.3">
      <c r="A157" s="71" t="s">
        <v>295</v>
      </c>
      <c r="B157" s="55" t="s">
        <v>296</v>
      </c>
      <c r="C157" s="62" t="s">
        <v>44</v>
      </c>
      <c r="D157" s="55">
        <v>1</v>
      </c>
      <c r="E157" s="63">
        <v>13.12</v>
      </c>
      <c r="F157" s="57">
        <f t="shared" si="25"/>
        <v>13.12</v>
      </c>
      <c r="G157" s="64">
        <v>0.1</v>
      </c>
      <c r="H157" s="57">
        <f t="shared" si="20"/>
        <v>1.3120000000000001</v>
      </c>
      <c r="I157" s="58">
        <f t="shared" si="21"/>
        <v>14.431999999999999</v>
      </c>
      <c r="J157" s="2"/>
      <c r="K157" s="59" t="str">
        <f t="shared" si="24"/>
        <v>FALTA PREU</v>
      </c>
      <c r="L157" s="64">
        <v>0.1</v>
      </c>
      <c r="M157" s="59" t="str">
        <f t="shared" si="22"/>
        <v>REVISAR PREU</v>
      </c>
      <c r="N157" s="60" t="str">
        <f t="shared" si="23"/>
        <v>REVISAR PREU</v>
      </c>
    </row>
    <row r="158" spans="1:14" x14ac:dyDescent="0.3">
      <c r="A158" s="71" t="s">
        <v>297</v>
      </c>
      <c r="B158" s="55" t="s">
        <v>298</v>
      </c>
      <c r="C158" s="62" t="s">
        <v>19</v>
      </c>
      <c r="D158" s="55">
        <v>1</v>
      </c>
      <c r="E158" s="63">
        <v>1.7</v>
      </c>
      <c r="F158" s="57">
        <f t="shared" si="25"/>
        <v>1.7</v>
      </c>
      <c r="G158" s="64">
        <v>0.1</v>
      </c>
      <c r="H158" s="57">
        <f t="shared" si="20"/>
        <v>0.17</v>
      </c>
      <c r="I158" s="58">
        <f t="shared" si="21"/>
        <v>1.8699999999999999</v>
      </c>
      <c r="J158" s="2"/>
      <c r="K158" s="59" t="str">
        <f t="shared" si="24"/>
        <v>FALTA PREU</v>
      </c>
      <c r="L158" s="64">
        <v>0.1</v>
      </c>
      <c r="M158" s="59" t="str">
        <f t="shared" si="22"/>
        <v>REVISAR PREU</v>
      </c>
      <c r="N158" s="60" t="str">
        <f t="shared" si="23"/>
        <v>REVISAR PREU</v>
      </c>
    </row>
    <row r="159" spans="1:14" x14ac:dyDescent="0.3">
      <c r="A159" s="71" t="s">
        <v>299</v>
      </c>
      <c r="B159" s="55" t="s">
        <v>300</v>
      </c>
      <c r="C159" s="62" t="s">
        <v>44</v>
      </c>
      <c r="D159" s="55">
        <v>1</v>
      </c>
      <c r="E159" s="63">
        <v>10.1</v>
      </c>
      <c r="F159" s="57">
        <f t="shared" si="25"/>
        <v>10.1</v>
      </c>
      <c r="G159" s="64">
        <v>0.1</v>
      </c>
      <c r="H159" s="57">
        <f t="shared" si="20"/>
        <v>1.01</v>
      </c>
      <c r="I159" s="58">
        <f t="shared" si="21"/>
        <v>11.11</v>
      </c>
      <c r="J159" s="2"/>
      <c r="K159" s="59" t="str">
        <f t="shared" si="24"/>
        <v>FALTA PREU</v>
      </c>
      <c r="L159" s="64">
        <v>0.1</v>
      </c>
      <c r="M159" s="59" t="str">
        <f t="shared" si="22"/>
        <v>REVISAR PREU</v>
      </c>
      <c r="N159" s="60" t="str">
        <f t="shared" si="23"/>
        <v>REVISAR PREU</v>
      </c>
    </row>
    <row r="160" spans="1:14" x14ac:dyDescent="0.3">
      <c r="A160" s="71" t="s">
        <v>301</v>
      </c>
      <c r="B160" s="55" t="s">
        <v>302</v>
      </c>
      <c r="C160" s="62" t="s">
        <v>44</v>
      </c>
      <c r="D160" s="55">
        <v>1</v>
      </c>
      <c r="E160" s="63">
        <v>24.3</v>
      </c>
      <c r="F160" s="57">
        <f t="shared" si="25"/>
        <v>24.3</v>
      </c>
      <c r="G160" s="64">
        <v>0.1</v>
      </c>
      <c r="H160" s="57">
        <f t="shared" si="20"/>
        <v>2.4300000000000002</v>
      </c>
      <c r="I160" s="58">
        <f t="shared" si="21"/>
        <v>26.73</v>
      </c>
      <c r="J160" s="2"/>
      <c r="K160" s="59" t="str">
        <f t="shared" si="24"/>
        <v>FALTA PREU</v>
      </c>
      <c r="L160" s="64">
        <v>0.1</v>
      </c>
      <c r="M160" s="59" t="str">
        <f t="shared" si="22"/>
        <v>REVISAR PREU</v>
      </c>
      <c r="N160" s="60" t="str">
        <f t="shared" si="23"/>
        <v>REVISAR PREU</v>
      </c>
    </row>
    <row r="161" spans="1:14" x14ac:dyDescent="0.3">
      <c r="A161" s="71" t="s">
        <v>303</v>
      </c>
      <c r="B161" s="55" t="s">
        <v>304</v>
      </c>
      <c r="C161" s="62" t="s">
        <v>44</v>
      </c>
      <c r="D161" s="55">
        <v>1</v>
      </c>
      <c r="E161" s="63">
        <v>65.2</v>
      </c>
      <c r="F161" s="57">
        <f t="shared" si="25"/>
        <v>65.2</v>
      </c>
      <c r="G161" s="64">
        <v>0.1</v>
      </c>
      <c r="H161" s="57">
        <f t="shared" si="20"/>
        <v>6.5200000000000005</v>
      </c>
      <c r="I161" s="58">
        <f t="shared" si="21"/>
        <v>71.72</v>
      </c>
      <c r="J161" s="2"/>
      <c r="K161" s="59" t="str">
        <f t="shared" si="24"/>
        <v>FALTA PREU</v>
      </c>
      <c r="L161" s="64">
        <v>0.1</v>
      </c>
      <c r="M161" s="59" t="str">
        <f t="shared" si="22"/>
        <v>REVISAR PREU</v>
      </c>
      <c r="N161" s="60" t="str">
        <f t="shared" si="23"/>
        <v>REVISAR PREU</v>
      </c>
    </row>
    <row r="162" spans="1:14" x14ac:dyDescent="0.3">
      <c r="A162" s="71" t="s">
        <v>305</v>
      </c>
      <c r="B162" s="55" t="s">
        <v>306</v>
      </c>
      <c r="C162" s="62" t="s">
        <v>44</v>
      </c>
      <c r="D162" s="55">
        <v>1</v>
      </c>
      <c r="E162" s="63">
        <v>1.8</v>
      </c>
      <c r="F162" s="57">
        <f t="shared" si="25"/>
        <v>1.8</v>
      </c>
      <c r="G162" s="64">
        <v>0.1</v>
      </c>
      <c r="H162" s="57">
        <f t="shared" ref="H162:H225" si="26">F162*G162</f>
        <v>0.18000000000000002</v>
      </c>
      <c r="I162" s="58">
        <f t="shared" ref="I162:I225" si="27">H162+F162</f>
        <v>1.98</v>
      </c>
      <c r="J162" s="2"/>
      <c r="K162" s="59" t="str">
        <f t="shared" si="24"/>
        <v>FALTA PREU</v>
      </c>
      <c r="L162" s="64">
        <v>0.1</v>
      </c>
      <c r="M162" s="59" t="str">
        <f t="shared" ref="M162:M225" si="28">IFERROR(K162*L162,"REVISAR PREU")</f>
        <v>REVISAR PREU</v>
      </c>
      <c r="N162" s="60" t="str">
        <f t="shared" ref="N162:N225" si="29">IFERROR(M162+K162,"REVISAR PREU")</f>
        <v>REVISAR PREU</v>
      </c>
    </row>
    <row r="163" spans="1:14" x14ac:dyDescent="0.3">
      <c r="A163" s="71" t="s">
        <v>307</v>
      </c>
      <c r="B163" s="55" t="s">
        <v>308</v>
      </c>
      <c r="C163" s="62" t="s">
        <v>44</v>
      </c>
      <c r="D163" s="55">
        <v>1</v>
      </c>
      <c r="E163" s="63">
        <v>2.5</v>
      </c>
      <c r="F163" s="57">
        <f t="shared" si="25"/>
        <v>2.5</v>
      </c>
      <c r="G163" s="64">
        <v>0.1</v>
      </c>
      <c r="H163" s="57">
        <f t="shared" si="26"/>
        <v>0.25</v>
      </c>
      <c r="I163" s="58">
        <f t="shared" si="27"/>
        <v>2.75</v>
      </c>
      <c r="J163" s="2"/>
      <c r="K163" s="59" t="str">
        <f t="shared" si="24"/>
        <v>FALTA PREU</v>
      </c>
      <c r="L163" s="64">
        <v>0.1</v>
      </c>
      <c r="M163" s="59" t="str">
        <f t="shared" si="28"/>
        <v>REVISAR PREU</v>
      </c>
      <c r="N163" s="60" t="str">
        <f t="shared" si="29"/>
        <v>REVISAR PREU</v>
      </c>
    </row>
    <row r="164" spans="1:14" x14ac:dyDescent="0.3">
      <c r="A164" s="71" t="s">
        <v>309</v>
      </c>
      <c r="B164" s="55" t="s">
        <v>310</v>
      </c>
      <c r="C164" s="62" t="s">
        <v>44</v>
      </c>
      <c r="D164" s="55">
        <v>1</v>
      </c>
      <c r="E164" s="63">
        <v>8.35</v>
      </c>
      <c r="F164" s="57">
        <f t="shared" si="25"/>
        <v>8.35</v>
      </c>
      <c r="G164" s="64">
        <v>0.1</v>
      </c>
      <c r="H164" s="57">
        <f t="shared" si="26"/>
        <v>0.83499999999999996</v>
      </c>
      <c r="I164" s="58">
        <f t="shared" si="27"/>
        <v>9.1849999999999987</v>
      </c>
      <c r="J164" s="2"/>
      <c r="K164" s="59" t="str">
        <f t="shared" si="24"/>
        <v>FALTA PREU</v>
      </c>
      <c r="L164" s="64">
        <v>0.1</v>
      </c>
      <c r="M164" s="59" t="str">
        <f t="shared" si="28"/>
        <v>REVISAR PREU</v>
      </c>
      <c r="N164" s="60" t="str">
        <f t="shared" si="29"/>
        <v>REVISAR PREU</v>
      </c>
    </row>
    <row r="165" spans="1:14" x14ac:dyDescent="0.3">
      <c r="A165" s="71" t="s">
        <v>311</v>
      </c>
      <c r="B165" s="55" t="s">
        <v>312</v>
      </c>
      <c r="C165" s="62" t="s">
        <v>44</v>
      </c>
      <c r="D165" s="55">
        <v>1</v>
      </c>
      <c r="E165" s="63">
        <v>8.1999999999999993</v>
      </c>
      <c r="F165" s="57">
        <f t="shared" si="25"/>
        <v>8.1999999999999993</v>
      </c>
      <c r="G165" s="64">
        <v>0.1</v>
      </c>
      <c r="H165" s="57">
        <f t="shared" si="26"/>
        <v>0.82</v>
      </c>
      <c r="I165" s="58">
        <f t="shared" si="27"/>
        <v>9.02</v>
      </c>
      <c r="J165" s="2"/>
      <c r="K165" s="59" t="str">
        <f t="shared" si="24"/>
        <v>FALTA PREU</v>
      </c>
      <c r="L165" s="64">
        <v>0.1</v>
      </c>
      <c r="M165" s="59" t="str">
        <f t="shared" si="28"/>
        <v>REVISAR PREU</v>
      </c>
      <c r="N165" s="60" t="str">
        <f t="shared" si="29"/>
        <v>REVISAR PREU</v>
      </c>
    </row>
    <row r="166" spans="1:14" x14ac:dyDescent="0.3">
      <c r="A166" s="71" t="s">
        <v>313</v>
      </c>
      <c r="B166" s="55" t="s">
        <v>314</v>
      </c>
      <c r="C166" s="62" t="s">
        <v>44</v>
      </c>
      <c r="D166" s="55">
        <v>1</v>
      </c>
      <c r="E166" s="63">
        <v>2.5499999999999998</v>
      </c>
      <c r="F166" s="57">
        <f t="shared" si="25"/>
        <v>2.5499999999999998</v>
      </c>
      <c r="G166" s="64">
        <v>0.1</v>
      </c>
      <c r="H166" s="57">
        <f t="shared" si="26"/>
        <v>0.255</v>
      </c>
      <c r="I166" s="58">
        <f t="shared" si="27"/>
        <v>2.8049999999999997</v>
      </c>
      <c r="J166" s="2"/>
      <c r="K166" s="59" t="str">
        <f t="shared" si="24"/>
        <v>FALTA PREU</v>
      </c>
      <c r="L166" s="64">
        <v>0.1</v>
      </c>
      <c r="M166" s="59" t="str">
        <f t="shared" si="28"/>
        <v>REVISAR PREU</v>
      </c>
      <c r="N166" s="60" t="str">
        <f t="shared" si="29"/>
        <v>REVISAR PREU</v>
      </c>
    </row>
    <row r="167" spans="1:14" x14ac:dyDescent="0.3">
      <c r="A167" s="71" t="s">
        <v>315</v>
      </c>
      <c r="B167" s="55" t="s">
        <v>316</v>
      </c>
      <c r="C167" s="62" t="s">
        <v>44</v>
      </c>
      <c r="D167" s="55">
        <v>1</v>
      </c>
      <c r="E167" s="63">
        <v>1.4</v>
      </c>
      <c r="F167" s="57">
        <f t="shared" si="25"/>
        <v>1.4</v>
      </c>
      <c r="G167" s="64">
        <v>0.1</v>
      </c>
      <c r="H167" s="57">
        <f t="shared" si="26"/>
        <v>0.13999999999999999</v>
      </c>
      <c r="I167" s="58">
        <f t="shared" si="27"/>
        <v>1.5399999999999998</v>
      </c>
      <c r="J167" s="2"/>
      <c r="K167" s="59" t="str">
        <f t="shared" si="24"/>
        <v>FALTA PREU</v>
      </c>
      <c r="L167" s="64">
        <v>0.1</v>
      </c>
      <c r="M167" s="59" t="str">
        <f t="shared" si="28"/>
        <v>REVISAR PREU</v>
      </c>
      <c r="N167" s="60" t="str">
        <f t="shared" si="29"/>
        <v>REVISAR PREU</v>
      </c>
    </row>
    <row r="168" spans="1:14" x14ac:dyDescent="0.3">
      <c r="A168" s="71" t="s">
        <v>317</v>
      </c>
      <c r="B168" s="55" t="s">
        <v>318</v>
      </c>
      <c r="C168" s="62" t="s">
        <v>44</v>
      </c>
      <c r="D168" s="55">
        <v>1</v>
      </c>
      <c r="E168" s="63">
        <v>2.25</v>
      </c>
      <c r="F168" s="57">
        <f t="shared" si="25"/>
        <v>2.25</v>
      </c>
      <c r="G168" s="64">
        <v>0.1</v>
      </c>
      <c r="H168" s="57">
        <f t="shared" si="26"/>
        <v>0.22500000000000001</v>
      </c>
      <c r="I168" s="58">
        <f t="shared" si="27"/>
        <v>2.4750000000000001</v>
      </c>
      <c r="J168" s="2"/>
      <c r="K168" s="59" t="str">
        <f t="shared" si="24"/>
        <v>FALTA PREU</v>
      </c>
      <c r="L168" s="64">
        <v>0.1</v>
      </c>
      <c r="M168" s="59" t="str">
        <f t="shared" si="28"/>
        <v>REVISAR PREU</v>
      </c>
      <c r="N168" s="60" t="str">
        <f t="shared" si="29"/>
        <v>REVISAR PREU</v>
      </c>
    </row>
    <row r="169" spans="1:14" x14ac:dyDescent="0.3">
      <c r="A169" s="71" t="s">
        <v>319</v>
      </c>
      <c r="B169" s="55" t="s">
        <v>320</v>
      </c>
      <c r="C169" s="62" t="s">
        <v>44</v>
      </c>
      <c r="D169" s="55">
        <v>1</v>
      </c>
      <c r="E169" s="63">
        <v>7.15</v>
      </c>
      <c r="F169" s="57">
        <f t="shared" si="25"/>
        <v>7.15</v>
      </c>
      <c r="G169" s="64">
        <v>0.04</v>
      </c>
      <c r="H169" s="57">
        <f t="shared" si="26"/>
        <v>0.28600000000000003</v>
      </c>
      <c r="I169" s="58">
        <f t="shared" si="27"/>
        <v>7.4359999999999999</v>
      </c>
      <c r="J169" s="2"/>
      <c r="K169" s="59" t="str">
        <f t="shared" si="24"/>
        <v>FALTA PREU</v>
      </c>
      <c r="L169" s="64">
        <v>0.04</v>
      </c>
      <c r="M169" s="59" t="str">
        <f t="shared" si="28"/>
        <v>REVISAR PREU</v>
      </c>
      <c r="N169" s="60" t="str">
        <f t="shared" si="29"/>
        <v>REVISAR PREU</v>
      </c>
    </row>
    <row r="170" spans="1:14" x14ac:dyDescent="0.3">
      <c r="A170" s="71" t="s">
        <v>321</v>
      </c>
      <c r="B170" s="55" t="s">
        <v>322</v>
      </c>
      <c r="C170" s="62" t="s">
        <v>44</v>
      </c>
      <c r="D170" s="55">
        <v>1</v>
      </c>
      <c r="E170" s="63">
        <v>6.05</v>
      </c>
      <c r="F170" s="57">
        <f t="shared" si="25"/>
        <v>6.05</v>
      </c>
      <c r="G170" s="64">
        <v>0.1</v>
      </c>
      <c r="H170" s="57">
        <f t="shared" si="26"/>
        <v>0.60499999999999998</v>
      </c>
      <c r="I170" s="58">
        <f t="shared" si="27"/>
        <v>6.6549999999999994</v>
      </c>
      <c r="J170" s="2"/>
      <c r="K170" s="59" t="str">
        <f t="shared" si="24"/>
        <v>FALTA PREU</v>
      </c>
      <c r="L170" s="64">
        <v>0.1</v>
      </c>
      <c r="M170" s="59" t="str">
        <f t="shared" si="28"/>
        <v>REVISAR PREU</v>
      </c>
      <c r="N170" s="60" t="str">
        <f t="shared" si="29"/>
        <v>REVISAR PREU</v>
      </c>
    </row>
    <row r="171" spans="1:14" x14ac:dyDescent="0.3">
      <c r="A171" s="71" t="s">
        <v>323</v>
      </c>
      <c r="B171" s="55" t="s">
        <v>324</v>
      </c>
      <c r="C171" s="62" t="s">
        <v>44</v>
      </c>
      <c r="D171" s="55">
        <v>1</v>
      </c>
      <c r="E171" s="63">
        <v>9.4499999999999993</v>
      </c>
      <c r="F171" s="57">
        <f t="shared" si="25"/>
        <v>9.4499999999999993</v>
      </c>
      <c r="G171" s="64">
        <v>0.04</v>
      </c>
      <c r="H171" s="57">
        <f t="shared" si="26"/>
        <v>0.378</v>
      </c>
      <c r="I171" s="58">
        <f t="shared" si="27"/>
        <v>9.8279999999999994</v>
      </c>
      <c r="J171" s="2"/>
      <c r="K171" s="59" t="str">
        <f t="shared" si="24"/>
        <v>FALTA PREU</v>
      </c>
      <c r="L171" s="64">
        <v>0.04</v>
      </c>
      <c r="M171" s="59" t="str">
        <f t="shared" si="28"/>
        <v>REVISAR PREU</v>
      </c>
      <c r="N171" s="60" t="str">
        <f t="shared" si="29"/>
        <v>REVISAR PREU</v>
      </c>
    </row>
    <row r="172" spans="1:14" x14ac:dyDescent="0.3">
      <c r="A172" s="71" t="s">
        <v>325</v>
      </c>
      <c r="B172" s="55" t="s">
        <v>326</v>
      </c>
      <c r="C172" s="62" t="s">
        <v>44</v>
      </c>
      <c r="D172" s="55">
        <v>1</v>
      </c>
      <c r="E172" s="63">
        <v>6</v>
      </c>
      <c r="F172" s="57">
        <f t="shared" si="25"/>
        <v>6</v>
      </c>
      <c r="G172" s="64">
        <v>0.1</v>
      </c>
      <c r="H172" s="57">
        <f t="shared" si="26"/>
        <v>0.60000000000000009</v>
      </c>
      <c r="I172" s="58">
        <f t="shared" si="27"/>
        <v>6.6</v>
      </c>
      <c r="J172" s="2"/>
      <c r="K172" s="59" t="str">
        <f t="shared" si="24"/>
        <v>FALTA PREU</v>
      </c>
      <c r="L172" s="64">
        <v>0.1</v>
      </c>
      <c r="M172" s="59" t="str">
        <f t="shared" si="28"/>
        <v>REVISAR PREU</v>
      </c>
      <c r="N172" s="60" t="str">
        <f t="shared" si="29"/>
        <v>REVISAR PREU</v>
      </c>
    </row>
    <row r="173" spans="1:14" x14ac:dyDescent="0.3">
      <c r="A173" s="71" t="s">
        <v>327</v>
      </c>
      <c r="B173" s="55" t="s">
        <v>328</v>
      </c>
      <c r="C173" s="62" t="s">
        <v>44</v>
      </c>
      <c r="D173" s="55">
        <v>1</v>
      </c>
      <c r="E173" s="63">
        <v>8.4499999999999993</v>
      </c>
      <c r="F173" s="57">
        <f t="shared" si="25"/>
        <v>8.4499999999999993</v>
      </c>
      <c r="G173" s="64">
        <v>0.1</v>
      </c>
      <c r="H173" s="57">
        <f t="shared" si="26"/>
        <v>0.84499999999999997</v>
      </c>
      <c r="I173" s="58">
        <f t="shared" si="27"/>
        <v>9.2949999999999999</v>
      </c>
      <c r="J173" s="2"/>
      <c r="K173" s="59" t="str">
        <f t="shared" si="24"/>
        <v>FALTA PREU</v>
      </c>
      <c r="L173" s="64">
        <v>0.1</v>
      </c>
      <c r="M173" s="59" t="str">
        <f t="shared" si="28"/>
        <v>REVISAR PREU</v>
      </c>
      <c r="N173" s="60" t="str">
        <f t="shared" si="29"/>
        <v>REVISAR PREU</v>
      </c>
    </row>
    <row r="174" spans="1:14" x14ac:dyDescent="0.3">
      <c r="A174" s="71" t="s">
        <v>329</v>
      </c>
      <c r="B174" s="55" t="s">
        <v>330</v>
      </c>
      <c r="C174" s="62" t="s">
        <v>19</v>
      </c>
      <c r="D174" s="55">
        <v>1</v>
      </c>
      <c r="E174" s="63">
        <v>0.75</v>
      </c>
      <c r="F174" s="57">
        <f t="shared" si="25"/>
        <v>0.75</v>
      </c>
      <c r="G174" s="64">
        <v>0.1</v>
      </c>
      <c r="H174" s="57">
        <f t="shared" si="26"/>
        <v>7.5000000000000011E-2</v>
      </c>
      <c r="I174" s="58">
        <f t="shared" si="27"/>
        <v>0.82499999999999996</v>
      </c>
      <c r="J174" s="2"/>
      <c r="K174" s="59" t="str">
        <f t="shared" si="24"/>
        <v>FALTA PREU</v>
      </c>
      <c r="L174" s="64">
        <v>0.1</v>
      </c>
      <c r="M174" s="59" t="str">
        <f t="shared" si="28"/>
        <v>REVISAR PREU</v>
      </c>
      <c r="N174" s="60" t="str">
        <f t="shared" si="29"/>
        <v>REVISAR PREU</v>
      </c>
    </row>
    <row r="175" spans="1:14" x14ac:dyDescent="0.3">
      <c r="A175" s="71" t="s">
        <v>331</v>
      </c>
      <c r="B175" s="55" t="s">
        <v>332</v>
      </c>
      <c r="C175" s="62" t="s">
        <v>19</v>
      </c>
      <c r="D175" s="55">
        <v>1</v>
      </c>
      <c r="E175" s="63">
        <v>4.8</v>
      </c>
      <c r="F175" s="57">
        <f t="shared" si="25"/>
        <v>4.8</v>
      </c>
      <c r="G175" s="64">
        <v>0.1</v>
      </c>
      <c r="H175" s="57">
        <f t="shared" si="26"/>
        <v>0.48</v>
      </c>
      <c r="I175" s="58">
        <f t="shared" si="27"/>
        <v>5.2799999999999994</v>
      </c>
      <c r="J175" s="2"/>
      <c r="K175" s="59" t="str">
        <f t="shared" si="24"/>
        <v>FALTA PREU</v>
      </c>
      <c r="L175" s="64">
        <v>0.1</v>
      </c>
      <c r="M175" s="59" t="str">
        <f t="shared" si="28"/>
        <v>REVISAR PREU</v>
      </c>
      <c r="N175" s="60" t="str">
        <f t="shared" si="29"/>
        <v>REVISAR PREU</v>
      </c>
    </row>
    <row r="176" spans="1:14" x14ac:dyDescent="0.3">
      <c r="A176" s="71" t="s">
        <v>333</v>
      </c>
      <c r="B176" s="55" t="s">
        <v>334</v>
      </c>
      <c r="C176" s="62" t="s">
        <v>19</v>
      </c>
      <c r="D176" s="55">
        <v>1</v>
      </c>
      <c r="E176" s="63">
        <v>36.25</v>
      </c>
      <c r="F176" s="57">
        <f t="shared" si="25"/>
        <v>36.25</v>
      </c>
      <c r="G176" s="64">
        <v>0.1</v>
      </c>
      <c r="H176" s="57">
        <f t="shared" si="26"/>
        <v>3.625</v>
      </c>
      <c r="I176" s="58">
        <f t="shared" si="27"/>
        <v>39.875</v>
      </c>
      <c r="J176" s="2"/>
      <c r="K176" s="59" t="str">
        <f t="shared" si="24"/>
        <v>FALTA PREU</v>
      </c>
      <c r="L176" s="64">
        <v>0.1</v>
      </c>
      <c r="M176" s="59" t="str">
        <f t="shared" si="28"/>
        <v>REVISAR PREU</v>
      </c>
      <c r="N176" s="60" t="str">
        <f t="shared" si="29"/>
        <v>REVISAR PREU</v>
      </c>
    </row>
    <row r="177" spans="1:14" x14ac:dyDescent="0.3">
      <c r="A177" s="71" t="s">
        <v>335</v>
      </c>
      <c r="B177" s="55" t="s">
        <v>336</v>
      </c>
      <c r="C177" s="62" t="s">
        <v>44</v>
      </c>
      <c r="D177" s="55">
        <v>1</v>
      </c>
      <c r="E177" s="63">
        <v>18.899999999999999</v>
      </c>
      <c r="F177" s="57">
        <f t="shared" si="25"/>
        <v>18.899999999999999</v>
      </c>
      <c r="G177" s="64">
        <v>0.1</v>
      </c>
      <c r="H177" s="57">
        <f t="shared" si="26"/>
        <v>1.89</v>
      </c>
      <c r="I177" s="58">
        <f t="shared" si="27"/>
        <v>20.79</v>
      </c>
      <c r="J177" s="2"/>
      <c r="K177" s="59" t="str">
        <f t="shared" si="24"/>
        <v>FALTA PREU</v>
      </c>
      <c r="L177" s="64">
        <v>0.1</v>
      </c>
      <c r="M177" s="59" t="str">
        <f t="shared" si="28"/>
        <v>REVISAR PREU</v>
      </c>
      <c r="N177" s="60" t="str">
        <f t="shared" si="29"/>
        <v>REVISAR PREU</v>
      </c>
    </row>
    <row r="178" spans="1:14" x14ac:dyDescent="0.3">
      <c r="A178" s="71" t="s">
        <v>337</v>
      </c>
      <c r="B178" s="55" t="s">
        <v>338</v>
      </c>
      <c r="C178" s="62" t="s">
        <v>44</v>
      </c>
      <c r="D178" s="55">
        <v>1</v>
      </c>
      <c r="E178" s="63">
        <v>7.4</v>
      </c>
      <c r="F178" s="57">
        <f t="shared" si="25"/>
        <v>7.4</v>
      </c>
      <c r="G178" s="64">
        <v>0.1</v>
      </c>
      <c r="H178" s="57">
        <f t="shared" si="26"/>
        <v>0.7400000000000001</v>
      </c>
      <c r="I178" s="58">
        <f t="shared" si="27"/>
        <v>8.14</v>
      </c>
      <c r="J178" s="2"/>
      <c r="K178" s="59" t="str">
        <f t="shared" si="24"/>
        <v>FALTA PREU</v>
      </c>
      <c r="L178" s="64">
        <v>0.1</v>
      </c>
      <c r="M178" s="59" t="str">
        <f t="shared" si="28"/>
        <v>REVISAR PREU</v>
      </c>
      <c r="N178" s="60" t="str">
        <f t="shared" si="29"/>
        <v>REVISAR PREU</v>
      </c>
    </row>
    <row r="179" spans="1:14" x14ac:dyDescent="0.3">
      <c r="A179" s="71" t="s">
        <v>339</v>
      </c>
      <c r="B179" s="55" t="s">
        <v>340</v>
      </c>
      <c r="C179" s="62" t="s">
        <v>44</v>
      </c>
      <c r="D179" s="55">
        <v>1</v>
      </c>
      <c r="E179" s="63">
        <v>5.7</v>
      </c>
      <c r="F179" s="57">
        <f t="shared" si="25"/>
        <v>5.7</v>
      </c>
      <c r="G179" s="64">
        <v>0.1</v>
      </c>
      <c r="H179" s="57">
        <f t="shared" si="26"/>
        <v>0.57000000000000006</v>
      </c>
      <c r="I179" s="58">
        <f t="shared" si="27"/>
        <v>6.2700000000000005</v>
      </c>
      <c r="J179" s="2"/>
      <c r="K179" s="59" t="str">
        <f t="shared" si="24"/>
        <v>FALTA PREU</v>
      </c>
      <c r="L179" s="64">
        <v>0.1</v>
      </c>
      <c r="M179" s="59" t="str">
        <f t="shared" si="28"/>
        <v>REVISAR PREU</v>
      </c>
      <c r="N179" s="60" t="str">
        <f t="shared" si="29"/>
        <v>REVISAR PREU</v>
      </c>
    </row>
    <row r="180" spans="1:14" x14ac:dyDescent="0.3">
      <c r="A180" s="71" t="s">
        <v>341</v>
      </c>
      <c r="B180" s="55" t="s">
        <v>342</v>
      </c>
      <c r="C180" s="62" t="s">
        <v>44</v>
      </c>
      <c r="D180" s="55">
        <v>1</v>
      </c>
      <c r="E180" s="63">
        <v>16.899999999999999</v>
      </c>
      <c r="F180" s="57">
        <f t="shared" si="25"/>
        <v>16.899999999999999</v>
      </c>
      <c r="G180" s="64">
        <v>0.1</v>
      </c>
      <c r="H180" s="57">
        <f t="shared" si="26"/>
        <v>1.69</v>
      </c>
      <c r="I180" s="58">
        <f t="shared" si="27"/>
        <v>18.59</v>
      </c>
      <c r="J180" s="2"/>
      <c r="K180" s="59" t="str">
        <f t="shared" si="24"/>
        <v>FALTA PREU</v>
      </c>
      <c r="L180" s="64">
        <v>0.1</v>
      </c>
      <c r="M180" s="59" t="str">
        <f t="shared" si="28"/>
        <v>REVISAR PREU</v>
      </c>
      <c r="N180" s="60" t="str">
        <f t="shared" si="29"/>
        <v>REVISAR PREU</v>
      </c>
    </row>
    <row r="181" spans="1:14" x14ac:dyDescent="0.3">
      <c r="A181" s="71" t="s">
        <v>343</v>
      </c>
      <c r="B181" s="55" t="s">
        <v>344</v>
      </c>
      <c r="C181" s="62" t="s">
        <v>44</v>
      </c>
      <c r="D181" s="55">
        <v>1</v>
      </c>
      <c r="E181" s="63">
        <v>14.15</v>
      </c>
      <c r="F181" s="57">
        <f t="shared" si="25"/>
        <v>14.15</v>
      </c>
      <c r="G181" s="64">
        <v>0.1</v>
      </c>
      <c r="H181" s="57">
        <f t="shared" si="26"/>
        <v>1.415</v>
      </c>
      <c r="I181" s="58">
        <f t="shared" si="27"/>
        <v>15.565000000000001</v>
      </c>
      <c r="J181" s="2"/>
      <c r="K181" s="59" t="str">
        <f t="shared" si="24"/>
        <v>FALTA PREU</v>
      </c>
      <c r="L181" s="64">
        <v>0.1</v>
      </c>
      <c r="M181" s="59" t="str">
        <f t="shared" si="28"/>
        <v>REVISAR PREU</v>
      </c>
      <c r="N181" s="60" t="str">
        <f t="shared" si="29"/>
        <v>REVISAR PREU</v>
      </c>
    </row>
    <row r="182" spans="1:14" x14ac:dyDescent="0.3">
      <c r="A182" s="71" t="s">
        <v>345</v>
      </c>
      <c r="B182" s="55" t="s">
        <v>346</v>
      </c>
      <c r="C182" s="62" t="s">
        <v>44</v>
      </c>
      <c r="D182" s="55">
        <v>1</v>
      </c>
      <c r="E182" s="63">
        <v>2.7</v>
      </c>
      <c r="F182" s="57">
        <f t="shared" si="25"/>
        <v>2.7</v>
      </c>
      <c r="G182" s="64">
        <v>0.1</v>
      </c>
      <c r="H182" s="57">
        <f t="shared" si="26"/>
        <v>0.27</v>
      </c>
      <c r="I182" s="58">
        <f t="shared" si="27"/>
        <v>2.97</v>
      </c>
      <c r="J182" s="2"/>
      <c r="K182" s="59" t="str">
        <f t="shared" si="24"/>
        <v>FALTA PREU</v>
      </c>
      <c r="L182" s="64">
        <v>0.1</v>
      </c>
      <c r="M182" s="59" t="str">
        <f t="shared" si="28"/>
        <v>REVISAR PREU</v>
      </c>
      <c r="N182" s="60" t="str">
        <f t="shared" si="29"/>
        <v>REVISAR PREU</v>
      </c>
    </row>
    <row r="183" spans="1:14" x14ac:dyDescent="0.3">
      <c r="A183" s="71" t="s">
        <v>347</v>
      </c>
      <c r="B183" s="55" t="s">
        <v>348</v>
      </c>
      <c r="C183" s="62" t="s">
        <v>44</v>
      </c>
      <c r="D183" s="55">
        <v>1</v>
      </c>
      <c r="E183" s="63">
        <v>5.5</v>
      </c>
      <c r="F183" s="57">
        <f t="shared" si="25"/>
        <v>5.5</v>
      </c>
      <c r="G183" s="64">
        <v>0.1</v>
      </c>
      <c r="H183" s="57">
        <f t="shared" si="26"/>
        <v>0.55000000000000004</v>
      </c>
      <c r="I183" s="58">
        <f t="shared" si="27"/>
        <v>6.05</v>
      </c>
      <c r="J183" s="2"/>
      <c r="K183" s="59" t="str">
        <f t="shared" si="24"/>
        <v>FALTA PREU</v>
      </c>
      <c r="L183" s="64">
        <v>0.1</v>
      </c>
      <c r="M183" s="59" t="str">
        <f t="shared" si="28"/>
        <v>REVISAR PREU</v>
      </c>
      <c r="N183" s="60" t="str">
        <f t="shared" si="29"/>
        <v>REVISAR PREU</v>
      </c>
    </row>
    <row r="184" spans="1:14" x14ac:dyDescent="0.3">
      <c r="A184" s="71" t="s">
        <v>349</v>
      </c>
      <c r="B184" s="55" t="s">
        <v>350</v>
      </c>
      <c r="C184" s="62" t="s">
        <v>44</v>
      </c>
      <c r="D184" s="55">
        <v>1</v>
      </c>
      <c r="E184" s="63">
        <v>4.5999999999999996</v>
      </c>
      <c r="F184" s="57">
        <f t="shared" si="25"/>
        <v>4.5999999999999996</v>
      </c>
      <c r="G184" s="64">
        <v>0.1</v>
      </c>
      <c r="H184" s="57">
        <f t="shared" si="26"/>
        <v>0.45999999999999996</v>
      </c>
      <c r="I184" s="58">
        <f t="shared" si="27"/>
        <v>5.0599999999999996</v>
      </c>
      <c r="J184" s="2"/>
      <c r="K184" s="59" t="str">
        <f t="shared" si="24"/>
        <v>FALTA PREU</v>
      </c>
      <c r="L184" s="64">
        <v>0.1</v>
      </c>
      <c r="M184" s="59" t="str">
        <f t="shared" si="28"/>
        <v>REVISAR PREU</v>
      </c>
      <c r="N184" s="60" t="str">
        <f t="shared" si="29"/>
        <v>REVISAR PREU</v>
      </c>
    </row>
    <row r="185" spans="1:14" x14ac:dyDescent="0.3">
      <c r="A185" s="71" t="s">
        <v>351</v>
      </c>
      <c r="B185" s="55" t="s">
        <v>352</v>
      </c>
      <c r="C185" s="62" t="s">
        <v>44</v>
      </c>
      <c r="D185" s="55">
        <v>1</v>
      </c>
      <c r="E185" s="63">
        <v>7.35</v>
      </c>
      <c r="F185" s="57">
        <f t="shared" si="25"/>
        <v>7.35</v>
      </c>
      <c r="G185" s="64">
        <v>0.1</v>
      </c>
      <c r="H185" s="57">
        <f t="shared" si="26"/>
        <v>0.73499999999999999</v>
      </c>
      <c r="I185" s="58">
        <f t="shared" si="27"/>
        <v>8.0849999999999991</v>
      </c>
      <c r="J185" s="2"/>
      <c r="K185" s="59" t="str">
        <f t="shared" si="24"/>
        <v>FALTA PREU</v>
      </c>
      <c r="L185" s="64">
        <v>0.1</v>
      </c>
      <c r="M185" s="59" t="str">
        <f t="shared" si="28"/>
        <v>REVISAR PREU</v>
      </c>
      <c r="N185" s="60" t="str">
        <f t="shared" si="29"/>
        <v>REVISAR PREU</v>
      </c>
    </row>
    <row r="186" spans="1:14" x14ac:dyDescent="0.3">
      <c r="A186" s="71" t="s">
        <v>353</v>
      </c>
      <c r="B186" s="55" t="s">
        <v>354</v>
      </c>
      <c r="C186" s="62" t="s">
        <v>44</v>
      </c>
      <c r="D186" s="55">
        <v>1</v>
      </c>
      <c r="E186" s="63">
        <v>6.7</v>
      </c>
      <c r="F186" s="57">
        <f t="shared" si="25"/>
        <v>6.7</v>
      </c>
      <c r="G186" s="64">
        <v>0.1</v>
      </c>
      <c r="H186" s="57">
        <f t="shared" si="26"/>
        <v>0.67</v>
      </c>
      <c r="I186" s="58">
        <f t="shared" si="27"/>
        <v>7.37</v>
      </c>
      <c r="J186" s="2"/>
      <c r="K186" s="59" t="str">
        <f t="shared" si="24"/>
        <v>FALTA PREU</v>
      </c>
      <c r="L186" s="64">
        <v>0.1</v>
      </c>
      <c r="M186" s="59" t="str">
        <f t="shared" si="28"/>
        <v>REVISAR PREU</v>
      </c>
      <c r="N186" s="60" t="str">
        <f t="shared" si="29"/>
        <v>REVISAR PREU</v>
      </c>
    </row>
    <row r="187" spans="1:14" x14ac:dyDescent="0.3">
      <c r="A187" s="71" t="s">
        <v>355</v>
      </c>
      <c r="B187" s="55" t="s">
        <v>356</v>
      </c>
      <c r="C187" s="62" t="s">
        <v>44</v>
      </c>
      <c r="D187" s="55">
        <v>1</v>
      </c>
      <c r="E187" s="63">
        <v>5.65</v>
      </c>
      <c r="F187" s="57">
        <f t="shared" si="25"/>
        <v>5.65</v>
      </c>
      <c r="G187" s="64">
        <v>0.1</v>
      </c>
      <c r="H187" s="57">
        <f t="shared" si="26"/>
        <v>0.56500000000000006</v>
      </c>
      <c r="I187" s="58">
        <f t="shared" si="27"/>
        <v>6.2150000000000007</v>
      </c>
      <c r="J187" s="2"/>
      <c r="K187" s="59" t="str">
        <f t="shared" si="24"/>
        <v>FALTA PREU</v>
      </c>
      <c r="L187" s="64">
        <v>0.1</v>
      </c>
      <c r="M187" s="59" t="str">
        <f t="shared" si="28"/>
        <v>REVISAR PREU</v>
      </c>
      <c r="N187" s="60" t="str">
        <f t="shared" si="29"/>
        <v>REVISAR PREU</v>
      </c>
    </row>
    <row r="188" spans="1:14" x14ac:dyDescent="0.3">
      <c r="A188" s="71" t="s">
        <v>357</v>
      </c>
      <c r="B188" s="55" t="s">
        <v>358</v>
      </c>
      <c r="C188" s="62" t="s">
        <v>19</v>
      </c>
      <c r="D188" s="55">
        <v>1</v>
      </c>
      <c r="E188" s="63">
        <v>2.8</v>
      </c>
      <c r="F188" s="57">
        <f t="shared" si="25"/>
        <v>2.8</v>
      </c>
      <c r="G188" s="64">
        <v>0.1</v>
      </c>
      <c r="H188" s="57">
        <f t="shared" si="26"/>
        <v>0.27999999999999997</v>
      </c>
      <c r="I188" s="58">
        <f t="shared" si="27"/>
        <v>3.0799999999999996</v>
      </c>
      <c r="J188" s="2"/>
      <c r="K188" s="59" t="str">
        <f t="shared" si="24"/>
        <v>FALTA PREU</v>
      </c>
      <c r="L188" s="64">
        <v>0.1</v>
      </c>
      <c r="M188" s="59" t="str">
        <f t="shared" si="28"/>
        <v>REVISAR PREU</v>
      </c>
      <c r="N188" s="60" t="str">
        <f t="shared" si="29"/>
        <v>REVISAR PREU</v>
      </c>
    </row>
    <row r="189" spans="1:14" x14ac:dyDescent="0.3">
      <c r="A189" s="71" t="s">
        <v>359</v>
      </c>
      <c r="B189" s="55" t="s">
        <v>360</v>
      </c>
      <c r="C189" s="62" t="s">
        <v>44</v>
      </c>
      <c r="D189" s="55">
        <v>1</v>
      </c>
      <c r="E189" s="63">
        <v>3.33</v>
      </c>
      <c r="F189" s="57">
        <f t="shared" si="25"/>
        <v>3.33</v>
      </c>
      <c r="G189" s="64">
        <v>0.1</v>
      </c>
      <c r="H189" s="57">
        <f t="shared" si="26"/>
        <v>0.33300000000000002</v>
      </c>
      <c r="I189" s="58">
        <f t="shared" si="27"/>
        <v>3.6630000000000003</v>
      </c>
      <c r="J189" s="2"/>
      <c r="K189" s="59" t="str">
        <f t="shared" si="24"/>
        <v>FALTA PREU</v>
      </c>
      <c r="L189" s="64">
        <v>0.1</v>
      </c>
      <c r="M189" s="59" t="str">
        <f t="shared" si="28"/>
        <v>REVISAR PREU</v>
      </c>
      <c r="N189" s="60" t="str">
        <f t="shared" si="29"/>
        <v>REVISAR PREU</v>
      </c>
    </row>
    <row r="190" spans="1:14" x14ac:dyDescent="0.3">
      <c r="A190" s="71" t="s">
        <v>361</v>
      </c>
      <c r="B190" s="55" t="s">
        <v>362</v>
      </c>
      <c r="C190" s="62" t="s">
        <v>44</v>
      </c>
      <c r="D190" s="55">
        <v>1</v>
      </c>
      <c r="E190" s="63">
        <v>6.5</v>
      </c>
      <c r="F190" s="57">
        <f t="shared" si="25"/>
        <v>6.5</v>
      </c>
      <c r="G190" s="64">
        <v>0.1</v>
      </c>
      <c r="H190" s="57">
        <f t="shared" si="26"/>
        <v>0.65</v>
      </c>
      <c r="I190" s="58">
        <f t="shared" si="27"/>
        <v>7.15</v>
      </c>
      <c r="J190" s="2"/>
      <c r="K190" s="59" t="str">
        <f t="shared" si="24"/>
        <v>FALTA PREU</v>
      </c>
      <c r="L190" s="64">
        <v>0.1</v>
      </c>
      <c r="M190" s="59" t="str">
        <f t="shared" si="28"/>
        <v>REVISAR PREU</v>
      </c>
      <c r="N190" s="60" t="str">
        <f t="shared" si="29"/>
        <v>REVISAR PREU</v>
      </c>
    </row>
    <row r="191" spans="1:14" x14ac:dyDescent="0.3">
      <c r="A191" s="71" t="s">
        <v>363</v>
      </c>
      <c r="B191" s="55" t="s">
        <v>364</v>
      </c>
      <c r="C191" s="62" t="s">
        <v>44</v>
      </c>
      <c r="D191" s="55">
        <v>1</v>
      </c>
      <c r="E191" s="63">
        <v>6.05</v>
      </c>
      <c r="F191" s="57">
        <f t="shared" si="25"/>
        <v>6.05</v>
      </c>
      <c r="G191" s="64">
        <v>0.1</v>
      </c>
      <c r="H191" s="57">
        <f t="shared" si="26"/>
        <v>0.60499999999999998</v>
      </c>
      <c r="I191" s="58">
        <f t="shared" si="27"/>
        <v>6.6549999999999994</v>
      </c>
      <c r="J191" s="2"/>
      <c r="K191" s="59" t="str">
        <f t="shared" si="24"/>
        <v>FALTA PREU</v>
      </c>
      <c r="L191" s="64">
        <v>0.1</v>
      </c>
      <c r="M191" s="59" t="str">
        <f t="shared" si="28"/>
        <v>REVISAR PREU</v>
      </c>
      <c r="N191" s="60" t="str">
        <f t="shared" si="29"/>
        <v>REVISAR PREU</v>
      </c>
    </row>
    <row r="192" spans="1:14" x14ac:dyDescent="0.3">
      <c r="A192" s="71" t="s">
        <v>365</v>
      </c>
      <c r="B192" s="55" t="s">
        <v>366</v>
      </c>
      <c r="C192" s="62" t="s">
        <v>44</v>
      </c>
      <c r="D192" s="55">
        <v>1</v>
      </c>
      <c r="E192" s="63">
        <v>3.45</v>
      </c>
      <c r="F192" s="57">
        <f t="shared" si="25"/>
        <v>3.45</v>
      </c>
      <c r="G192" s="64">
        <v>0.1</v>
      </c>
      <c r="H192" s="57">
        <f t="shared" si="26"/>
        <v>0.34500000000000003</v>
      </c>
      <c r="I192" s="58">
        <f t="shared" si="27"/>
        <v>3.7950000000000004</v>
      </c>
      <c r="J192" s="2"/>
      <c r="K192" s="59" t="str">
        <f t="shared" si="24"/>
        <v>FALTA PREU</v>
      </c>
      <c r="L192" s="64">
        <v>0.1</v>
      </c>
      <c r="M192" s="59" t="str">
        <f t="shared" si="28"/>
        <v>REVISAR PREU</v>
      </c>
      <c r="N192" s="60" t="str">
        <f t="shared" si="29"/>
        <v>REVISAR PREU</v>
      </c>
    </row>
    <row r="193" spans="1:14" x14ac:dyDescent="0.3">
      <c r="A193" s="71" t="s">
        <v>367</v>
      </c>
      <c r="B193" s="55" t="s">
        <v>368</v>
      </c>
      <c r="C193" s="62" t="s">
        <v>44</v>
      </c>
      <c r="D193" s="55">
        <v>1</v>
      </c>
      <c r="E193" s="63">
        <v>9.85</v>
      </c>
      <c r="F193" s="57">
        <f t="shared" si="25"/>
        <v>9.85</v>
      </c>
      <c r="G193" s="64">
        <v>0.1</v>
      </c>
      <c r="H193" s="57">
        <f t="shared" si="26"/>
        <v>0.98499999999999999</v>
      </c>
      <c r="I193" s="58">
        <f t="shared" si="27"/>
        <v>10.834999999999999</v>
      </c>
      <c r="J193" s="2"/>
      <c r="K193" s="59" t="str">
        <f t="shared" si="24"/>
        <v>FALTA PREU</v>
      </c>
      <c r="L193" s="64">
        <v>0.1</v>
      </c>
      <c r="M193" s="59" t="str">
        <f t="shared" si="28"/>
        <v>REVISAR PREU</v>
      </c>
      <c r="N193" s="60" t="str">
        <f t="shared" si="29"/>
        <v>REVISAR PREU</v>
      </c>
    </row>
    <row r="194" spans="1:14" x14ac:dyDescent="0.3">
      <c r="A194" s="71" t="s">
        <v>369</v>
      </c>
      <c r="B194" s="55" t="s">
        <v>370</v>
      </c>
      <c r="C194" s="62" t="s">
        <v>44</v>
      </c>
      <c r="D194" s="55">
        <v>1</v>
      </c>
      <c r="E194" s="63">
        <v>34.549999999999997</v>
      </c>
      <c r="F194" s="57">
        <f t="shared" si="25"/>
        <v>34.549999999999997</v>
      </c>
      <c r="G194" s="64">
        <v>0.1</v>
      </c>
      <c r="H194" s="57">
        <f t="shared" si="26"/>
        <v>3.4550000000000001</v>
      </c>
      <c r="I194" s="58">
        <f t="shared" si="27"/>
        <v>38.004999999999995</v>
      </c>
      <c r="J194" s="2"/>
      <c r="K194" s="59" t="str">
        <f t="shared" si="24"/>
        <v>FALTA PREU</v>
      </c>
      <c r="L194" s="64">
        <v>0.1</v>
      </c>
      <c r="M194" s="59" t="str">
        <f t="shared" si="28"/>
        <v>REVISAR PREU</v>
      </c>
      <c r="N194" s="60" t="str">
        <f t="shared" si="29"/>
        <v>REVISAR PREU</v>
      </c>
    </row>
    <row r="195" spans="1:14" x14ac:dyDescent="0.3">
      <c r="A195" s="71" t="s">
        <v>371</v>
      </c>
      <c r="B195" s="55" t="s">
        <v>372</v>
      </c>
      <c r="C195" s="62" t="s">
        <v>44</v>
      </c>
      <c r="D195" s="55">
        <v>1</v>
      </c>
      <c r="E195" s="63">
        <v>17.75</v>
      </c>
      <c r="F195" s="57">
        <f t="shared" si="25"/>
        <v>17.75</v>
      </c>
      <c r="G195" s="64">
        <v>0.1</v>
      </c>
      <c r="H195" s="57">
        <f t="shared" si="26"/>
        <v>1.7750000000000001</v>
      </c>
      <c r="I195" s="58">
        <f t="shared" si="27"/>
        <v>19.524999999999999</v>
      </c>
      <c r="J195" s="2"/>
      <c r="K195" s="59" t="str">
        <f t="shared" si="24"/>
        <v>FALTA PREU</v>
      </c>
      <c r="L195" s="64">
        <v>0.1</v>
      </c>
      <c r="M195" s="59" t="str">
        <f t="shared" si="28"/>
        <v>REVISAR PREU</v>
      </c>
      <c r="N195" s="60" t="str">
        <f t="shared" si="29"/>
        <v>REVISAR PREU</v>
      </c>
    </row>
    <row r="196" spans="1:14" x14ac:dyDescent="0.3">
      <c r="A196" s="71" t="s">
        <v>373</v>
      </c>
      <c r="B196" s="55" t="s">
        <v>374</v>
      </c>
      <c r="C196" s="62" t="s">
        <v>44</v>
      </c>
      <c r="D196" s="55">
        <v>1</v>
      </c>
      <c r="E196" s="63">
        <v>21.3</v>
      </c>
      <c r="F196" s="57">
        <f t="shared" si="25"/>
        <v>21.3</v>
      </c>
      <c r="G196" s="64">
        <v>0.1</v>
      </c>
      <c r="H196" s="57">
        <f t="shared" si="26"/>
        <v>2.1300000000000003</v>
      </c>
      <c r="I196" s="58">
        <f t="shared" si="27"/>
        <v>23.43</v>
      </c>
      <c r="J196" s="2"/>
      <c r="K196" s="59" t="str">
        <f t="shared" si="24"/>
        <v>FALTA PREU</v>
      </c>
      <c r="L196" s="64">
        <v>0.1</v>
      </c>
      <c r="M196" s="59" t="str">
        <f t="shared" si="28"/>
        <v>REVISAR PREU</v>
      </c>
      <c r="N196" s="60" t="str">
        <f t="shared" si="29"/>
        <v>REVISAR PREU</v>
      </c>
    </row>
    <row r="197" spans="1:14" x14ac:dyDescent="0.3">
      <c r="A197" s="71" t="s">
        <v>375</v>
      </c>
      <c r="B197" s="55" t="s">
        <v>376</v>
      </c>
      <c r="C197" s="62" t="s">
        <v>44</v>
      </c>
      <c r="D197" s="55">
        <v>1</v>
      </c>
      <c r="E197" s="63">
        <v>45.85</v>
      </c>
      <c r="F197" s="57">
        <f t="shared" si="25"/>
        <v>45.85</v>
      </c>
      <c r="G197" s="64">
        <v>0.1</v>
      </c>
      <c r="H197" s="57">
        <f t="shared" si="26"/>
        <v>4.585</v>
      </c>
      <c r="I197" s="58">
        <f t="shared" si="27"/>
        <v>50.435000000000002</v>
      </c>
      <c r="J197" s="2"/>
      <c r="K197" s="59" t="str">
        <f t="shared" si="24"/>
        <v>FALTA PREU</v>
      </c>
      <c r="L197" s="64">
        <v>0.1</v>
      </c>
      <c r="M197" s="59" t="str">
        <f t="shared" si="28"/>
        <v>REVISAR PREU</v>
      </c>
      <c r="N197" s="60" t="str">
        <f t="shared" si="29"/>
        <v>REVISAR PREU</v>
      </c>
    </row>
    <row r="198" spans="1:14" x14ac:dyDescent="0.3">
      <c r="A198" s="71" t="s">
        <v>377</v>
      </c>
      <c r="B198" s="55" t="s">
        <v>378</v>
      </c>
      <c r="C198" s="62" t="s">
        <v>44</v>
      </c>
      <c r="D198" s="55">
        <v>1</v>
      </c>
      <c r="E198" s="63">
        <v>7.55</v>
      </c>
      <c r="F198" s="57">
        <f t="shared" si="25"/>
        <v>7.55</v>
      </c>
      <c r="G198" s="64">
        <v>0.1</v>
      </c>
      <c r="H198" s="57">
        <f t="shared" si="26"/>
        <v>0.755</v>
      </c>
      <c r="I198" s="58">
        <f t="shared" si="27"/>
        <v>8.3049999999999997</v>
      </c>
      <c r="J198" s="2"/>
      <c r="K198" s="59" t="str">
        <f t="shared" si="24"/>
        <v>FALTA PREU</v>
      </c>
      <c r="L198" s="64">
        <v>0.1</v>
      </c>
      <c r="M198" s="59" t="str">
        <f t="shared" si="28"/>
        <v>REVISAR PREU</v>
      </c>
      <c r="N198" s="60" t="str">
        <f t="shared" si="29"/>
        <v>REVISAR PREU</v>
      </c>
    </row>
    <row r="199" spans="1:14" x14ac:dyDescent="0.3">
      <c r="A199" s="71" t="s">
        <v>379</v>
      </c>
      <c r="B199" s="55" t="s">
        <v>380</v>
      </c>
      <c r="C199" s="62" t="s">
        <v>44</v>
      </c>
      <c r="D199" s="55">
        <v>1</v>
      </c>
      <c r="E199" s="63">
        <v>18.8</v>
      </c>
      <c r="F199" s="57">
        <f t="shared" si="25"/>
        <v>18.8</v>
      </c>
      <c r="G199" s="64">
        <v>0.1</v>
      </c>
      <c r="H199" s="57">
        <f t="shared" si="26"/>
        <v>1.8800000000000001</v>
      </c>
      <c r="I199" s="58">
        <f t="shared" si="27"/>
        <v>20.68</v>
      </c>
      <c r="J199" s="2"/>
      <c r="K199" s="59" t="str">
        <f t="shared" si="24"/>
        <v>FALTA PREU</v>
      </c>
      <c r="L199" s="64">
        <v>0.1</v>
      </c>
      <c r="M199" s="59" t="str">
        <f t="shared" si="28"/>
        <v>REVISAR PREU</v>
      </c>
      <c r="N199" s="60" t="str">
        <f t="shared" si="29"/>
        <v>REVISAR PREU</v>
      </c>
    </row>
    <row r="200" spans="1:14" x14ac:dyDescent="0.3">
      <c r="A200" s="71" t="s">
        <v>381</v>
      </c>
      <c r="B200" s="55" t="s">
        <v>382</v>
      </c>
      <c r="C200" s="62" t="s">
        <v>44</v>
      </c>
      <c r="D200" s="55">
        <v>1</v>
      </c>
      <c r="E200" s="63">
        <v>4.7</v>
      </c>
      <c r="F200" s="57">
        <f t="shared" si="25"/>
        <v>4.7</v>
      </c>
      <c r="G200" s="64">
        <v>0.1</v>
      </c>
      <c r="H200" s="57">
        <f t="shared" si="26"/>
        <v>0.47000000000000003</v>
      </c>
      <c r="I200" s="58">
        <f t="shared" si="27"/>
        <v>5.17</v>
      </c>
      <c r="J200" s="2"/>
      <c r="K200" s="59" t="str">
        <f t="shared" si="24"/>
        <v>FALTA PREU</v>
      </c>
      <c r="L200" s="64">
        <v>0.1</v>
      </c>
      <c r="M200" s="59" t="str">
        <f t="shared" si="28"/>
        <v>REVISAR PREU</v>
      </c>
      <c r="N200" s="60" t="str">
        <f t="shared" si="29"/>
        <v>REVISAR PREU</v>
      </c>
    </row>
    <row r="201" spans="1:14" x14ac:dyDescent="0.3">
      <c r="A201" s="71" t="s">
        <v>383</v>
      </c>
      <c r="B201" s="55" t="s">
        <v>384</v>
      </c>
      <c r="C201" s="62" t="s">
        <v>44</v>
      </c>
      <c r="D201" s="55">
        <v>1</v>
      </c>
      <c r="E201" s="63">
        <v>12.2</v>
      </c>
      <c r="F201" s="57">
        <f t="shared" si="25"/>
        <v>12.2</v>
      </c>
      <c r="G201" s="64">
        <v>0.1</v>
      </c>
      <c r="H201" s="57">
        <f t="shared" si="26"/>
        <v>1.22</v>
      </c>
      <c r="I201" s="58">
        <f t="shared" si="27"/>
        <v>13.42</v>
      </c>
      <c r="J201" s="2"/>
      <c r="K201" s="59" t="str">
        <f t="shared" si="24"/>
        <v>FALTA PREU</v>
      </c>
      <c r="L201" s="64">
        <v>0.1</v>
      </c>
      <c r="M201" s="59" t="str">
        <f t="shared" si="28"/>
        <v>REVISAR PREU</v>
      </c>
      <c r="N201" s="60" t="str">
        <f t="shared" si="29"/>
        <v>REVISAR PREU</v>
      </c>
    </row>
    <row r="202" spans="1:14" x14ac:dyDescent="0.3">
      <c r="A202" s="71" t="s">
        <v>385</v>
      </c>
      <c r="B202" s="55" t="s">
        <v>386</v>
      </c>
      <c r="C202" s="62" t="s">
        <v>44</v>
      </c>
      <c r="D202" s="55">
        <v>1</v>
      </c>
      <c r="E202" s="63">
        <v>9.65</v>
      </c>
      <c r="F202" s="57">
        <f t="shared" si="25"/>
        <v>9.65</v>
      </c>
      <c r="G202" s="64">
        <v>0.1</v>
      </c>
      <c r="H202" s="57">
        <f t="shared" si="26"/>
        <v>0.96500000000000008</v>
      </c>
      <c r="I202" s="58">
        <f t="shared" si="27"/>
        <v>10.615</v>
      </c>
      <c r="J202" s="2"/>
      <c r="K202" s="59" t="str">
        <f t="shared" si="24"/>
        <v>FALTA PREU</v>
      </c>
      <c r="L202" s="64">
        <v>0.1</v>
      </c>
      <c r="M202" s="59" t="str">
        <f t="shared" si="28"/>
        <v>REVISAR PREU</v>
      </c>
      <c r="N202" s="60" t="str">
        <f t="shared" si="29"/>
        <v>REVISAR PREU</v>
      </c>
    </row>
    <row r="203" spans="1:14" x14ac:dyDescent="0.3">
      <c r="A203" s="71" t="s">
        <v>387</v>
      </c>
      <c r="B203" s="55" t="s">
        <v>388</v>
      </c>
      <c r="C203" s="62" t="s">
        <v>44</v>
      </c>
      <c r="D203" s="55">
        <v>1</v>
      </c>
      <c r="E203" s="63">
        <v>29.67</v>
      </c>
      <c r="F203" s="57">
        <f t="shared" si="25"/>
        <v>29.67</v>
      </c>
      <c r="G203" s="64">
        <v>0.1</v>
      </c>
      <c r="H203" s="57">
        <f t="shared" si="26"/>
        <v>2.9670000000000005</v>
      </c>
      <c r="I203" s="58">
        <f t="shared" si="27"/>
        <v>32.637</v>
      </c>
      <c r="J203" s="2"/>
      <c r="K203" s="59" t="str">
        <f t="shared" si="24"/>
        <v>FALTA PREU</v>
      </c>
      <c r="L203" s="64">
        <v>0.1</v>
      </c>
      <c r="M203" s="59" t="str">
        <f t="shared" si="28"/>
        <v>REVISAR PREU</v>
      </c>
      <c r="N203" s="60" t="str">
        <f t="shared" si="29"/>
        <v>REVISAR PREU</v>
      </c>
    </row>
    <row r="204" spans="1:14" x14ac:dyDescent="0.3">
      <c r="A204" s="71" t="s">
        <v>389</v>
      </c>
      <c r="B204" s="55" t="s">
        <v>390</v>
      </c>
      <c r="C204" s="62" t="s">
        <v>44</v>
      </c>
      <c r="D204" s="55">
        <v>1</v>
      </c>
      <c r="E204" s="63">
        <v>22.35</v>
      </c>
      <c r="F204" s="57">
        <f t="shared" si="25"/>
        <v>22.35</v>
      </c>
      <c r="G204" s="64">
        <v>0.1</v>
      </c>
      <c r="H204" s="57">
        <f t="shared" si="26"/>
        <v>2.2350000000000003</v>
      </c>
      <c r="I204" s="58">
        <f t="shared" si="27"/>
        <v>24.585000000000001</v>
      </c>
      <c r="J204" s="2"/>
      <c r="K204" s="59" t="str">
        <f t="shared" si="24"/>
        <v>FALTA PREU</v>
      </c>
      <c r="L204" s="64">
        <v>0.1</v>
      </c>
      <c r="M204" s="59" t="str">
        <f t="shared" si="28"/>
        <v>REVISAR PREU</v>
      </c>
      <c r="N204" s="60" t="str">
        <f t="shared" si="29"/>
        <v>REVISAR PREU</v>
      </c>
    </row>
    <row r="205" spans="1:14" x14ac:dyDescent="0.3">
      <c r="A205" s="71" t="s">
        <v>391</v>
      </c>
      <c r="B205" s="55" t="s">
        <v>392</v>
      </c>
      <c r="C205" s="62" t="s">
        <v>44</v>
      </c>
      <c r="D205" s="55">
        <v>1</v>
      </c>
      <c r="E205" s="63">
        <v>17.100000000000001</v>
      </c>
      <c r="F205" s="57">
        <f t="shared" si="25"/>
        <v>17.100000000000001</v>
      </c>
      <c r="G205" s="64">
        <v>0.1</v>
      </c>
      <c r="H205" s="57">
        <f t="shared" si="26"/>
        <v>1.7100000000000002</v>
      </c>
      <c r="I205" s="58">
        <f t="shared" si="27"/>
        <v>18.810000000000002</v>
      </c>
      <c r="J205" s="2"/>
      <c r="K205" s="59" t="str">
        <f t="shared" si="24"/>
        <v>FALTA PREU</v>
      </c>
      <c r="L205" s="64">
        <v>0.1</v>
      </c>
      <c r="M205" s="59" t="str">
        <f t="shared" si="28"/>
        <v>REVISAR PREU</v>
      </c>
      <c r="N205" s="60" t="str">
        <f t="shared" si="29"/>
        <v>REVISAR PREU</v>
      </c>
    </row>
    <row r="206" spans="1:14" x14ac:dyDescent="0.3">
      <c r="A206" s="71" t="s">
        <v>393</v>
      </c>
      <c r="B206" s="55" t="s">
        <v>394</v>
      </c>
      <c r="C206" s="62" t="s">
        <v>44</v>
      </c>
      <c r="D206" s="55">
        <v>1</v>
      </c>
      <c r="E206" s="63">
        <v>15.45</v>
      </c>
      <c r="F206" s="57">
        <f t="shared" si="25"/>
        <v>15.45</v>
      </c>
      <c r="G206" s="64">
        <v>0.1</v>
      </c>
      <c r="H206" s="57">
        <f t="shared" si="26"/>
        <v>1.5449999999999999</v>
      </c>
      <c r="I206" s="58">
        <f t="shared" si="27"/>
        <v>16.994999999999997</v>
      </c>
      <c r="J206" s="2"/>
      <c r="K206" s="59" t="str">
        <f t="shared" si="24"/>
        <v>FALTA PREU</v>
      </c>
      <c r="L206" s="64">
        <v>0.1</v>
      </c>
      <c r="M206" s="59" t="str">
        <f t="shared" si="28"/>
        <v>REVISAR PREU</v>
      </c>
      <c r="N206" s="60" t="str">
        <f t="shared" si="29"/>
        <v>REVISAR PREU</v>
      </c>
    </row>
    <row r="207" spans="1:14" x14ac:dyDescent="0.3">
      <c r="A207" s="71" t="s">
        <v>395</v>
      </c>
      <c r="B207" s="55" t="s">
        <v>396</v>
      </c>
      <c r="C207" s="62" t="s">
        <v>44</v>
      </c>
      <c r="D207" s="55">
        <v>1</v>
      </c>
      <c r="E207" s="63">
        <v>6.35</v>
      </c>
      <c r="F207" s="57">
        <f t="shared" si="25"/>
        <v>6.35</v>
      </c>
      <c r="G207" s="64">
        <v>0.1</v>
      </c>
      <c r="H207" s="57">
        <f t="shared" si="26"/>
        <v>0.63500000000000001</v>
      </c>
      <c r="I207" s="58">
        <f t="shared" si="27"/>
        <v>6.9849999999999994</v>
      </c>
      <c r="J207" s="2"/>
      <c r="K207" s="59" t="str">
        <f t="shared" si="24"/>
        <v>FALTA PREU</v>
      </c>
      <c r="L207" s="64">
        <v>0.1</v>
      </c>
      <c r="M207" s="59" t="str">
        <f t="shared" si="28"/>
        <v>REVISAR PREU</v>
      </c>
      <c r="N207" s="60" t="str">
        <f t="shared" si="29"/>
        <v>REVISAR PREU</v>
      </c>
    </row>
    <row r="208" spans="1:14" x14ac:dyDescent="0.3">
      <c r="A208" s="71" t="s">
        <v>397</v>
      </c>
      <c r="B208" s="55" t="s">
        <v>398</v>
      </c>
      <c r="C208" s="62" t="s">
        <v>44</v>
      </c>
      <c r="D208" s="55">
        <v>1</v>
      </c>
      <c r="E208" s="63">
        <v>10.6</v>
      </c>
      <c r="F208" s="57">
        <f t="shared" si="25"/>
        <v>10.6</v>
      </c>
      <c r="G208" s="64">
        <v>0.1</v>
      </c>
      <c r="H208" s="57">
        <f t="shared" si="26"/>
        <v>1.06</v>
      </c>
      <c r="I208" s="58">
        <f t="shared" si="27"/>
        <v>11.66</v>
      </c>
      <c r="J208" s="2"/>
      <c r="K208" s="59" t="str">
        <f t="shared" si="24"/>
        <v>FALTA PREU</v>
      </c>
      <c r="L208" s="64">
        <v>0.1</v>
      </c>
      <c r="M208" s="59" t="str">
        <f t="shared" si="28"/>
        <v>REVISAR PREU</v>
      </c>
      <c r="N208" s="60" t="str">
        <f t="shared" si="29"/>
        <v>REVISAR PREU</v>
      </c>
    </row>
    <row r="209" spans="1:14" x14ac:dyDescent="0.3">
      <c r="A209" s="71" t="s">
        <v>399</v>
      </c>
      <c r="B209" s="55" t="s">
        <v>400</v>
      </c>
      <c r="C209" s="62" t="s">
        <v>44</v>
      </c>
      <c r="D209" s="55">
        <v>1</v>
      </c>
      <c r="E209" s="63">
        <v>10.3</v>
      </c>
      <c r="F209" s="57">
        <f t="shared" si="25"/>
        <v>10.3</v>
      </c>
      <c r="G209" s="64">
        <v>0.1</v>
      </c>
      <c r="H209" s="57">
        <f t="shared" si="26"/>
        <v>1.03</v>
      </c>
      <c r="I209" s="58">
        <f t="shared" si="27"/>
        <v>11.33</v>
      </c>
      <c r="J209" s="2"/>
      <c r="K209" s="59" t="str">
        <f t="shared" si="24"/>
        <v>FALTA PREU</v>
      </c>
      <c r="L209" s="64">
        <v>0.1</v>
      </c>
      <c r="M209" s="59" t="str">
        <f t="shared" si="28"/>
        <v>REVISAR PREU</v>
      </c>
      <c r="N209" s="60" t="str">
        <f t="shared" si="29"/>
        <v>REVISAR PREU</v>
      </c>
    </row>
    <row r="210" spans="1:14" x14ac:dyDescent="0.3">
      <c r="A210" s="71" t="s">
        <v>401</v>
      </c>
      <c r="B210" s="55" t="s">
        <v>402</v>
      </c>
      <c r="C210" s="62" t="s">
        <v>44</v>
      </c>
      <c r="D210" s="55">
        <v>1</v>
      </c>
      <c r="E210" s="63">
        <v>13.4</v>
      </c>
      <c r="F210" s="57">
        <f t="shared" si="25"/>
        <v>13.4</v>
      </c>
      <c r="G210" s="64">
        <v>0.1</v>
      </c>
      <c r="H210" s="57">
        <f t="shared" si="26"/>
        <v>1.34</v>
      </c>
      <c r="I210" s="58">
        <f t="shared" si="27"/>
        <v>14.74</v>
      </c>
      <c r="J210" s="2"/>
      <c r="K210" s="59" t="str">
        <f t="shared" si="24"/>
        <v>FALTA PREU</v>
      </c>
      <c r="L210" s="64">
        <v>0.1</v>
      </c>
      <c r="M210" s="59" t="str">
        <f t="shared" si="28"/>
        <v>REVISAR PREU</v>
      </c>
      <c r="N210" s="60" t="str">
        <f t="shared" si="29"/>
        <v>REVISAR PREU</v>
      </c>
    </row>
    <row r="211" spans="1:14" x14ac:dyDescent="0.3">
      <c r="A211" s="71" t="s">
        <v>403</v>
      </c>
      <c r="B211" s="55" t="s">
        <v>404</v>
      </c>
      <c r="C211" s="62" t="s">
        <v>44</v>
      </c>
      <c r="D211" s="55">
        <v>1</v>
      </c>
      <c r="E211" s="63">
        <v>14.75</v>
      </c>
      <c r="F211" s="57">
        <f t="shared" si="25"/>
        <v>14.75</v>
      </c>
      <c r="G211" s="64">
        <v>0.04</v>
      </c>
      <c r="H211" s="57">
        <f t="shared" si="26"/>
        <v>0.59</v>
      </c>
      <c r="I211" s="58">
        <f t="shared" si="27"/>
        <v>15.34</v>
      </c>
      <c r="J211" s="2"/>
      <c r="K211" s="59" t="str">
        <f t="shared" si="24"/>
        <v>FALTA PREU</v>
      </c>
      <c r="L211" s="64">
        <v>0.04</v>
      </c>
      <c r="M211" s="59" t="str">
        <f t="shared" si="28"/>
        <v>REVISAR PREU</v>
      </c>
      <c r="N211" s="60" t="str">
        <f t="shared" si="29"/>
        <v>REVISAR PREU</v>
      </c>
    </row>
    <row r="212" spans="1:14" x14ac:dyDescent="0.3">
      <c r="A212" s="71" t="s">
        <v>405</v>
      </c>
      <c r="B212" s="55" t="s">
        <v>406</v>
      </c>
      <c r="C212" s="62" t="s">
        <v>44</v>
      </c>
      <c r="D212" s="55">
        <v>1</v>
      </c>
      <c r="E212" s="63">
        <v>7.55</v>
      </c>
      <c r="F212" s="57">
        <f t="shared" si="25"/>
        <v>7.55</v>
      </c>
      <c r="G212" s="64">
        <v>0.04</v>
      </c>
      <c r="H212" s="57">
        <f t="shared" si="26"/>
        <v>0.30199999999999999</v>
      </c>
      <c r="I212" s="58">
        <f t="shared" si="27"/>
        <v>7.8519999999999994</v>
      </c>
      <c r="J212" s="2"/>
      <c r="K212" s="59" t="str">
        <f t="shared" si="24"/>
        <v>FALTA PREU</v>
      </c>
      <c r="L212" s="64">
        <v>0.04</v>
      </c>
      <c r="M212" s="59" t="str">
        <f t="shared" si="28"/>
        <v>REVISAR PREU</v>
      </c>
      <c r="N212" s="60" t="str">
        <f t="shared" si="29"/>
        <v>REVISAR PREU</v>
      </c>
    </row>
    <row r="213" spans="1:14" x14ac:dyDescent="0.3">
      <c r="A213" s="71" t="s">
        <v>407</v>
      </c>
      <c r="B213" s="55" t="s">
        <v>408</v>
      </c>
      <c r="C213" s="62" t="s">
        <v>44</v>
      </c>
      <c r="D213" s="55">
        <v>1</v>
      </c>
      <c r="E213" s="63">
        <v>5.5</v>
      </c>
      <c r="F213" s="57">
        <f t="shared" si="25"/>
        <v>5.5</v>
      </c>
      <c r="G213" s="64">
        <v>0.04</v>
      </c>
      <c r="H213" s="57">
        <f t="shared" si="26"/>
        <v>0.22</v>
      </c>
      <c r="I213" s="58">
        <f t="shared" si="27"/>
        <v>5.72</v>
      </c>
      <c r="J213" s="2"/>
      <c r="K213" s="59" t="str">
        <f t="shared" ref="K213:K243" si="30">IF(J213&gt;E213,"PREU SUPERIOR AL DEMANAT",IF(J213=0,"FALTA PREU",IF(J213="","FALTA PREU",ROUND(J213*D213,2))))</f>
        <v>FALTA PREU</v>
      </c>
      <c r="L213" s="64">
        <v>0.04</v>
      </c>
      <c r="M213" s="59" t="str">
        <f t="shared" si="28"/>
        <v>REVISAR PREU</v>
      </c>
      <c r="N213" s="60" t="str">
        <f t="shared" si="29"/>
        <v>REVISAR PREU</v>
      </c>
    </row>
    <row r="214" spans="1:14" x14ac:dyDescent="0.3">
      <c r="A214" s="71" t="s">
        <v>409</v>
      </c>
      <c r="B214" s="55" t="s">
        <v>410</v>
      </c>
      <c r="C214" s="62" t="s">
        <v>44</v>
      </c>
      <c r="D214" s="55">
        <v>1</v>
      </c>
      <c r="E214" s="63">
        <v>10.8</v>
      </c>
      <c r="F214" s="57">
        <f t="shared" ref="F214:F273" si="31">+D214*E214</f>
        <v>10.8</v>
      </c>
      <c r="G214" s="64">
        <v>0.04</v>
      </c>
      <c r="H214" s="57">
        <f t="shared" si="26"/>
        <v>0.43200000000000005</v>
      </c>
      <c r="I214" s="58">
        <f t="shared" si="27"/>
        <v>11.232000000000001</v>
      </c>
      <c r="J214" s="2"/>
      <c r="K214" s="59" t="str">
        <f t="shared" si="30"/>
        <v>FALTA PREU</v>
      </c>
      <c r="L214" s="64">
        <v>0.04</v>
      </c>
      <c r="M214" s="59" t="str">
        <f t="shared" si="28"/>
        <v>REVISAR PREU</v>
      </c>
      <c r="N214" s="60" t="str">
        <f t="shared" si="29"/>
        <v>REVISAR PREU</v>
      </c>
    </row>
    <row r="215" spans="1:14" x14ac:dyDescent="0.3">
      <c r="A215" s="71" t="s">
        <v>411</v>
      </c>
      <c r="B215" s="55" t="s">
        <v>412</v>
      </c>
      <c r="C215" s="62" t="s">
        <v>44</v>
      </c>
      <c r="D215" s="55">
        <v>1</v>
      </c>
      <c r="E215" s="63">
        <v>9</v>
      </c>
      <c r="F215" s="57">
        <f t="shared" si="31"/>
        <v>9</v>
      </c>
      <c r="G215" s="64">
        <v>0.04</v>
      </c>
      <c r="H215" s="57">
        <f t="shared" si="26"/>
        <v>0.36</v>
      </c>
      <c r="I215" s="58">
        <f t="shared" si="27"/>
        <v>9.36</v>
      </c>
      <c r="J215" s="2"/>
      <c r="K215" s="59" t="str">
        <f t="shared" si="30"/>
        <v>FALTA PREU</v>
      </c>
      <c r="L215" s="64">
        <v>0.04</v>
      </c>
      <c r="M215" s="59" t="str">
        <f t="shared" si="28"/>
        <v>REVISAR PREU</v>
      </c>
      <c r="N215" s="60" t="str">
        <f t="shared" si="29"/>
        <v>REVISAR PREU</v>
      </c>
    </row>
    <row r="216" spans="1:14" x14ac:dyDescent="0.3">
      <c r="A216" s="71" t="s">
        <v>413</v>
      </c>
      <c r="B216" s="55" t="s">
        <v>414</v>
      </c>
      <c r="C216" s="62" t="s">
        <v>44</v>
      </c>
      <c r="D216" s="55">
        <v>1</v>
      </c>
      <c r="E216" s="63">
        <v>8.6</v>
      </c>
      <c r="F216" s="57">
        <f t="shared" si="31"/>
        <v>8.6</v>
      </c>
      <c r="G216" s="64">
        <v>0.04</v>
      </c>
      <c r="H216" s="57">
        <f t="shared" si="26"/>
        <v>0.34399999999999997</v>
      </c>
      <c r="I216" s="58">
        <f t="shared" si="27"/>
        <v>8.9439999999999991</v>
      </c>
      <c r="J216" s="2"/>
      <c r="K216" s="59" t="str">
        <f t="shared" si="30"/>
        <v>FALTA PREU</v>
      </c>
      <c r="L216" s="64">
        <v>0.04</v>
      </c>
      <c r="M216" s="59" t="str">
        <f t="shared" si="28"/>
        <v>REVISAR PREU</v>
      </c>
      <c r="N216" s="60" t="str">
        <f t="shared" si="29"/>
        <v>REVISAR PREU</v>
      </c>
    </row>
    <row r="217" spans="1:14" x14ac:dyDescent="0.3">
      <c r="A217" s="71" t="s">
        <v>415</v>
      </c>
      <c r="B217" s="55" t="s">
        <v>416</v>
      </c>
      <c r="C217" s="62" t="s">
        <v>44</v>
      </c>
      <c r="D217" s="55">
        <v>1</v>
      </c>
      <c r="E217" s="63">
        <v>8.9600000000000009</v>
      </c>
      <c r="F217" s="57">
        <f t="shared" si="31"/>
        <v>8.9600000000000009</v>
      </c>
      <c r="G217" s="64">
        <v>0.04</v>
      </c>
      <c r="H217" s="57">
        <f t="shared" si="26"/>
        <v>0.35840000000000005</v>
      </c>
      <c r="I217" s="58">
        <f t="shared" si="27"/>
        <v>9.3184000000000005</v>
      </c>
      <c r="J217" s="2"/>
      <c r="K217" s="59" t="str">
        <f t="shared" si="30"/>
        <v>FALTA PREU</v>
      </c>
      <c r="L217" s="64">
        <v>0.04</v>
      </c>
      <c r="M217" s="59" t="str">
        <f t="shared" si="28"/>
        <v>REVISAR PREU</v>
      </c>
      <c r="N217" s="60" t="str">
        <f t="shared" si="29"/>
        <v>REVISAR PREU</v>
      </c>
    </row>
    <row r="218" spans="1:14" x14ac:dyDescent="0.3">
      <c r="A218" s="71" t="s">
        <v>417</v>
      </c>
      <c r="B218" s="55" t="s">
        <v>418</v>
      </c>
      <c r="C218" s="62" t="s">
        <v>44</v>
      </c>
      <c r="D218" s="55">
        <v>1</v>
      </c>
      <c r="E218" s="63">
        <v>14.4</v>
      </c>
      <c r="F218" s="57">
        <f t="shared" si="31"/>
        <v>14.4</v>
      </c>
      <c r="G218" s="64">
        <v>0.04</v>
      </c>
      <c r="H218" s="57">
        <f t="shared" si="26"/>
        <v>0.57600000000000007</v>
      </c>
      <c r="I218" s="58">
        <f t="shared" si="27"/>
        <v>14.976000000000001</v>
      </c>
      <c r="J218" s="2"/>
      <c r="K218" s="59" t="str">
        <f t="shared" si="30"/>
        <v>FALTA PREU</v>
      </c>
      <c r="L218" s="64">
        <v>0.04</v>
      </c>
      <c r="M218" s="59" t="str">
        <f t="shared" si="28"/>
        <v>REVISAR PREU</v>
      </c>
      <c r="N218" s="60" t="str">
        <f t="shared" si="29"/>
        <v>REVISAR PREU</v>
      </c>
    </row>
    <row r="219" spans="1:14" x14ac:dyDescent="0.3">
      <c r="A219" s="71" t="s">
        <v>419</v>
      </c>
      <c r="B219" s="55" t="s">
        <v>420</v>
      </c>
      <c r="C219" s="62" t="s">
        <v>44</v>
      </c>
      <c r="D219" s="55">
        <v>1</v>
      </c>
      <c r="E219" s="63">
        <v>10.75</v>
      </c>
      <c r="F219" s="57">
        <f t="shared" si="31"/>
        <v>10.75</v>
      </c>
      <c r="G219" s="64">
        <v>0.04</v>
      </c>
      <c r="H219" s="57">
        <f t="shared" si="26"/>
        <v>0.43</v>
      </c>
      <c r="I219" s="58">
        <f t="shared" si="27"/>
        <v>11.18</v>
      </c>
      <c r="J219" s="2"/>
      <c r="K219" s="59" t="str">
        <f t="shared" si="30"/>
        <v>FALTA PREU</v>
      </c>
      <c r="L219" s="64">
        <v>0.04</v>
      </c>
      <c r="M219" s="59" t="str">
        <f t="shared" si="28"/>
        <v>REVISAR PREU</v>
      </c>
      <c r="N219" s="60" t="str">
        <f t="shared" si="29"/>
        <v>REVISAR PREU</v>
      </c>
    </row>
    <row r="220" spans="1:14" x14ac:dyDescent="0.3">
      <c r="A220" s="71" t="s">
        <v>421</v>
      </c>
      <c r="B220" s="55" t="s">
        <v>422</v>
      </c>
      <c r="C220" s="62" t="s">
        <v>95</v>
      </c>
      <c r="D220" s="55">
        <v>1</v>
      </c>
      <c r="E220" s="63">
        <v>2.5</v>
      </c>
      <c r="F220" s="57">
        <f t="shared" si="31"/>
        <v>2.5</v>
      </c>
      <c r="G220" s="64">
        <v>0.1</v>
      </c>
      <c r="H220" s="57">
        <f t="shared" si="26"/>
        <v>0.25</v>
      </c>
      <c r="I220" s="58">
        <f t="shared" si="27"/>
        <v>2.75</v>
      </c>
      <c r="J220" s="2"/>
      <c r="K220" s="59" t="str">
        <f t="shared" si="30"/>
        <v>FALTA PREU</v>
      </c>
      <c r="L220" s="64">
        <v>0.1</v>
      </c>
      <c r="M220" s="59" t="str">
        <f t="shared" si="28"/>
        <v>REVISAR PREU</v>
      </c>
      <c r="N220" s="60" t="str">
        <f t="shared" si="29"/>
        <v>REVISAR PREU</v>
      </c>
    </row>
    <row r="221" spans="1:14" x14ac:dyDescent="0.3">
      <c r="A221" s="71" t="s">
        <v>423</v>
      </c>
      <c r="B221" s="55" t="s">
        <v>424</v>
      </c>
      <c r="C221" s="62" t="s">
        <v>95</v>
      </c>
      <c r="D221" s="55">
        <v>1</v>
      </c>
      <c r="E221" s="63">
        <v>2.5</v>
      </c>
      <c r="F221" s="57">
        <f t="shared" si="31"/>
        <v>2.5</v>
      </c>
      <c r="G221" s="64">
        <v>0.04</v>
      </c>
      <c r="H221" s="57">
        <f t="shared" si="26"/>
        <v>0.1</v>
      </c>
      <c r="I221" s="58">
        <f t="shared" si="27"/>
        <v>2.6</v>
      </c>
      <c r="J221" s="2"/>
      <c r="K221" s="59" t="str">
        <f t="shared" si="30"/>
        <v>FALTA PREU</v>
      </c>
      <c r="L221" s="64">
        <v>0.04</v>
      </c>
      <c r="M221" s="59" t="str">
        <f t="shared" si="28"/>
        <v>REVISAR PREU</v>
      </c>
      <c r="N221" s="60" t="str">
        <f t="shared" si="29"/>
        <v>REVISAR PREU</v>
      </c>
    </row>
    <row r="222" spans="1:14" x14ac:dyDescent="0.3">
      <c r="A222" s="71" t="s">
        <v>425</v>
      </c>
      <c r="B222" s="55" t="s">
        <v>426</v>
      </c>
      <c r="C222" s="62" t="s">
        <v>95</v>
      </c>
      <c r="D222" s="55">
        <v>1</v>
      </c>
      <c r="E222" s="63">
        <v>2.5</v>
      </c>
      <c r="F222" s="57">
        <f t="shared" si="31"/>
        <v>2.5</v>
      </c>
      <c r="G222" s="64">
        <v>0.1</v>
      </c>
      <c r="H222" s="57">
        <f t="shared" si="26"/>
        <v>0.25</v>
      </c>
      <c r="I222" s="58">
        <f t="shared" si="27"/>
        <v>2.75</v>
      </c>
      <c r="J222" s="2"/>
      <c r="K222" s="59" t="str">
        <f t="shared" si="30"/>
        <v>FALTA PREU</v>
      </c>
      <c r="L222" s="64">
        <v>0.1</v>
      </c>
      <c r="M222" s="59" t="str">
        <f t="shared" si="28"/>
        <v>REVISAR PREU</v>
      </c>
      <c r="N222" s="60" t="str">
        <f t="shared" si="29"/>
        <v>REVISAR PREU</v>
      </c>
    </row>
    <row r="223" spans="1:14" x14ac:dyDescent="0.3">
      <c r="A223" s="71" t="s">
        <v>427</v>
      </c>
      <c r="B223" s="55" t="s">
        <v>428</v>
      </c>
      <c r="C223" s="62" t="s">
        <v>44</v>
      </c>
      <c r="D223" s="55">
        <v>1</v>
      </c>
      <c r="E223" s="63">
        <v>1.75</v>
      </c>
      <c r="F223" s="57">
        <f t="shared" si="31"/>
        <v>1.75</v>
      </c>
      <c r="G223" s="64">
        <v>0.1</v>
      </c>
      <c r="H223" s="57">
        <f t="shared" si="26"/>
        <v>0.17500000000000002</v>
      </c>
      <c r="I223" s="58">
        <f t="shared" si="27"/>
        <v>1.925</v>
      </c>
      <c r="J223" s="2"/>
      <c r="K223" s="59" t="str">
        <f t="shared" si="30"/>
        <v>FALTA PREU</v>
      </c>
      <c r="L223" s="64">
        <v>0.1</v>
      </c>
      <c r="M223" s="59" t="str">
        <f t="shared" si="28"/>
        <v>REVISAR PREU</v>
      </c>
      <c r="N223" s="60" t="str">
        <f t="shared" si="29"/>
        <v>REVISAR PREU</v>
      </c>
    </row>
    <row r="224" spans="1:14" x14ac:dyDescent="0.3">
      <c r="A224" s="71" t="s">
        <v>429</v>
      </c>
      <c r="B224" s="55" t="s">
        <v>430</v>
      </c>
      <c r="C224" s="62" t="s">
        <v>44</v>
      </c>
      <c r="D224" s="55">
        <v>1</v>
      </c>
      <c r="E224" s="63">
        <v>3.1</v>
      </c>
      <c r="F224" s="57">
        <f t="shared" si="31"/>
        <v>3.1</v>
      </c>
      <c r="G224" s="64">
        <v>0.1</v>
      </c>
      <c r="H224" s="57">
        <f t="shared" si="26"/>
        <v>0.31000000000000005</v>
      </c>
      <c r="I224" s="58">
        <f t="shared" si="27"/>
        <v>3.41</v>
      </c>
      <c r="J224" s="2"/>
      <c r="K224" s="59" t="str">
        <f t="shared" si="30"/>
        <v>FALTA PREU</v>
      </c>
      <c r="L224" s="64">
        <v>0.1</v>
      </c>
      <c r="M224" s="59" t="str">
        <f t="shared" si="28"/>
        <v>REVISAR PREU</v>
      </c>
      <c r="N224" s="60" t="str">
        <f t="shared" si="29"/>
        <v>REVISAR PREU</v>
      </c>
    </row>
    <row r="225" spans="1:14" x14ac:dyDescent="0.3">
      <c r="A225" s="71" t="s">
        <v>431</v>
      </c>
      <c r="B225" s="55" t="s">
        <v>432</v>
      </c>
      <c r="C225" s="62" t="s">
        <v>19</v>
      </c>
      <c r="D225" s="55">
        <v>1</v>
      </c>
      <c r="E225" s="63">
        <v>1.71</v>
      </c>
      <c r="F225" s="57">
        <f t="shared" si="31"/>
        <v>1.71</v>
      </c>
      <c r="G225" s="64">
        <v>0.1</v>
      </c>
      <c r="H225" s="57">
        <f t="shared" si="26"/>
        <v>0.17100000000000001</v>
      </c>
      <c r="I225" s="58">
        <f t="shared" si="27"/>
        <v>1.881</v>
      </c>
      <c r="J225" s="2"/>
      <c r="K225" s="59" t="str">
        <f t="shared" si="30"/>
        <v>FALTA PREU</v>
      </c>
      <c r="L225" s="64">
        <v>0.1</v>
      </c>
      <c r="M225" s="59" t="str">
        <f t="shared" si="28"/>
        <v>REVISAR PREU</v>
      </c>
      <c r="N225" s="60" t="str">
        <f t="shared" si="29"/>
        <v>REVISAR PREU</v>
      </c>
    </row>
    <row r="226" spans="1:14" x14ac:dyDescent="0.3">
      <c r="A226" s="71" t="s">
        <v>433</v>
      </c>
      <c r="B226" s="55" t="s">
        <v>434</v>
      </c>
      <c r="C226" s="62" t="s">
        <v>19</v>
      </c>
      <c r="D226" s="55">
        <v>1</v>
      </c>
      <c r="E226" s="63">
        <v>2.12</v>
      </c>
      <c r="F226" s="57">
        <f t="shared" si="31"/>
        <v>2.12</v>
      </c>
      <c r="G226" s="64">
        <v>0.04</v>
      </c>
      <c r="H226" s="57">
        <f t="shared" ref="H226:H273" si="32">F226*G226</f>
        <v>8.48E-2</v>
      </c>
      <c r="I226" s="58">
        <f t="shared" ref="I226:I273" si="33">H226+F226</f>
        <v>2.2048000000000001</v>
      </c>
      <c r="J226" s="2"/>
      <c r="K226" s="59" t="str">
        <f t="shared" si="30"/>
        <v>FALTA PREU</v>
      </c>
      <c r="L226" s="64">
        <v>0.04</v>
      </c>
      <c r="M226" s="59" t="str">
        <f t="shared" ref="M226:M273" si="34">IFERROR(K226*L226,"REVISAR PREU")</f>
        <v>REVISAR PREU</v>
      </c>
      <c r="N226" s="60" t="str">
        <f t="shared" ref="N226:N273" si="35">IFERROR(M226+K226,"REVISAR PREU")</f>
        <v>REVISAR PREU</v>
      </c>
    </row>
    <row r="227" spans="1:14" x14ac:dyDescent="0.3">
      <c r="A227" s="71" t="s">
        <v>435</v>
      </c>
      <c r="B227" s="55" t="s">
        <v>436</v>
      </c>
      <c r="C227" s="62" t="s">
        <v>19</v>
      </c>
      <c r="D227" s="55">
        <v>1</v>
      </c>
      <c r="E227" s="63">
        <v>4.7</v>
      </c>
      <c r="F227" s="57">
        <f t="shared" si="31"/>
        <v>4.7</v>
      </c>
      <c r="G227" s="64">
        <v>0.1</v>
      </c>
      <c r="H227" s="57">
        <f t="shared" si="32"/>
        <v>0.47000000000000003</v>
      </c>
      <c r="I227" s="58">
        <f t="shared" si="33"/>
        <v>5.17</v>
      </c>
      <c r="J227" s="2"/>
      <c r="K227" s="59" t="str">
        <f t="shared" si="30"/>
        <v>FALTA PREU</v>
      </c>
      <c r="L227" s="64">
        <v>0.1</v>
      </c>
      <c r="M227" s="59" t="str">
        <f t="shared" si="34"/>
        <v>REVISAR PREU</v>
      </c>
      <c r="N227" s="60" t="str">
        <f t="shared" si="35"/>
        <v>REVISAR PREU</v>
      </c>
    </row>
    <row r="228" spans="1:14" x14ac:dyDescent="0.3">
      <c r="A228" s="71" t="s">
        <v>437</v>
      </c>
      <c r="B228" s="55" t="s">
        <v>438</v>
      </c>
      <c r="C228" s="62" t="s">
        <v>19</v>
      </c>
      <c r="D228" s="55">
        <v>1</v>
      </c>
      <c r="E228" s="63">
        <v>5.8</v>
      </c>
      <c r="F228" s="57">
        <f t="shared" si="31"/>
        <v>5.8</v>
      </c>
      <c r="G228" s="64">
        <v>0.1</v>
      </c>
      <c r="H228" s="57">
        <f t="shared" si="32"/>
        <v>0.57999999999999996</v>
      </c>
      <c r="I228" s="58">
        <f t="shared" si="33"/>
        <v>6.38</v>
      </c>
      <c r="J228" s="2"/>
      <c r="K228" s="59" t="str">
        <f t="shared" si="30"/>
        <v>FALTA PREU</v>
      </c>
      <c r="L228" s="64">
        <v>0.1</v>
      </c>
      <c r="M228" s="59" t="str">
        <f t="shared" si="34"/>
        <v>REVISAR PREU</v>
      </c>
      <c r="N228" s="60" t="str">
        <f t="shared" si="35"/>
        <v>REVISAR PREU</v>
      </c>
    </row>
    <row r="229" spans="1:14" x14ac:dyDescent="0.3">
      <c r="A229" s="71" t="s">
        <v>439</v>
      </c>
      <c r="B229" s="55" t="s">
        <v>440</v>
      </c>
      <c r="C229" s="62" t="s">
        <v>19</v>
      </c>
      <c r="D229" s="55">
        <v>1</v>
      </c>
      <c r="E229" s="63">
        <v>9.5</v>
      </c>
      <c r="F229" s="57">
        <f t="shared" si="31"/>
        <v>9.5</v>
      </c>
      <c r="G229" s="64">
        <v>0.04</v>
      </c>
      <c r="H229" s="57">
        <f t="shared" si="32"/>
        <v>0.38</v>
      </c>
      <c r="I229" s="58">
        <f t="shared" si="33"/>
        <v>9.8800000000000008</v>
      </c>
      <c r="J229" s="2"/>
      <c r="K229" s="59" t="str">
        <f t="shared" si="30"/>
        <v>FALTA PREU</v>
      </c>
      <c r="L229" s="64">
        <v>0.04</v>
      </c>
      <c r="M229" s="59" t="str">
        <f t="shared" si="34"/>
        <v>REVISAR PREU</v>
      </c>
      <c r="N229" s="60" t="str">
        <f t="shared" si="35"/>
        <v>REVISAR PREU</v>
      </c>
    </row>
    <row r="230" spans="1:14" x14ac:dyDescent="0.3">
      <c r="A230" s="71" t="s">
        <v>441</v>
      </c>
      <c r="B230" s="55" t="s">
        <v>442</v>
      </c>
      <c r="C230" s="62" t="s">
        <v>44</v>
      </c>
      <c r="D230" s="55">
        <v>1</v>
      </c>
      <c r="E230" s="63">
        <v>1.7</v>
      </c>
      <c r="F230" s="57">
        <f t="shared" si="31"/>
        <v>1.7</v>
      </c>
      <c r="G230" s="64">
        <v>0.04</v>
      </c>
      <c r="H230" s="57">
        <f t="shared" si="32"/>
        <v>6.8000000000000005E-2</v>
      </c>
      <c r="I230" s="58">
        <f t="shared" si="33"/>
        <v>1.768</v>
      </c>
      <c r="J230" s="2"/>
      <c r="K230" s="59" t="str">
        <f t="shared" si="30"/>
        <v>FALTA PREU</v>
      </c>
      <c r="L230" s="64">
        <v>0.04</v>
      </c>
      <c r="M230" s="59" t="str">
        <f t="shared" si="34"/>
        <v>REVISAR PREU</v>
      </c>
      <c r="N230" s="60" t="str">
        <f t="shared" si="35"/>
        <v>REVISAR PREU</v>
      </c>
    </row>
    <row r="231" spans="1:14" x14ac:dyDescent="0.3">
      <c r="A231" s="71" t="s">
        <v>443</v>
      </c>
      <c r="B231" s="55" t="s">
        <v>444</v>
      </c>
      <c r="C231" s="62" t="s">
        <v>44</v>
      </c>
      <c r="D231" s="55">
        <v>1</v>
      </c>
      <c r="E231" s="63">
        <v>2.15</v>
      </c>
      <c r="F231" s="57">
        <f t="shared" si="31"/>
        <v>2.15</v>
      </c>
      <c r="G231" s="64">
        <v>0.04</v>
      </c>
      <c r="H231" s="57">
        <f t="shared" si="32"/>
        <v>8.5999999999999993E-2</v>
      </c>
      <c r="I231" s="58">
        <f t="shared" si="33"/>
        <v>2.2359999999999998</v>
      </c>
      <c r="J231" s="2"/>
      <c r="K231" s="59" t="str">
        <f t="shared" si="30"/>
        <v>FALTA PREU</v>
      </c>
      <c r="L231" s="64">
        <v>0.04</v>
      </c>
      <c r="M231" s="59" t="str">
        <f t="shared" si="34"/>
        <v>REVISAR PREU</v>
      </c>
      <c r="N231" s="60" t="str">
        <f t="shared" si="35"/>
        <v>REVISAR PREU</v>
      </c>
    </row>
    <row r="232" spans="1:14" x14ac:dyDescent="0.3">
      <c r="A232" s="71" t="s">
        <v>445</v>
      </c>
      <c r="B232" s="55" t="s">
        <v>446</v>
      </c>
      <c r="C232" s="62" t="s">
        <v>44</v>
      </c>
      <c r="D232" s="55">
        <v>1</v>
      </c>
      <c r="E232" s="63">
        <v>1.7</v>
      </c>
      <c r="F232" s="57">
        <f t="shared" si="31"/>
        <v>1.7</v>
      </c>
      <c r="G232" s="64">
        <v>0.1</v>
      </c>
      <c r="H232" s="57">
        <f t="shared" si="32"/>
        <v>0.17</v>
      </c>
      <c r="I232" s="58">
        <f t="shared" si="33"/>
        <v>1.8699999999999999</v>
      </c>
      <c r="J232" s="2"/>
      <c r="K232" s="59" t="str">
        <f t="shared" si="30"/>
        <v>FALTA PREU</v>
      </c>
      <c r="L232" s="64">
        <v>0.1</v>
      </c>
      <c r="M232" s="59" t="str">
        <f t="shared" si="34"/>
        <v>REVISAR PREU</v>
      </c>
      <c r="N232" s="60" t="str">
        <f t="shared" si="35"/>
        <v>REVISAR PREU</v>
      </c>
    </row>
    <row r="233" spans="1:14" x14ac:dyDescent="0.3">
      <c r="A233" s="71" t="s">
        <v>447</v>
      </c>
      <c r="B233" s="55" t="s">
        <v>448</v>
      </c>
      <c r="C233" s="62" t="s">
        <v>44</v>
      </c>
      <c r="D233" s="55">
        <v>1</v>
      </c>
      <c r="E233" s="63">
        <v>1.7</v>
      </c>
      <c r="F233" s="57">
        <f t="shared" si="31"/>
        <v>1.7</v>
      </c>
      <c r="G233" s="64">
        <v>0.04</v>
      </c>
      <c r="H233" s="57">
        <f t="shared" si="32"/>
        <v>6.8000000000000005E-2</v>
      </c>
      <c r="I233" s="58">
        <f t="shared" si="33"/>
        <v>1.768</v>
      </c>
      <c r="J233" s="2"/>
      <c r="K233" s="59" t="str">
        <f t="shared" si="30"/>
        <v>FALTA PREU</v>
      </c>
      <c r="L233" s="64">
        <v>0.04</v>
      </c>
      <c r="M233" s="59" t="str">
        <f t="shared" si="34"/>
        <v>REVISAR PREU</v>
      </c>
      <c r="N233" s="60" t="str">
        <f t="shared" si="35"/>
        <v>REVISAR PREU</v>
      </c>
    </row>
    <row r="234" spans="1:14" x14ac:dyDescent="0.3">
      <c r="A234" s="71" t="s">
        <v>449</v>
      </c>
      <c r="B234" s="55" t="s">
        <v>450</v>
      </c>
      <c r="C234" s="62" t="s">
        <v>44</v>
      </c>
      <c r="D234" s="55">
        <v>1</v>
      </c>
      <c r="E234" s="63">
        <v>1.7</v>
      </c>
      <c r="F234" s="57">
        <f t="shared" si="31"/>
        <v>1.7</v>
      </c>
      <c r="G234" s="64">
        <v>0.1</v>
      </c>
      <c r="H234" s="57">
        <f t="shared" si="32"/>
        <v>0.17</v>
      </c>
      <c r="I234" s="58">
        <f t="shared" si="33"/>
        <v>1.8699999999999999</v>
      </c>
      <c r="J234" s="2"/>
      <c r="K234" s="59" t="str">
        <f t="shared" si="30"/>
        <v>FALTA PREU</v>
      </c>
      <c r="L234" s="64">
        <v>0.1</v>
      </c>
      <c r="M234" s="59" t="str">
        <f t="shared" si="34"/>
        <v>REVISAR PREU</v>
      </c>
      <c r="N234" s="60" t="str">
        <f t="shared" si="35"/>
        <v>REVISAR PREU</v>
      </c>
    </row>
    <row r="235" spans="1:14" x14ac:dyDescent="0.3">
      <c r="A235" s="71" t="s">
        <v>451</v>
      </c>
      <c r="B235" s="55" t="s">
        <v>452</v>
      </c>
      <c r="C235" s="62" t="s">
        <v>44</v>
      </c>
      <c r="D235" s="55">
        <v>1</v>
      </c>
      <c r="E235" s="63">
        <v>1.7</v>
      </c>
      <c r="F235" s="57">
        <f t="shared" si="31"/>
        <v>1.7</v>
      </c>
      <c r="G235" s="64">
        <v>0.1</v>
      </c>
      <c r="H235" s="57">
        <f t="shared" si="32"/>
        <v>0.17</v>
      </c>
      <c r="I235" s="58">
        <f t="shared" si="33"/>
        <v>1.8699999999999999</v>
      </c>
      <c r="J235" s="2"/>
      <c r="K235" s="59" t="str">
        <f t="shared" si="30"/>
        <v>FALTA PREU</v>
      </c>
      <c r="L235" s="64">
        <v>0.1</v>
      </c>
      <c r="M235" s="59" t="str">
        <f t="shared" si="34"/>
        <v>REVISAR PREU</v>
      </c>
      <c r="N235" s="60" t="str">
        <f t="shared" si="35"/>
        <v>REVISAR PREU</v>
      </c>
    </row>
    <row r="236" spans="1:14" x14ac:dyDescent="0.3">
      <c r="A236" s="71" t="s">
        <v>453</v>
      </c>
      <c r="B236" s="55" t="s">
        <v>454</v>
      </c>
      <c r="C236" s="62" t="s">
        <v>44</v>
      </c>
      <c r="D236" s="55">
        <v>1</v>
      </c>
      <c r="E236" s="63">
        <v>1.7</v>
      </c>
      <c r="F236" s="57">
        <f t="shared" si="31"/>
        <v>1.7</v>
      </c>
      <c r="G236" s="64">
        <v>0.1</v>
      </c>
      <c r="H236" s="57">
        <f t="shared" si="32"/>
        <v>0.17</v>
      </c>
      <c r="I236" s="58">
        <f t="shared" si="33"/>
        <v>1.8699999999999999</v>
      </c>
      <c r="J236" s="2"/>
      <c r="K236" s="59" t="str">
        <f t="shared" si="30"/>
        <v>FALTA PREU</v>
      </c>
      <c r="L236" s="64">
        <v>0.1</v>
      </c>
      <c r="M236" s="59" t="str">
        <f t="shared" si="34"/>
        <v>REVISAR PREU</v>
      </c>
      <c r="N236" s="60" t="str">
        <f t="shared" si="35"/>
        <v>REVISAR PREU</v>
      </c>
    </row>
    <row r="237" spans="1:14" x14ac:dyDescent="0.3">
      <c r="A237" s="71" t="s">
        <v>455</v>
      </c>
      <c r="B237" s="55" t="s">
        <v>456</v>
      </c>
      <c r="C237" s="62" t="s">
        <v>44</v>
      </c>
      <c r="D237" s="55">
        <v>1</v>
      </c>
      <c r="E237" s="63">
        <v>1.7</v>
      </c>
      <c r="F237" s="57">
        <f t="shared" si="31"/>
        <v>1.7</v>
      </c>
      <c r="G237" s="64">
        <v>0.1</v>
      </c>
      <c r="H237" s="57">
        <f t="shared" si="32"/>
        <v>0.17</v>
      </c>
      <c r="I237" s="58">
        <f t="shared" si="33"/>
        <v>1.8699999999999999</v>
      </c>
      <c r="J237" s="2"/>
      <c r="K237" s="59" t="str">
        <f t="shared" si="30"/>
        <v>FALTA PREU</v>
      </c>
      <c r="L237" s="64">
        <v>0.1</v>
      </c>
      <c r="M237" s="59" t="str">
        <f t="shared" si="34"/>
        <v>REVISAR PREU</v>
      </c>
      <c r="N237" s="60" t="str">
        <f t="shared" si="35"/>
        <v>REVISAR PREU</v>
      </c>
    </row>
    <row r="238" spans="1:14" x14ac:dyDescent="0.3">
      <c r="A238" s="71" t="s">
        <v>457</v>
      </c>
      <c r="B238" s="55" t="s">
        <v>458</v>
      </c>
      <c r="C238" s="62" t="s">
        <v>44</v>
      </c>
      <c r="D238" s="55">
        <v>1</v>
      </c>
      <c r="E238" s="63">
        <v>1.7</v>
      </c>
      <c r="F238" s="57">
        <f t="shared" si="31"/>
        <v>1.7</v>
      </c>
      <c r="G238" s="64">
        <v>0.1</v>
      </c>
      <c r="H238" s="57">
        <f t="shared" si="32"/>
        <v>0.17</v>
      </c>
      <c r="I238" s="58">
        <f t="shared" si="33"/>
        <v>1.8699999999999999</v>
      </c>
      <c r="J238" s="2"/>
      <c r="K238" s="59" t="str">
        <f t="shared" si="30"/>
        <v>FALTA PREU</v>
      </c>
      <c r="L238" s="64">
        <v>0.1</v>
      </c>
      <c r="M238" s="59" t="str">
        <f t="shared" si="34"/>
        <v>REVISAR PREU</v>
      </c>
      <c r="N238" s="60" t="str">
        <f t="shared" si="35"/>
        <v>REVISAR PREU</v>
      </c>
    </row>
    <row r="239" spans="1:14" x14ac:dyDescent="0.3">
      <c r="A239" s="71" t="s">
        <v>459</v>
      </c>
      <c r="B239" s="55" t="s">
        <v>460</v>
      </c>
      <c r="C239" s="62" t="s">
        <v>44</v>
      </c>
      <c r="D239" s="55">
        <v>1</v>
      </c>
      <c r="E239" s="63">
        <v>1.7</v>
      </c>
      <c r="F239" s="57">
        <f t="shared" si="31"/>
        <v>1.7</v>
      </c>
      <c r="G239" s="64">
        <v>0.1</v>
      </c>
      <c r="H239" s="57">
        <f t="shared" si="32"/>
        <v>0.17</v>
      </c>
      <c r="I239" s="58">
        <f t="shared" si="33"/>
        <v>1.8699999999999999</v>
      </c>
      <c r="J239" s="2"/>
      <c r="K239" s="59" t="str">
        <f t="shared" si="30"/>
        <v>FALTA PREU</v>
      </c>
      <c r="L239" s="64">
        <v>0.1</v>
      </c>
      <c r="M239" s="59" t="str">
        <f t="shared" si="34"/>
        <v>REVISAR PREU</v>
      </c>
      <c r="N239" s="60" t="str">
        <f t="shared" si="35"/>
        <v>REVISAR PREU</v>
      </c>
    </row>
    <row r="240" spans="1:14" x14ac:dyDescent="0.3">
      <c r="A240" s="71" t="s">
        <v>461</v>
      </c>
      <c r="B240" s="55" t="s">
        <v>462</v>
      </c>
      <c r="C240" s="62" t="s">
        <v>44</v>
      </c>
      <c r="D240" s="55">
        <v>1</v>
      </c>
      <c r="E240" s="63">
        <v>1.7</v>
      </c>
      <c r="F240" s="57">
        <f t="shared" si="31"/>
        <v>1.7</v>
      </c>
      <c r="G240" s="64">
        <v>0.1</v>
      </c>
      <c r="H240" s="57">
        <f t="shared" si="32"/>
        <v>0.17</v>
      </c>
      <c r="I240" s="58">
        <f t="shared" si="33"/>
        <v>1.8699999999999999</v>
      </c>
      <c r="J240" s="2"/>
      <c r="K240" s="59" t="str">
        <f t="shared" si="30"/>
        <v>FALTA PREU</v>
      </c>
      <c r="L240" s="64">
        <v>0.1</v>
      </c>
      <c r="M240" s="59" t="str">
        <f t="shared" si="34"/>
        <v>REVISAR PREU</v>
      </c>
      <c r="N240" s="60" t="str">
        <f t="shared" si="35"/>
        <v>REVISAR PREU</v>
      </c>
    </row>
    <row r="241" spans="1:14" x14ac:dyDescent="0.3">
      <c r="A241" s="71" t="s">
        <v>463</v>
      </c>
      <c r="B241" s="55" t="s">
        <v>464</v>
      </c>
      <c r="C241" s="62" t="s">
        <v>44</v>
      </c>
      <c r="D241" s="55">
        <v>1</v>
      </c>
      <c r="E241" s="63">
        <v>1.7</v>
      </c>
      <c r="F241" s="57">
        <f t="shared" si="31"/>
        <v>1.7</v>
      </c>
      <c r="G241" s="64">
        <v>0.1</v>
      </c>
      <c r="H241" s="57">
        <f t="shared" si="32"/>
        <v>0.17</v>
      </c>
      <c r="I241" s="58">
        <f t="shared" si="33"/>
        <v>1.8699999999999999</v>
      </c>
      <c r="J241" s="2"/>
      <c r="K241" s="59" t="str">
        <f t="shared" si="30"/>
        <v>FALTA PREU</v>
      </c>
      <c r="L241" s="64">
        <v>0.1</v>
      </c>
      <c r="M241" s="59" t="str">
        <f t="shared" si="34"/>
        <v>REVISAR PREU</v>
      </c>
      <c r="N241" s="60" t="str">
        <f t="shared" si="35"/>
        <v>REVISAR PREU</v>
      </c>
    </row>
    <row r="242" spans="1:14" x14ac:dyDescent="0.3">
      <c r="A242" s="71" t="s">
        <v>465</v>
      </c>
      <c r="B242" s="55" t="s">
        <v>466</v>
      </c>
      <c r="C242" s="62" t="s">
        <v>44</v>
      </c>
      <c r="D242" s="55">
        <v>1</v>
      </c>
      <c r="E242" s="63">
        <v>16</v>
      </c>
      <c r="F242" s="57">
        <f t="shared" si="31"/>
        <v>16</v>
      </c>
      <c r="G242" s="64">
        <v>0.1</v>
      </c>
      <c r="H242" s="57">
        <f t="shared" si="32"/>
        <v>1.6</v>
      </c>
      <c r="I242" s="58">
        <f t="shared" si="33"/>
        <v>17.600000000000001</v>
      </c>
      <c r="J242" s="2"/>
      <c r="K242" s="59" t="str">
        <f t="shared" si="30"/>
        <v>FALTA PREU</v>
      </c>
      <c r="L242" s="64">
        <v>0.1</v>
      </c>
      <c r="M242" s="59" t="str">
        <f t="shared" si="34"/>
        <v>REVISAR PREU</v>
      </c>
      <c r="N242" s="60" t="str">
        <f t="shared" si="35"/>
        <v>REVISAR PREU</v>
      </c>
    </row>
    <row r="243" spans="1:14" x14ac:dyDescent="0.3">
      <c r="A243" s="71" t="s">
        <v>467</v>
      </c>
      <c r="B243" s="55" t="s">
        <v>468</v>
      </c>
      <c r="C243" s="62" t="s">
        <v>44</v>
      </c>
      <c r="D243" s="55">
        <v>1</v>
      </c>
      <c r="E243" s="63">
        <v>5.5</v>
      </c>
      <c r="F243" s="57">
        <f t="shared" si="31"/>
        <v>5.5</v>
      </c>
      <c r="G243" s="64">
        <v>0.1</v>
      </c>
      <c r="H243" s="57">
        <f t="shared" si="32"/>
        <v>0.55000000000000004</v>
      </c>
      <c r="I243" s="58">
        <f t="shared" si="33"/>
        <v>6.05</v>
      </c>
      <c r="J243" s="2"/>
      <c r="K243" s="59" t="str">
        <f t="shared" si="30"/>
        <v>FALTA PREU</v>
      </c>
      <c r="L243" s="64">
        <v>0.1</v>
      </c>
      <c r="M243" s="59" t="str">
        <f t="shared" si="34"/>
        <v>REVISAR PREU</v>
      </c>
      <c r="N243" s="60" t="str">
        <f t="shared" si="35"/>
        <v>REVISAR PREU</v>
      </c>
    </row>
    <row r="244" spans="1:14" x14ac:dyDescent="0.3">
      <c r="A244" s="71" t="s">
        <v>469</v>
      </c>
      <c r="B244" s="55" t="s">
        <v>470</v>
      </c>
      <c r="C244" s="62" t="s">
        <v>95</v>
      </c>
      <c r="D244" s="55">
        <v>1</v>
      </c>
      <c r="E244" s="63">
        <v>4.0999999999999996</v>
      </c>
      <c r="F244" s="57">
        <f t="shared" si="31"/>
        <v>4.0999999999999996</v>
      </c>
      <c r="G244" s="64">
        <v>0.1</v>
      </c>
      <c r="H244" s="57">
        <f t="shared" si="32"/>
        <v>0.41</v>
      </c>
      <c r="I244" s="58">
        <f t="shared" si="33"/>
        <v>4.51</v>
      </c>
      <c r="J244" s="2"/>
      <c r="K244" s="59" t="str">
        <f>IF(J244&gt;E244,"PREU SUPERIOR AL DEMANAT",IF(J244=0,"FALTA PREU",IF(J244="","FALTA PREU",ROUND(J244*D244,2))))</f>
        <v>FALTA PREU</v>
      </c>
      <c r="L244" s="64">
        <v>0.1</v>
      </c>
      <c r="M244" s="59" t="str">
        <f t="shared" si="34"/>
        <v>REVISAR PREU</v>
      </c>
      <c r="N244" s="60" t="str">
        <f t="shared" si="35"/>
        <v>REVISAR PREU</v>
      </c>
    </row>
    <row r="245" spans="1:14" x14ac:dyDescent="0.3">
      <c r="A245" s="71" t="s">
        <v>471</v>
      </c>
      <c r="B245" s="55" t="s">
        <v>472</v>
      </c>
      <c r="C245" s="62" t="s">
        <v>44</v>
      </c>
      <c r="D245" s="55">
        <v>1</v>
      </c>
      <c r="E245" s="63">
        <v>3.65</v>
      </c>
      <c r="F245" s="57">
        <f t="shared" si="31"/>
        <v>3.65</v>
      </c>
      <c r="G245" s="64">
        <v>0.1</v>
      </c>
      <c r="H245" s="57">
        <f t="shared" si="32"/>
        <v>0.36499999999999999</v>
      </c>
      <c r="I245" s="58">
        <f t="shared" si="33"/>
        <v>4.0149999999999997</v>
      </c>
      <c r="J245" s="2"/>
      <c r="K245" s="59" t="str">
        <f t="shared" ref="K245:K273" si="36">IF(J245&gt;E245,"PREU SUPERIOR AL DEMANAT",IF(J245=0,"FALTA PREU",IF(J245="","FALTA PREU",ROUND(J245*D245,2))))</f>
        <v>FALTA PREU</v>
      </c>
      <c r="L245" s="64">
        <v>0.1</v>
      </c>
      <c r="M245" s="59" t="str">
        <f t="shared" si="34"/>
        <v>REVISAR PREU</v>
      </c>
      <c r="N245" s="60" t="str">
        <f t="shared" si="35"/>
        <v>REVISAR PREU</v>
      </c>
    </row>
    <row r="246" spans="1:14" x14ac:dyDescent="0.3">
      <c r="A246" s="71" t="s">
        <v>473</v>
      </c>
      <c r="B246" s="55" t="s">
        <v>474</v>
      </c>
      <c r="C246" s="62" t="s">
        <v>44</v>
      </c>
      <c r="D246" s="55">
        <v>1</v>
      </c>
      <c r="E246" s="63">
        <v>4.75</v>
      </c>
      <c r="F246" s="57">
        <f t="shared" si="31"/>
        <v>4.75</v>
      </c>
      <c r="G246" s="64">
        <v>0.1</v>
      </c>
      <c r="H246" s="57">
        <f t="shared" si="32"/>
        <v>0.47500000000000003</v>
      </c>
      <c r="I246" s="58">
        <f t="shared" si="33"/>
        <v>5.2249999999999996</v>
      </c>
      <c r="J246" s="2"/>
      <c r="K246" s="59" t="str">
        <f t="shared" si="36"/>
        <v>FALTA PREU</v>
      </c>
      <c r="L246" s="64">
        <v>0.1</v>
      </c>
      <c r="M246" s="59" t="str">
        <f t="shared" si="34"/>
        <v>REVISAR PREU</v>
      </c>
      <c r="N246" s="60" t="str">
        <f t="shared" si="35"/>
        <v>REVISAR PREU</v>
      </c>
    </row>
    <row r="247" spans="1:14" x14ac:dyDescent="0.3">
      <c r="A247" s="71" t="s">
        <v>475</v>
      </c>
      <c r="B247" s="55" t="s">
        <v>476</v>
      </c>
      <c r="C247" s="62" t="s">
        <v>44</v>
      </c>
      <c r="D247" s="55">
        <v>1</v>
      </c>
      <c r="E247" s="63">
        <v>2.2999999999999998</v>
      </c>
      <c r="F247" s="57">
        <f t="shared" si="31"/>
        <v>2.2999999999999998</v>
      </c>
      <c r="G247" s="64">
        <v>0.1</v>
      </c>
      <c r="H247" s="57">
        <f t="shared" si="32"/>
        <v>0.22999999999999998</v>
      </c>
      <c r="I247" s="58">
        <f t="shared" si="33"/>
        <v>2.5299999999999998</v>
      </c>
      <c r="J247" s="2"/>
      <c r="K247" s="59" t="str">
        <f t="shared" si="36"/>
        <v>FALTA PREU</v>
      </c>
      <c r="L247" s="64">
        <v>0.1</v>
      </c>
      <c r="M247" s="59" t="str">
        <f t="shared" si="34"/>
        <v>REVISAR PREU</v>
      </c>
      <c r="N247" s="60" t="str">
        <f t="shared" si="35"/>
        <v>REVISAR PREU</v>
      </c>
    </row>
    <row r="248" spans="1:14" x14ac:dyDescent="0.3">
      <c r="A248" s="71" t="s">
        <v>477</v>
      </c>
      <c r="B248" s="55" t="s">
        <v>478</v>
      </c>
      <c r="C248" s="62" t="s">
        <v>44</v>
      </c>
      <c r="D248" s="55">
        <v>1</v>
      </c>
      <c r="E248" s="63">
        <v>4.2</v>
      </c>
      <c r="F248" s="57">
        <f t="shared" si="31"/>
        <v>4.2</v>
      </c>
      <c r="G248" s="64">
        <v>0.1</v>
      </c>
      <c r="H248" s="57">
        <f t="shared" si="32"/>
        <v>0.42000000000000004</v>
      </c>
      <c r="I248" s="58">
        <f t="shared" si="33"/>
        <v>4.62</v>
      </c>
      <c r="J248" s="2"/>
      <c r="K248" s="59" t="str">
        <f t="shared" si="36"/>
        <v>FALTA PREU</v>
      </c>
      <c r="L248" s="64">
        <v>0.1</v>
      </c>
      <c r="M248" s="59" t="str">
        <f t="shared" si="34"/>
        <v>REVISAR PREU</v>
      </c>
      <c r="N248" s="60" t="str">
        <f t="shared" si="35"/>
        <v>REVISAR PREU</v>
      </c>
    </row>
    <row r="249" spans="1:14" x14ac:dyDescent="0.3">
      <c r="A249" s="71" t="s">
        <v>479</v>
      </c>
      <c r="B249" s="55" t="s">
        <v>480</v>
      </c>
      <c r="C249" s="62" t="s">
        <v>44</v>
      </c>
      <c r="D249" s="55">
        <v>1</v>
      </c>
      <c r="E249" s="63">
        <v>11.4</v>
      </c>
      <c r="F249" s="57">
        <f t="shared" si="31"/>
        <v>11.4</v>
      </c>
      <c r="G249" s="64">
        <v>0.1</v>
      </c>
      <c r="H249" s="57">
        <f t="shared" si="32"/>
        <v>1.1400000000000001</v>
      </c>
      <c r="I249" s="58">
        <f t="shared" si="33"/>
        <v>12.540000000000001</v>
      </c>
      <c r="J249" s="2"/>
      <c r="K249" s="59" t="str">
        <f t="shared" si="36"/>
        <v>FALTA PREU</v>
      </c>
      <c r="L249" s="64">
        <v>0.1</v>
      </c>
      <c r="M249" s="59" t="str">
        <f t="shared" si="34"/>
        <v>REVISAR PREU</v>
      </c>
      <c r="N249" s="60" t="str">
        <f t="shared" si="35"/>
        <v>REVISAR PREU</v>
      </c>
    </row>
    <row r="250" spans="1:14" x14ac:dyDescent="0.3">
      <c r="A250" s="71" t="s">
        <v>481</v>
      </c>
      <c r="B250" s="55" t="s">
        <v>482</v>
      </c>
      <c r="C250" s="62" t="s">
        <v>95</v>
      </c>
      <c r="D250" s="55">
        <v>1</v>
      </c>
      <c r="E250" s="63">
        <v>2.5</v>
      </c>
      <c r="F250" s="57">
        <f t="shared" si="31"/>
        <v>2.5</v>
      </c>
      <c r="G250" s="64">
        <v>0.1</v>
      </c>
      <c r="H250" s="57">
        <f t="shared" si="32"/>
        <v>0.25</v>
      </c>
      <c r="I250" s="58">
        <f t="shared" si="33"/>
        <v>2.75</v>
      </c>
      <c r="J250" s="2"/>
      <c r="K250" s="59" t="str">
        <f t="shared" si="36"/>
        <v>FALTA PREU</v>
      </c>
      <c r="L250" s="64">
        <v>0.1</v>
      </c>
      <c r="M250" s="59" t="str">
        <f t="shared" si="34"/>
        <v>REVISAR PREU</v>
      </c>
      <c r="N250" s="60" t="str">
        <f t="shared" si="35"/>
        <v>REVISAR PREU</v>
      </c>
    </row>
    <row r="251" spans="1:14" x14ac:dyDescent="0.3">
      <c r="A251" s="71" t="s">
        <v>483</v>
      </c>
      <c r="B251" s="55" t="s">
        <v>484</v>
      </c>
      <c r="C251" s="62" t="s">
        <v>44</v>
      </c>
      <c r="D251" s="55">
        <v>1</v>
      </c>
      <c r="E251" s="63">
        <v>3.5</v>
      </c>
      <c r="F251" s="57">
        <f t="shared" si="31"/>
        <v>3.5</v>
      </c>
      <c r="G251" s="64">
        <v>0.1</v>
      </c>
      <c r="H251" s="57">
        <f t="shared" si="32"/>
        <v>0.35000000000000003</v>
      </c>
      <c r="I251" s="58">
        <f t="shared" si="33"/>
        <v>3.85</v>
      </c>
      <c r="J251" s="2"/>
      <c r="K251" s="59" t="str">
        <f t="shared" si="36"/>
        <v>FALTA PREU</v>
      </c>
      <c r="L251" s="64">
        <v>0.1</v>
      </c>
      <c r="M251" s="59" t="str">
        <f t="shared" si="34"/>
        <v>REVISAR PREU</v>
      </c>
      <c r="N251" s="60" t="str">
        <f t="shared" si="35"/>
        <v>REVISAR PREU</v>
      </c>
    </row>
    <row r="252" spans="1:14" x14ac:dyDescent="0.3">
      <c r="A252" s="71" t="s">
        <v>485</v>
      </c>
      <c r="B252" s="55" t="s">
        <v>486</v>
      </c>
      <c r="C252" s="62" t="s">
        <v>44</v>
      </c>
      <c r="D252" s="55">
        <v>1</v>
      </c>
      <c r="E252" s="63">
        <v>3.15</v>
      </c>
      <c r="F252" s="57">
        <f t="shared" si="31"/>
        <v>3.15</v>
      </c>
      <c r="G252" s="64">
        <v>0.1</v>
      </c>
      <c r="H252" s="57">
        <f t="shared" si="32"/>
        <v>0.315</v>
      </c>
      <c r="I252" s="58">
        <f t="shared" si="33"/>
        <v>3.4649999999999999</v>
      </c>
      <c r="J252" s="2"/>
      <c r="K252" s="59" t="str">
        <f t="shared" si="36"/>
        <v>FALTA PREU</v>
      </c>
      <c r="L252" s="64">
        <v>0.1</v>
      </c>
      <c r="M252" s="59" t="str">
        <f t="shared" si="34"/>
        <v>REVISAR PREU</v>
      </c>
      <c r="N252" s="60" t="str">
        <f t="shared" si="35"/>
        <v>REVISAR PREU</v>
      </c>
    </row>
    <row r="253" spans="1:14" x14ac:dyDescent="0.3">
      <c r="A253" s="71" t="s">
        <v>487</v>
      </c>
      <c r="B253" s="55" t="s">
        <v>488</v>
      </c>
      <c r="C253" s="62" t="s">
        <v>44</v>
      </c>
      <c r="D253" s="55">
        <v>1</v>
      </c>
      <c r="E253" s="63">
        <v>1.66</v>
      </c>
      <c r="F253" s="57">
        <f t="shared" si="31"/>
        <v>1.66</v>
      </c>
      <c r="G253" s="64">
        <v>0.1</v>
      </c>
      <c r="H253" s="57">
        <f t="shared" si="32"/>
        <v>0.16600000000000001</v>
      </c>
      <c r="I253" s="58">
        <f t="shared" si="33"/>
        <v>1.8259999999999998</v>
      </c>
      <c r="J253" s="2"/>
      <c r="K253" s="59" t="str">
        <f t="shared" si="36"/>
        <v>FALTA PREU</v>
      </c>
      <c r="L253" s="64">
        <v>0.1</v>
      </c>
      <c r="M253" s="59" t="str">
        <f t="shared" si="34"/>
        <v>REVISAR PREU</v>
      </c>
      <c r="N253" s="60" t="str">
        <f t="shared" si="35"/>
        <v>REVISAR PREU</v>
      </c>
    </row>
    <row r="254" spans="1:14" x14ac:dyDescent="0.3">
      <c r="A254" s="71" t="s">
        <v>489</v>
      </c>
      <c r="B254" s="55" t="s">
        <v>490</v>
      </c>
      <c r="C254" s="62" t="s">
        <v>44</v>
      </c>
      <c r="D254" s="55">
        <v>1</v>
      </c>
      <c r="E254" s="63">
        <v>6.75</v>
      </c>
      <c r="F254" s="57">
        <f t="shared" si="31"/>
        <v>6.75</v>
      </c>
      <c r="G254" s="64">
        <v>0.1</v>
      </c>
      <c r="H254" s="57">
        <f t="shared" si="32"/>
        <v>0.67500000000000004</v>
      </c>
      <c r="I254" s="58">
        <f t="shared" si="33"/>
        <v>7.4249999999999998</v>
      </c>
      <c r="J254" s="2"/>
      <c r="K254" s="59" t="str">
        <f t="shared" si="36"/>
        <v>FALTA PREU</v>
      </c>
      <c r="L254" s="64">
        <v>0.1</v>
      </c>
      <c r="M254" s="59" t="str">
        <f t="shared" si="34"/>
        <v>REVISAR PREU</v>
      </c>
      <c r="N254" s="60" t="str">
        <f t="shared" si="35"/>
        <v>REVISAR PREU</v>
      </c>
    </row>
    <row r="255" spans="1:14" x14ac:dyDescent="0.3">
      <c r="A255" s="71" t="s">
        <v>491</v>
      </c>
      <c r="B255" s="55" t="s">
        <v>492</v>
      </c>
      <c r="C255" s="62" t="s">
        <v>44</v>
      </c>
      <c r="D255" s="55">
        <v>1</v>
      </c>
      <c r="E255" s="63">
        <v>4.7</v>
      </c>
      <c r="F255" s="57">
        <f t="shared" si="31"/>
        <v>4.7</v>
      </c>
      <c r="G255" s="64">
        <v>0.1</v>
      </c>
      <c r="H255" s="57">
        <f t="shared" si="32"/>
        <v>0.47000000000000003</v>
      </c>
      <c r="I255" s="58">
        <f t="shared" si="33"/>
        <v>5.17</v>
      </c>
      <c r="J255" s="2"/>
      <c r="K255" s="59" t="str">
        <f t="shared" si="36"/>
        <v>FALTA PREU</v>
      </c>
      <c r="L255" s="64">
        <v>0.1</v>
      </c>
      <c r="M255" s="59" t="str">
        <f t="shared" si="34"/>
        <v>REVISAR PREU</v>
      </c>
      <c r="N255" s="60" t="str">
        <f t="shared" si="35"/>
        <v>REVISAR PREU</v>
      </c>
    </row>
    <row r="256" spans="1:14" x14ac:dyDescent="0.3">
      <c r="A256" s="71" t="s">
        <v>493</v>
      </c>
      <c r="B256" s="55" t="s">
        <v>494</v>
      </c>
      <c r="C256" s="62" t="s">
        <v>95</v>
      </c>
      <c r="D256" s="55">
        <v>1</v>
      </c>
      <c r="E256" s="63">
        <v>14.1</v>
      </c>
      <c r="F256" s="57">
        <f t="shared" si="31"/>
        <v>14.1</v>
      </c>
      <c r="G256" s="64">
        <v>0.1</v>
      </c>
      <c r="H256" s="57">
        <f t="shared" si="32"/>
        <v>1.4100000000000001</v>
      </c>
      <c r="I256" s="58">
        <f t="shared" si="33"/>
        <v>15.51</v>
      </c>
      <c r="J256" s="2"/>
      <c r="K256" s="59" t="str">
        <f t="shared" si="36"/>
        <v>FALTA PREU</v>
      </c>
      <c r="L256" s="64">
        <v>0.1</v>
      </c>
      <c r="M256" s="59" t="str">
        <f t="shared" si="34"/>
        <v>REVISAR PREU</v>
      </c>
      <c r="N256" s="60" t="str">
        <f t="shared" si="35"/>
        <v>REVISAR PREU</v>
      </c>
    </row>
    <row r="257" spans="1:14" x14ac:dyDescent="0.3">
      <c r="A257" s="71" t="s">
        <v>495</v>
      </c>
      <c r="B257" s="55" t="s">
        <v>496</v>
      </c>
      <c r="C257" s="62" t="s">
        <v>95</v>
      </c>
      <c r="D257" s="55">
        <v>1</v>
      </c>
      <c r="E257" s="63">
        <v>14.25</v>
      </c>
      <c r="F257" s="57">
        <f t="shared" si="31"/>
        <v>14.25</v>
      </c>
      <c r="G257" s="64">
        <v>0.1</v>
      </c>
      <c r="H257" s="57">
        <f t="shared" si="32"/>
        <v>1.425</v>
      </c>
      <c r="I257" s="58">
        <f t="shared" si="33"/>
        <v>15.675000000000001</v>
      </c>
      <c r="J257" s="2"/>
      <c r="K257" s="59" t="str">
        <f t="shared" si="36"/>
        <v>FALTA PREU</v>
      </c>
      <c r="L257" s="64">
        <v>0.1</v>
      </c>
      <c r="M257" s="59" t="str">
        <f t="shared" si="34"/>
        <v>REVISAR PREU</v>
      </c>
      <c r="N257" s="60" t="str">
        <f t="shared" si="35"/>
        <v>REVISAR PREU</v>
      </c>
    </row>
    <row r="258" spans="1:14" x14ac:dyDescent="0.3">
      <c r="A258" s="71" t="s">
        <v>497</v>
      </c>
      <c r="B258" s="55" t="s">
        <v>498</v>
      </c>
      <c r="C258" s="62" t="s">
        <v>44</v>
      </c>
      <c r="D258" s="55">
        <v>1</v>
      </c>
      <c r="E258" s="63">
        <v>4.71</v>
      </c>
      <c r="F258" s="57">
        <f t="shared" si="31"/>
        <v>4.71</v>
      </c>
      <c r="G258" s="64">
        <v>0.1</v>
      </c>
      <c r="H258" s="57">
        <f t="shared" si="32"/>
        <v>0.47100000000000003</v>
      </c>
      <c r="I258" s="58">
        <f t="shared" si="33"/>
        <v>5.181</v>
      </c>
      <c r="J258" s="2"/>
      <c r="K258" s="59" t="str">
        <f t="shared" si="36"/>
        <v>FALTA PREU</v>
      </c>
      <c r="L258" s="64">
        <v>0.1</v>
      </c>
      <c r="M258" s="59" t="str">
        <f t="shared" si="34"/>
        <v>REVISAR PREU</v>
      </c>
      <c r="N258" s="60" t="str">
        <f t="shared" si="35"/>
        <v>REVISAR PREU</v>
      </c>
    </row>
    <row r="259" spans="1:14" x14ac:dyDescent="0.3">
      <c r="A259" s="71" t="s">
        <v>499</v>
      </c>
      <c r="B259" s="55" t="s">
        <v>500</v>
      </c>
      <c r="C259" s="62" t="s">
        <v>44</v>
      </c>
      <c r="D259" s="55">
        <v>1</v>
      </c>
      <c r="E259" s="63">
        <v>6.45</v>
      </c>
      <c r="F259" s="57">
        <f t="shared" si="31"/>
        <v>6.45</v>
      </c>
      <c r="G259" s="64">
        <v>0.1</v>
      </c>
      <c r="H259" s="57">
        <f t="shared" si="32"/>
        <v>0.64500000000000002</v>
      </c>
      <c r="I259" s="58">
        <f t="shared" si="33"/>
        <v>7.0950000000000006</v>
      </c>
      <c r="J259" s="2"/>
      <c r="K259" s="59" t="str">
        <f t="shared" si="36"/>
        <v>FALTA PREU</v>
      </c>
      <c r="L259" s="64">
        <v>0.1</v>
      </c>
      <c r="M259" s="59" t="str">
        <f t="shared" si="34"/>
        <v>REVISAR PREU</v>
      </c>
      <c r="N259" s="60" t="str">
        <f t="shared" si="35"/>
        <v>REVISAR PREU</v>
      </c>
    </row>
    <row r="260" spans="1:14" x14ac:dyDescent="0.3">
      <c r="A260" s="71" t="s">
        <v>501</v>
      </c>
      <c r="B260" s="55" t="s">
        <v>502</v>
      </c>
      <c r="C260" s="62" t="s">
        <v>44</v>
      </c>
      <c r="D260" s="55">
        <v>1</v>
      </c>
      <c r="E260" s="63">
        <v>8.1999999999999993</v>
      </c>
      <c r="F260" s="57">
        <f t="shared" si="31"/>
        <v>8.1999999999999993</v>
      </c>
      <c r="G260" s="64">
        <v>0.1</v>
      </c>
      <c r="H260" s="57">
        <f t="shared" si="32"/>
        <v>0.82</v>
      </c>
      <c r="I260" s="58">
        <f t="shared" si="33"/>
        <v>9.02</v>
      </c>
      <c r="J260" s="2"/>
      <c r="K260" s="59" t="str">
        <f t="shared" si="36"/>
        <v>FALTA PREU</v>
      </c>
      <c r="L260" s="64">
        <v>0.1</v>
      </c>
      <c r="M260" s="59" t="str">
        <f t="shared" si="34"/>
        <v>REVISAR PREU</v>
      </c>
      <c r="N260" s="60" t="str">
        <f t="shared" si="35"/>
        <v>REVISAR PREU</v>
      </c>
    </row>
    <row r="261" spans="1:14" x14ac:dyDescent="0.3">
      <c r="A261" s="71" t="s">
        <v>503</v>
      </c>
      <c r="B261" s="55" t="s">
        <v>504</v>
      </c>
      <c r="C261" s="62" t="s">
        <v>44</v>
      </c>
      <c r="D261" s="55">
        <v>1</v>
      </c>
      <c r="E261" s="63">
        <v>3.65</v>
      </c>
      <c r="F261" s="57">
        <f t="shared" si="31"/>
        <v>3.65</v>
      </c>
      <c r="G261" s="64">
        <v>0.1</v>
      </c>
      <c r="H261" s="57">
        <f t="shared" si="32"/>
        <v>0.36499999999999999</v>
      </c>
      <c r="I261" s="58">
        <f t="shared" si="33"/>
        <v>4.0149999999999997</v>
      </c>
      <c r="J261" s="2"/>
      <c r="K261" s="59" t="str">
        <f t="shared" si="36"/>
        <v>FALTA PREU</v>
      </c>
      <c r="L261" s="64">
        <v>0.1</v>
      </c>
      <c r="M261" s="59" t="str">
        <f t="shared" si="34"/>
        <v>REVISAR PREU</v>
      </c>
      <c r="N261" s="60" t="str">
        <f t="shared" si="35"/>
        <v>REVISAR PREU</v>
      </c>
    </row>
    <row r="262" spans="1:14" x14ac:dyDescent="0.3">
      <c r="A262" s="71" t="s">
        <v>505</v>
      </c>
      <c r="B262" s="55" t="s">
        <v>506</v>
      </c>
      <c r="C262" s="62" t="s">
        <v>44</v>
      </c>
      <c r="D262" s="55">
        <v>1</v>
      </c>
      <c r="E262" s="63">
        <v>1.65</v>
      </c>
      <c r="F262" s="57">
        <f t="shared" si="31"/>
        <v>1.65</v>
      </c>
      <c r="G262" s="64">
        <v>0.1</v>
      </c>
      <c r="H262" s="57">
        <f t="shared" si="32"/>
        <v>0.16500000000000001</v>
      </c>
      <c r="I262" s="58">
        <f t="shared" si="33"/>
        <v>1.8149999999999999</v>
      </c>
      <c r="J262" s="2"/>
      <c r="K262" s="59" t="str">
        <f t="shared" si="36"/>
        <v>FALTA PREU</v>
      </c>
      <c r="L262" s="64">
        <v>0.1</v>
      </c>
      <c r="M262" s="59" t="str">
        <f t="shared" si="34"/>
        <v>REVISAR PREU</v>
      </c>
      <c r="N262" s="60" t="str">
        <f t="shared" si="35"/>
        <v>REVISAR PREU</v>
      </c>
    </row>
    <row r="263" spans="1:14" x14ac:dyDescent="0.3">
      <c r="A263" s="71" t="s">
        <v>507</v>
      </c>
      <c r="B263" s="55" t="s">
        <v>508</v>
      </c>
      <c r="C263" s="62" t="s">
        <v>44</v>
      </c>
      <c r="D263" s="55">
        <v>1</v>
      </c>
      <c r="E263" s="63">
        <v>3.3</v>
      </c>
      <c r="F263" s="57">
        <f t="shared" si="31"/>
        <v>3.3</v>
      </c>
      <c r="G263" s="64">
        <v>0.1</v>
      </c>
      <c r="H263" s="57">
        <f t="shared" si="32"/>
        <v>0.33</v>
      </c>
      <c r="I263" s="58">
        <f t="shared" si="33"/>
        <v>3.63</v>
      </c>
      <c r="J263" s="2"/>
      <c r="K263" s="59" t="str">
        <f t="shared" si="36"/>
        <v>FALTA PREU</v>
      </c>
      <c r="L263" s="64">
        <v>0.1</v>
      </c>
      <c r="M263" s="59" t="str">
        <f t="shared" si="34"/>
        <v>REVISAR PREU</v>
      </c>
      <c r="N263" s="60" t="str">
        <f t="shared" si="35"/>
        <v>REVISAR PREU</v>
      </c>
    </row>
    <row r="264" spans="1:14" x14ac:dyDescent="0.3">
      <c r="A264" s="71" t="s">
        <v>509</v>
      </c>
      <c r="B264" s="55" t="s">
        <v>510</v>
      </c>
      <c r="C264" s="62" t="s">
        <v>44</v>
      </c>
      <c r="D264" s="55">
        <v>1</v>
      </c>
      <c r="E264" s="63">
        <v>2.85</v>
      </c>
      <c r="F264" s="57">
        <f t="shared" si="31"/>
        <v>2.85</v>
      </c>
      <c r="G264" s="64">
        <v>0.1</v>
      </c>
      <c r="H264" s="57">
        <f t="shared" si="32"/>
        <v>0.28500000000000003</v>
      </c>
      <c r="I264" s="58">
        <f t="shared" si="33"/>
        <v>3.1350000000000002</v>
      </c>
      <c r="J264" s="2"/>
      <c r="K264" s="59" t="str">
        <f t="shared" si="36"/>
        <v>FALTA PREU</v>
      </c>
      <c r="L264" s="64">
        <v>0.1</v>
      </c>
      <c r="M264" s="59" t="str">
        <f t="shared" si="34"/>
        <v>REVISAR PREU</v>
      </c>
      <c r="N264" s="60" t="str">
        <f t="shared" si="35"/>
        <v>REVISAR PREU</v>
      </c>
    </row>
    <row r="265" spans="1:14" x14ac:dyDescent="0.3">
      <c r="A265" s="71" t="s">
        <v>511</v>
      </c>
      <c r="B265" s="55" t="s">
        <v>512</v>
      </c>
      <c r="C265" s="62" t="s">
        <v>44</v>
      </c>
      <c r="D265" s="55">
        <v>1</v>
      </c>
      <c r="E265" s="63">
        <v>2.1</v>
      </c>
      <c r="F265" s="57">
        <f t="shared" si="31"/>
        <v>2.1</v>
      </c>
      <c r="G265" s="64">
        <v>0.1</v>
      </c>
      <c r="H265" s="57">
        <f t="shared" si="32"/>
        <v>0.21000000000000002</v>
      </c>
      <c r="I265" s="58">
        <f t="shared" si="33"/>
        <v>2.31</v>
      </c>
      <c r="J265" s="2"/>
      <c r="K265" s="59" t="str">
        <f t="shared" si="36"/>
        <v>FALTA PREU</v>
      </c>
      <c r="L265" s="64">
        <v>0.1</v>
      </c>
      <c r="M265" s="59" t="str">
        <f t="shared" si="34"/>
        <v>REVISAR PREU</v>
      </c>
      <c r="N265" s="60" t="str">
        <f t="shared" si="35"/>
        <v>REVISAR PREU</v>
      </c>
    </row>
    <row r="266" spans="1:14" x14ac:dyDescent="0.3">
      <c r="A266" s="71" t="s">
        <v>513</v>
      </c>
      <c r="B266" s="55" t="s">
        <v>514</v>
      </c>
      <c r="C266" s="62" t="s">
        <v>44</v>
      </c>
      <c r="D266" s="55">
        <v>1</v>
      </c>
      <c r="E266" s="63">
        <v>3.7</v>
      </c>
      <c r="F266" s="57">
        <f t="shared" si="31"/>
        <v>3.7</v>
      </c>
      <c r="G266" s="64">
        <v>0.1</v>
      </c>
      <c r="H266" s="57">
        <f t="shared" si="32"/>
        <v>0.37000000000000005</v>
      </c>
      <c r="I266" s="58">
        <f t="shared" si="33"/>
        <v>4.07</v>
      </c>
      <c r="J266" s="2"/>
      <c r="K266" s="59" t="str">
        <f t="shared" si="36"/>
        <v>FALTA PREU</v>
      </c>
      <c r="L266" s="64">
        <v>0.1</v>
      </c>
      <c r="M266" s="59" t="str">
        <f t="shared" si="34"/>
        <v>REVISAR PREU</v>
      </c>
      <c r="N266" s="60" t="str">
        <f t="shared" si="35"/>
        <v>REVISAR PREU</v>
      </c>
    </row>
    <row r="267" spans="1:14" x14ac:dyDescent="0.3">
      <c r="A267" s="71" t="s">
        <v>515</v>
      </c>
      <c r="B267" s="55" t="s">
        <v>516</v>
      </c>
      <c r="C267" s="62" t="s">
        <v>44</v>
      </c>
      <c r="D267" s="55">
        <v>1</v>
      </c>
      <c r="E267" s="63">
        <v>1.3</v>
      </c>
      <c r="F267" s="57">
        <f t="shared" si="31"/>
        <v>1.3</v>
      </c>
      <c r="G267" s="64">
        <v>0.1</v>
      </c>
      <c r="H267" s="57">
        <f t="shared" si="32"/>
        <v>0.13</v>
      </c>
      <c r="I267" s="58">
        <f t="shared" si="33"/>
        <v>1.4300000000000002</v>
      </c>
      <c r="J267" s="2"/>
      <c r="K267" s="59" t="str">
        <f t="shared" si="36"/>
        <v>FALTA PREU</v>
      </c>
      <c r="L267" s="64">
        <v>0.1</v>
      </c>
      <c r="M267" s="59" t="str">
        <f t="shared" si="34"/>
        <v>REVISAR PREU</v>
      </c>
      <c r="N267" s="60" t="str">
        <f t="shared" si="35"/>
        <v>REVISAR PREU</v>
      </c>
    </row>
    <row r="268" spans="1:14" x14ac:dyDescent="0.3">
      <c r="A268" s="71" t="s">
        <v>517</v>
      </c>
      <c r="B268" s="55" t="s">
        <v>518</v>
      </c>
      <c r="C268" s="62" t="s">
        <v>44</v>
      </c>
      <c r="D268" s="55">
        <v>1</v>
      </c>
      <c r="E268" s="63">
        <v>1.7</v>
      </c>
      <c r="F268" s="57">
        <f t="shared" si="31"/>
        <v>1.7</v>
      </c>
      <c r="G268" s="64">
        <v>0.1</v>
      </c>
      <c r="H268" s="57">
        <f t="shared" si="32"/>
        <v>0.17</v>
      </c>
      <c r="I268" s="58">
        <f t="shared" si="33"/>
        <v>1.8699999999999999</v>
      </c>
      <c r="J268" s="2"/>
      <c r="K268" s="59" t="str">
        <f t="shared" si="36"/>
        <v>FALTA PREU</v>
      </c>
      <c r="L268" s="64">
        <v>0.1</v>
      </c>
      <c r="M268" s="59" t="str">
        <f t="shared" si="34"/>
        <v>REVISAR PREU</v>
      </c>
      <c r="N268" s="60" t="str">
        <f t="shared" si="35"/>
        <v>REVISAR PREU</v>
      </c>
    </row>
    <row r="269" spans="1:14" x14ac:dyDescent="0.3">
      <c r="A269" s="71" t="s">
        <v>519</v>
      </c>
      <c r="B269" s="55" t="s">
        <v>520</v>
      </c>
      <c r="C269" s="62" t="s">
        <v>44</v>
      </c>
      <c r="D269" s="55">
        <v>1</v>
      </c>
      <c r="E269" s="63">
        <v>6.8</v>
      </c>
      <c r="F269" s="57">
        <f t="shared" si="31"/>
        <v>6.8</v>
      </c>
      <c r="G269" s="64">
        <v>0.1</v>
      </c>
      <c r="H269" s="57">
        <f t="shared" si="32"/>
        <v>0.68</v>
      </c>
      <c r="I269" s="58">
        <f t="shared" si="33"/>
        <v>7.4799999999999995</v>
      </c>
      <c r="J269" s="2"/>
      <c r="K269" s="59" t="str">
        <f t="shared" si="36"/>
        <v>FALTA PREU</v>
      </c>
      <c r="L269" s="64">
        <v>0.1</v>
      </c>
      <c r="M269" s="59" t="str">
        <f t="shared" si="34"/>
        <v>REVISAR PREU</v>
      </c>
      <c r="N269" s="60" t="str">
        <f t="shared" si="35"/>
        <v>REVISAR PREU</v>
      </c>
    </row>
    <row r="270" spans="1:14" x14ac:dyDescent="0.3">
      <c r="A270" s="71" t="s">
        <v>521</v>
      </c>
      <c r="B270" s="55" t="s">
        <v>522</v>
      </c>
      <c r="C270" s="62" t="s">
        <v>44</v>
      </c>
      <c r="D270" s="55">
        <v>1</v>
      </c>
      <c r="E270" s="63">
        <v>3.4</v>
      </c>
      <c r="F270" s="57">
        <f t="shared" si="31"/>
        <v>3.4</v>
      </c>
      <c r="G270" s="64">
        <v>0.1</v>
      </c>
      <c r="H270" s="57">
        <f t="shared" si="32"/>
        <v>0.34</v>
      </c>
      <c r="I270" s="58">
        <f t="shared" si="33"/>
        <v>3.7399999999999998</v>
      </c>
      <c r="J270" s="2"/>
      <c r="K270" s="59" t="str">
        <f t="shared" si="36"/>
        <v>FALTA PREU</v>
      </c>
      <c r="L270" s="64">
        <v>0.1</v>
      </c>
      <c r="M270" s="59" t="str">
        <f t="shared" si="34"/>
        <v>REVISAR PREU</v>
      </c>
      <c r="N270" s="60" t="str">
        <f t="shared" si="35"/>
        <v>REVISAR PREU</v>
      </c>
    </row>
    <row r="271" spans="1:14" x14ac:dyDescent="0.3">
      <c r="A271" s="71" t="s">
        <v>523</v>
      </c>
      <c r="B271" s="55" t="s">
        <v>524</v>
      </c>
      <c r="C271" s="62" t="s">
        <v>44</v>
      </c>
      <c r="D271" s="55">
        <v>1</v>
      </c>
      <c r="E271" s="63">
        <v>2.2999999999999998</v>
      </c>
      <c r="F271" s="57">
        <f t="shared" si="31"/>
        <v>2.2999999999999998</v>
      </c>
      <c r="G271" s="64">
        <v>0.1</v>
      </c>
      <c r="H271" s="57">
        <f t="shared" si="32"/>
        <v>0.22999999999999998</v>
      </c>
      <c r="I271" s="58">
        <f t="shared" si="33"/>
        <v>2.5299999999999998</v>
      </c>
      <c r="J271" s="2"/>
      <c r="K271" s="59" t="str">
        <f t="shared" si="36"/>
        <v>FALTA PREU</v>
      </c>
      <c r="L271" s="64">
        <v>0.1</v>
      </c>
      <c r="M271" s="59" t="str">
        <f t="shared" si="34"/>
        <v>REVISAR PREU</v>
      </c>
      <c r="N271" s="60" t="str">
        <f t="shared" si="35"/>
        <v>REVISAR PREU</v>
      </c>
    </row>
    <row r="272" spans="1:14" x14ac:dyDescent="0.3">
      <c r="A272" s="71" t="s">
        <v>525</v>
      </c>
      <c r="B272" s="55" t="s">
        <v>526</v>
      </c>
      <c r="C272" s="62" t="s">
        <v>44</v>
      </c>
      <c r="D272" s="55">
        <v>1</v>
      </c>
      <c r="E272" s="63">
        <v>1.7</v>
      </c>
      <c r="F272" s="57">
        <f t="shared" si="31"/>
        <v>1.7</v>
      </c>
      <c r="G272" s="64">
        <v>0.1</v>
      </c>
      <c r="H272" s="57">
        <f t="shared" si="32"/>
        <v>0.17</v>
      </c>
      <c r="I272" s="58">
        <f t="shared" si="33"/>
        <v>1.8699999999999999</v>
      </c>
      <c r="J272" s="2"/>
      <c r="K272" s="59" t="str">
        <f t="shared" si="36"/>
        <v>FALTA PREU</v>
      </c>
      <c r="L272" s="64">
        <v>0.1</v>
      </c>
      <c r="M272" s="59" t="str">
        <f t="shared" si="34"/>
        <v>REVISAR PREU</v>
      </c>
      <c r="N272" s="60" t="str">
        <f t="shared" si="35"/>
        <v>REVISAR PREU</v>
      </c>
    </row>
    <row r="273" spans="1:14" ht="15" thickBot="1" x14ac:dyDescent="0.35">
      <c r="A273" s="71" t="s">
        <v>527</v>
      </c>
      <c r="B273" s="55" t="s">
        <v>528</v>
      </c>
      <c r="C273" s="62" t="s">
        <v>44</v>
      </c>
      <c r="D273" s="55">
        <v>1</v>
      </c>
      <c r="E273" s="63">
        <v>5.45</v>
      </c>
      <c r="F273" s="57">
        <f t="shared" si="31"/>
        <v>5.45</v>
      </c>
      <c r="G273" s="64">
        <v>0.1</v>
      </c>
      <c r="H273" s="57">
        <f t="shared" si="32"/>
        <v>0.54500000000000004</v>
      </c>
      <c r="I273" s="58">
        <f t="shared" si="33"/>
        <v>5.9950000000000001</v>
      </c>
      <c r="J273" s="2"/>
      <c r="K273" s="59" t="str">
        <f t="shared" si="36"/>
        <v>FALTA PREU</v>
      </c>
      <c r="L273" s="64">
        <v>0.1</v>
      </c>
      <c r="M273" s="59" t="str">
        <f t="shared" si="34"/>
        <v>REVISAR PREU</v>
      </c>
      <c r="N273" s="60" t="str">
        <f t="shared" si="35"/>
        <v>REVISAR PREU</v>
      </c>
    </row>
    <row r="274" spans="1:14" ht="15" thickBot="1" x14ac:dyDescent="0.35">
      <c r="A274" s="72" t="str">
        <f>B4</f>
        <v>Residència Torà</v>
      </c>
      <c r="B274" s="73"/>
      <c r="C274" s="73"/>
      <c r="D274" s="73"/>
      <c r="E274" s="74"/>
      <c r="F274" s="75">
        <f>SUM(F33:F273)</f>
        <v>15314.740000000009</v>
      </c>
      <c r="G274" s="75"/>
      <c r="H274" s="75">
        <f>SUM(H33:H273)</f>
        <v>1364.0428000000015</v>
      </c>
      <c r="I274" s="75">
        <f>SUM(I33:I273)</f>
        <v>16678.782799999979</v>
      </c>
      <c r="J274" s="67"/>
      <c r="K274" s="67">
        <f>SUM(K33:K273)</f>
        <v>0</v>
      </c>
      <c r="L274" s="68"/>
      <c r="M274" s="67">
        <f>SUM(M33:M273)</f>
        <v>0</v>
      </c>
      <c r="N274" s="67">
        <f>SUM(N33:N273)</f>
        <v>0</v>
      </c>
    </row>
    <row r="275" spans="1:14" ht="15" customHeight="1" thickBot="1" x14ac:dyDescent="0.35">
      <c r="A275" s="76" t="s">
        <v>16</v>
      </c>
      <c r="B275" s="77"/>
      <c r="C275" s="77"/>
      <c r="D275" s="77"/>
      <c r="E275" s="78"/>
      <c r="F275" s="79">
        <f>F274+F31</f>
        <v>20800.140000000007</v>
      </c>
      <c r="G275" s="79"/>
      <c r="H275" s="79">
        <f>H274+H31</f>
        <v>1903.2228000000016</v>
      </c>
      <c r="I275" s="79">
        <f>I274+I31</f>
        <v>22703.362799999981</v>
      </c>
      <c r="J275" s="80"/>
      <c r="K275" s="80">
        <f>K31+K274</f>
        <v>0</v>
      </c>
      <c r="L275" s="79"/>
      <c r="M275" s="80">
        <f>M31+M274</f>
        <v>0</v>
      </c>
      <c r="N275" s="80">
        <f>N31+N274</f>
        <v>0</v>
      </c>
    </row>
    <row r="276" spans="1:14" x14ac:dyDescent="0.3">
      <c r="E276" s="8"/>
      <c r="F276" s="31"/>
      <c r="G276" s="9"/>
      <c r="H276" s="31"/>
      <c r="I276" s="31"/>
    </row>
    <row r="277" spans="1:14" x14ac:dyDescent="0.3">
      <c r="E277" s="8"/>
      <c r="F277" s="31"/>
      <c r="G277" s="9"/>
      <c r="H277" s="31"/>
      <c r="I277" s="31"/>
    </row>
    <row r="278" spans="1:14" x14ac:dyDescent="0.3">
      <c r="E278" s="8"/>
      <c r="F278" s="31"/>
      <c r="G278" s="9"/>
      <c r="H278" s="31"/>
      <c r="I278" s="31"/>
    </row>
    <row r="279" spans="1:14" x14ac:dyDescent="0.3">
      <c r="E279" s="8"/>
      <c r="F279" s="31"/>
      <c r="G279" s="9"/>
      <c r="H279" s="31"/>
      <c r="I279" s="31"/>
    </row>
    <row r="280" spans="1:14" x14ac:dyDescent="0.3">
      <c r="E280" s="8"/>
      <c r="F280" s="31"/>
      <c r="G280" s="9"/>
      <c r="H280" s="31"/>
      <c r="I280" s="31"/>
    </row>
    <row r="281" spans="1:14" x14ac:dyDescent="0.3">
      <c r="E281" s="8"/>
      <c r="F281" s="31"/>
      <c r="G281" s="9"/>
      <c r="H281" s="31"/>
      <c r="I281" s="31"/>
    </row>
    <row r="282" spans="1:14" x14ac:dyDescent="0.3">
      <c r="E282" s="8"/>
      <c r="F282" s="31"/>
      <c r="G282" s="9"/>
      <c r="H282" s="31"/>
      <c r="I282" s="31"/>
    </row>
    <row r="283" spans="1:14" x14ac:dyDescent="0.3">
      <c r="E283" s="8"/>
      <c r="F283" s="31"/>
      <c r="G283" s="9"/>
      <c r="H283" s="31"/>
      <c r="I283" s="31"/>
    </row>
    <row r="284" spans="1:14" x14ac:dyDescent="0.3">
      <c r="E284" s="8"/>
      <c r="F284" s="31"/>
      <c r="G284" s="9"/>
      <c r="H284" s="31"/>
      <c r="I284" s="31"/>
    </row>
    <row r="285" spans="1:14" x14ac:dyDescent="0.3">
      <c r="E285" s="8"/>
      <c r="F285" s="31"/>
      <c r="G285" s="9"/>
      <c r="H285" s="31"/>
      <c r="I285" s="31"/>
    </row>
    <row r="286" spans="1:14" x14ac:dyDescent="0.3">
      <c r="E286" s="8"/>
      <c r="F286" s="31"/>
      <c r="G286" s="9"/>
      <c r="H286" s="31"/>
      <c r="I286" s="31"/>
    </row>
    <row r="287" spans="1:14" x14ac:dyDescent="0.3">
      <c r="E287" s="8"/>
      <c r="F287" s="31"/>
      <c r="G287" s="9"/>
      <c r="H287" s="31"/>
      <c r="I287" s="31"/>
    </row>
    <row r="288" spans="1:14" x14ac:dyDescent="0.3">
      <c r="E288" s="8"/>
      <c r="F288" s="31"/>
      <c r="G288" s="9"/>
      <c r="H288" s="31"/>
      <c r="I288" s="31"/>
    </row>
    <row r="289" spans="5:9" x14ac:dyDescent="0.3">
      <c r="E289" s="8"/>
      <c r="F289" s="31"/>
      <c r="G289" s="9"/>
      <c r="H289" s="31"/>
      <c r="I289" s="31"/>
    </row>
    <row r="290" spans="5:9" x14ac:dyDescent="0.3">
      <c r="E290" s="8"/>
      <c r="F290" s="31"/>
      <c r="G290" s="9"/>
      <c r="H290" s="31"/>
      <c r="I290" s="31"/>
    </row>
    <row r="291" spans="5:9" x14ac:dyDescent="0.3">
      <c r="E291" s="8"/>
      <c r="F291" s="31"/>
      <c r="G291" s="9"/>
      <c r="H291" s="31"/>
      <c r="I291" s="31"/>
    </row>
    <row r="292" spans="5:9" x14ac:dyDescent="0.3">
      <c r="E292" s="8"/>
      <c r="F292" s="31"/>
      <c r="G292" s="9"/>
      <c r="H292" s="31"/>
      <c r="I292" s="31"/>
    </row>
    <row r="293" spans="5:9" x14ac:dyDescent="0.3">
      <c r="E293" s="8"/>
      <c r="F293" s="31"/>
      <c r="G293" s="9"/>
      <c r="H293" s="31"/>
      <c r="I293" s="31"/>
    </row>
    <row r="294" spans="5:9" x14ac:dyDescent="0.3">
      <c r="E294" s="8"/>
      <c r="F294" s="31"/>
      <c r="G294" s="9"/>
      <c r="H294" s="31"/>
      <c r="I294" s="31"/>
    </row>
    <row r="295" spans="5:9" x14ac:dyDescent="0.3">
      <c r="E295" s="8"/>
      <c r="F295" s="31"/>
      <c r="G295" s="9"/>
      <c r="H295" s="31"/>
      <c r="I295" s="31"/>
    </row>
    <row r="296" spans="5:9" x14ac:dyDescent="0.3">
      <c r="E296" s="8"/>
      <c r="F296" s="31"/>
      <c r="G296" s="9"/>
      <c r="H296" s="31"/>
      <c r="I296" s="31"/>
    </row>
    <row r="297" spans="5:9" x14ac:dyDescent="0.3">
      <c r="E297" s="8"/>
      <c r="F297" s="31"/>
      <c r="G297" s="9"/>
      <c r="H297" s="31"/>
      <c r="I297" s="31"/>
    </row>
    <row r="298" spans="5:9" x14ac:dyDescent="0.3">
      <c r="E298" s="8"/>
      <c r="F298" s="31"/>
      <c r="G298" s="9"/>
      <c r="H298" s="31"/>
      <c r="I298" s="31"/>
    </row>
    <row r="299" spans="5:9" x14ac:dyDescent="0.3">
      <c r="E299" s="8"/>
      <c r="F299" s="31"/>
      <c r="G299" s="9"/>
      <c r="H299" s="31"/>
      <c r="I299" s="31"/>
    </row>
    <row r="300" spans="5:9" x14ac:dyDescent="0.3">
      <c r="E300" s="8"/>
      <c r="F300" s="31"/>
      <c r="G300" s="9"/>
      <c r="H300" s="31"/>
      <c r="I300" s="31"/>
    </row>
    <row r="301" spans="5:9" x14ac:dyDescent="0.3">
      <c r="E301" s="8"/>
      <c r="F301" s="31"/>
      <c r="G301" s="9"/>
      <c r="H301" s="31"/>
      <c r="I301" s="31"/>
    </row>
    <row r="302" spans="5:9" x14ac:dyDescent="0.3">
      <c r="E302" s="8"/>
      <c r="F302" s="31"/>
      <c r="G302" s="9"/>
      <c r="H302" s="31"/>
      <c r="I302" s="31"/>
    </row>
    <row r="303" spans="5:9" x14ac:dyDescent="0.3">
      <c r="E303" s="8"/>
      <c r="F303" s="31"/>
      <c r="G303" s="9"/>
      <c r="H303" s="31"/>
      <c r="I303" s="31"/>
    </row>
    <row r="304" spans="5:9" x14ac:dyDescent="0.3">
      <c r="E304" s="8"/>
      <c r="F304" s="31"/>
      <c r="G304" s="9"/>
      <c r="H304" s="31"/>
      <c r="I304" s="31"/>
    </row>
    <row r="305" spans="5:9" x14ac:dyDescent="0.3">
      <c r="E305" s="8"/>
      <c r="F305" s="31"/>
      <c r="G305" s="9"/>
      <c r="H305" s="31"/>
      <c r="I305" s="31"/>
    </row>
    <row r="306" spans="5:9" x14ac:dyDescent="0.3">
      <c r="E306" s="8"/>
      <c r="F306" s="31"/>
      <c r="G306" s="9"/>
      <c r="H306" s="31"/>
      <c r="I306" s="31"/>
    </row>
    <row r="307" spans="5:9" x14ac:dyDescent="0.3">
      <c r="E307" s="8"/>
      <c r="F307" s="31"/>
      <c r="G307" s="9"/>
      <c r="H307" s="31"/>
      <c r="I307" s="31"/>
    </row>
    <row r="308" spans="5:9" x14ac:dyDescent="0.3">
      <c r="E308" s="8"/>
      <c r="F308" s="31"/>
      <c r="G308" s="9"/>
      <c r="H308" s="31"/>
      <c r="I308" s="31"/>
    </row>
    <row r="309" spans="5:9" x14ac:dyDescent="0.3">
      <c r="E309" s="8"/>
      <c r="F309" s="31"/>
      <c r="G309" s="9"/>
      <c r="H309" s="31"/>
      <c r="I309" s="31"/>
    </row>
    <row r="310" spans="5:9" x14ac:dyDescent="0.3">
      <c r="E310" s="8"/>
      <c r="F310" s="31"/>
      <c r="G310" s="9"/>
      <c r="H310" s="31"/>
      <c r="I310" s="31"/>
    </row>
    <row r="311" spans="5:9" x14ac:dyDescent="0.3">
      <c r="E311" s="8"/>
      <c r="F311" s="31"/>
      <c r="G311" s="9"/>
      <c r="H311" s="31"/>
      <c r="I311" s="31"/>
    </row>
    <row r="312" spans="5:9" x14ac:dyDescent="0.3">
      <c r="E312" s="8"/>
      <c r="F312" s="31"/>
      <c r="G312" s="9"/>
      <c r="H312" s="31"/>
      <c r="I312" s="31"/>
    </row>
    <row r="313" spans="5:9" x14ac:dyDescent="0.3">
      <c r="E313" s="8"/>
      <c r="F313" s="31"/>
      <c r="G313" s="9"/>
      <c r="H313" s="31"/>
      <c r="I313" s="31"/>
    </row>
    <row r="314" spans="5:9" x14ac:dyDescent="0.3">
      <c r="E314" s="8"/>
      <c r="F314" s="31"/>
      <c r="G314" s="9"/>
      <c r="H314" s="31"/>
      <c r="I314" s="31"/>
    </row>
    <row r="315" spans="5:9" x14ac:dyDescent="0.3">
      <c r="E315" s="8"/>
      <c r="F315" s="81"/>
      <c r="G315" s="81"/>
      <c r="H315" s="81"/>
      <c r="I315" s="81"/>
    </row>
  </sheetData>
  <mergeCells count="12">
    <mergeCell ref="A274:E274"/>
    <mergeCell ref="A275:E275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</mergeCells>
  <dataValidations count="2">
    <dataValidation type="custom" allowBlank="1" showInputMessage="1" showErrorMessage="1" errorTitle="ERROR PREU" error="Preu superior al demanat. Reviseu el preu de sortida de la columna E i introduiu un valor igual o inferior." sqref="J21:J273 J20" xr:uid="{C1512540-FDD0-4AE1-9673-2FEF8EC05A7A}">
      <formula1>J20&lt;=E20</formula1>
    </dataValidation>
    <dataValidation type="custom" allowBlank="1" showInputMessage="1" showErrorMessage="1" errorTitle="ERROR PREU" error="Preu superior al demanat. Reviseu el preu de sortida de la columna E i introduiu un valor igual o inferior." sqref="K31" xr:uid="{7E22841B-0962-4FD0-B7DF-2D88CBAA13AB}">
      <formula1>K31&lt;=E31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2025-10-16T11:11:18Z</dcterms:modified>
</cp:coreProperties>
</file>