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F:\SEC_CONTRACT\Expedients en adjudicació\2025\2025-144 - Subministrament equips PC i pantalles projecte ALERTA\2. PLECS\1. ADMINISTRATIUS\"/>
    </mc:Choice>
  </mc:AlternateContent>
  <xr:revisionPtr revIDLastSave="0" documentId="13_ncr:1_{4E4D0D59-7EFB-409A-81BE-05A49D584A65}" xr6:coauthVersionLast="47" xr6:coauthVersionMax="47" xr10:uidLastSave="{00000000-0000-0000-0000-000000000000}"/>
  <bookViews>
    <workbookView xWindow="-28920" yWindow="-945" windowWidth="29040" windowHeight="15720" xr2:uid="{00000000-000D-0000-FFFF-FFFF00000000}"/>
  </bookViews>
  <sheets>
    <sheet name="oferta economica" sheetId="6" r:id="rId1"/>
  </sheets>
  <definedNames>
    <definedName name="_xlnm.Print_Area" localSheetId="0">'oferta economica'!$A$1:$O$22</definedName>
    <definedName name="OLE_LINK1" localSheetId="0">'oferta economica'!$A$5</definedName>
    <definedName name="_xlnm.Print_Titles" localSheetId="0">'oferta economica'!$4:$8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6" l="1"/>
  <c r="N16" i="6"/>
  <c r="N14" i="6"/>
  <c r="M14" i="6"/>
  <c r="C16" i="6"/>
  <c r="C19" i="6"/>
  <c r="C18" i="6"/>
  <c r="C17" i="6"/>
  <c r="C14" i="6"/>
  <c r="M17" i="6"/>
  <c r="M18" i="6"/>
  <c r="M19" i="6"/>
  <c r="M16" i="6"/>
  <c r="N17" i="6"/>
  <c r="O17" i="6" s="1"/>
  <c r="E17" i="6"/>
  <c r="F17" i="6" s="1"/>
  <c r="N19" i="6"/>
  <c r="O19" i="6" s="1"/>
  <c r="E19" i="6"/>
  <c r="F19" i="6" s="1"/>
  <c r="E14" i="6"/>
  <c r="F14" i="6" s="1"/>
  <c r="O14" i="6" l="1"/>
  <c r="O18" i="6"/>
  <c r="N15" i="6"/>
  <c r="E18" i="6"/>
  <c r="E16" i="6"/>
  <c r="E13" i="6" l="1"/>
  <c r="N13" i="6"/>
  <c r="N22" i="6" s="1"/>
  <c r="E15" i="6"/>
  <c r="O16" i="6"/>
  <c r="O15" i="6" s="1"/>
  <c r="O13" i="6"/>
  <c r="F18" i="6"/>
  <c r="F16" i="6"/>
  <c r="F15" i="6" l="1"/>
  <c r="E22" i="6"/>
  <c r="F22" i="6" s="1"/>
  <c r="O22" i="6"/>
  <c r="F13" i="6"/>
</calcChain>
</file>

<file path=xl/sharedStrings.xml><?xml version="1.0" encoding="utf-8"?>
<sst xmlns="http://schemas.openxmlformats.org/spreadsheetml/2006/main" count="38" uniqueCount="31">
  <si>
    <t>NOM I COGNOMS</t>
  </si>
  <si>
    <t>EMPRESA:</t>
  </si>
  <si>
    <t>CÀRREC</t>
  </si>
  <si>
    <t>SIGNATURA I SEGELL</t>
  </si>
  <si>
    <t>LOT</t>
  </si>
  <si>
    <t>Import unitari màxim de licitacio per lot, sense IVA</t>
  </si>
  <si>
    <t>Import unitari màxim de licitacio per lot, amb IVA</t>
  </si>
  <si>
    <t>UNITATS</t>
  </si>
  <si>
    <t>TOTAL SENSE IVA</t>
  </si>
  <si>
    <t>TOTAL AMB IVA</t>
  </si>
  <si>
    <t>Fabricant</t>
  </si>
  <si>
    <t>Codi Producte</t>
  </si>
  <si>
    <t>Model</t>
  </si>
  <si>
    <t>Preu unitari ofertat sense IVA</t>
  </si>
  <si>
    <t>Preu unitari ofertat amb IVA</t>
  </si>
  <si>
    <t>Import total ofertat per tipus d'equip (sense  IVA)</t>
  </si>
  <si>
    <t>Import total ofertat per tipus d'equip(amb  IVA)</t>
  </si>
  <si>
    <t>Máximo de licitación ( sin incluir IVA)</t>
  </si>
  <si>
    <t>Lot 1.Equips de sobretaula</t>
  </si>
  <si>
    <t>Nota: L'import unitari ofertat no podrà superar l'import unitari màxim de licitació. L'import unitari és equivalent al preu de subministrament incloent la garantía de l'equipament en cada cas</t>
  </si>
  <si>
    <t xml:space="preserve">Omplir únicament les cel·les de color verd </t>
  </si>
  <si>
    <t>EXPEDIENT: 2025-144</t>
  </si>
  <si>
    <t>SUBMINISTRAMENT I INSTAL·LACIÓ D'EQUIPS PC I PANTALLES PER AL PROJECTE "ALERT" AMB DESTÍ A L’HOSPITAL CLÍNIC DE BARCELONA</t>
  </si>
  <si>
    <t>ANNEX 2.1.  DE CUMPLIMENTACIÓ OBLIGATORIA DEL PCAP: OFERTA ECONÒMICA</t>
  </si>
  <si>
    <t>Equips PC</t>
  </si>
  <si>
    <t>Monitor Professional 65 polzades</t>
  </si>
  <si>
    <t>Monitor Professional 50 polzades</t>
  </si>
  <si>
    <t>Monitor Professional 43 polzades</t>
  </si>
  <si>
    <t>Monitor Professional 32 polzades</t>
  </si>
  <si>
    <t>Lot 1.Equips PC</t>
  </si>
  <si>
    <t>Lot 2. Pantalles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</si>
</sst>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_€"/>
    <numFmt numFmtId="165" formatCode="#,##0.00\ &quot;€&quot;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0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color rgb="FF000000"/>
      <name val="Arial"/>
      <family val="2"/>
    </font>
    <font>
      <b/>
      <sz val="12"/>
      <name val="Arial"/>
      <family val="2"/>
    </font>
    <font>
      <b/>
      <sz val="14"/>
      <color theme="1"/>
      <name val="Arial"/>
      <family val="2"/>
    </font>
    <font>
      <b/>
      <sz val="11"/>
      <color rgb="FF000000"/>
      <name val="Aptos Narrow"/>
      <family val="2"/>
    </font>
    <font>
      <sz val="14"/>
      <name val="Arial"/>
      <family val="2"/>
    </font>
    <font>
      <b/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91">
    <xf numFmtId="0" fontId="0" fillId="0" borderId="0" xfId="0"/>
    <xf numFmtId="0" fontId="0" fillId="2" borderId="0" xfId="0" applyFill="1"/>
    <xf numFmtId="0" fontId="0" fillId="2" borderId="0" xfId="0" applyFill="1" applyProtection="1">
      <protection locked="0"/>
    </xf>
    <xf numFmtId="0" fontId="2" fillId="2" borderId="3" xfId="0" applyFont="1" applyFill="1" applyBorder="1" applyAlignment="1">
      <alignment vertical="top" wrapText="1"/>
    </xf>
    <xf numFmtId="0" fontId="0" fillId="2" borderId="0" xfId="0" applyFill="1" applyAlignment="1">
      <alignment horizontal="center"/>
    </xf>
    <xf numFmtId="0" fontId="2" fillId="2" borderId="13" xfId="0" applyFont="1" applyFill="1" applyBorder="1" applyAlignment="1">
      <alignment vertical="top" wrapText="1"/>
    </xf>
    <xf numFmtId="0" fontId="0" fillId="2" borderId="0" xfId="0" applyFill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2" fontId="2" fillId="5" borderId="15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left"/>
      <protection locked="0"/>
    </xf>
    <xf numFmtId="16" fontId="7" fillId="2" borderId="0" xfId="0" applyNumberFormat="1" applyFont="1" applyFill="1" applyAlignment="1">
      <alignment horizontal="left" indent="2"/>
    </xf>
    <xf numFmtId="0" fontId="6" fillId="0" borderId="4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center"/>
      <protection locked="0"/>
    </xf>
    <xf numFmtId="0" fontId="1" fillId="6" borderId="1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2" borderId="0" xfId="0" applyFont="1" applyFill="1" applyAlignment="1">
      <alignment vertical="top" wrapText="1"/>
    </xf>
    <xf numFmtId="4" fontId="1" fillId="3" borderId="0" xfId="0" applyNumberFormat="1" applyFont="1" applyFill="1" applyAlignment="1" applyProtection="1">
      <alignment horizontal="center" vertical="top" wrapText="1"/>
      <protection locked="0"/>
    </xf>
    <xf numFmtId="0" fontId="0" fillId="2" borderId="0" xfId="0" applyFill="1" applyAlignment="1" applyProtection="1">
      <alignment horizontal="center"/>
      <protection locked="0"/>
    </xf>
    <xf numFmtId="4" fontId="2" fillId="4" borderId="14" xfId="0" applyNumberFormat="1" applyFont="1" applyFill="1" applyBorder="1" applyAlignment="1">
      <alignment horizontal="center" vertical="center" wrapText="1"/>
    </xf>
    <xf numFmtId="4" fontId="2" fillId="5" borderId="15" xfId="0" applyNumberFormat="1" applyFont="1" applyFill="1" applyBorder="1" applyAlignment="1">
      <alignment horizontal="center" vertical="center" wrapText="1"/>
    </xf>
    <xf numFmtId="4" fontId="0" fillId="2" borderId="0" xfId="0" applyNumberFormat="1" applyFill="1"/>
    <xf numFmtId="0" fontId="2" fillId="0" borderId="19" xfId="0" applyFont="1" applyBorder="1" applyAlignment="1">
      <alignment horizontal="center" vertical="center" wrapText="1"/>
    </xf>
    <xf numFmtId="4" fontId="9" fillId="0" borderId="9" xfId="0" applyNumberFormat="1" applyFont="1" applyBorder="1" applyAlignment="1">
      <alignment horizontal="center" vertical="center" wrapText="1"/>
    </xf>
    <xf numFmtId="164" fontId="6" fillId="0" borderId="19" xfId="0" applyNumberFormat="1" applyFont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2" fillId="2" borderId="0" xfId="0" applyFont="1" applyFill="1" applyAlignment="1">
      <alignment vertical="top" wrapText="1"/>
    </xf>
    <xf numFmtId="4" fontId="9" fillId="0" borderId="1" xfId="0" applyNumberFormat="1" applyFont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8" fontId="11" fillId="6" borderId="19" xfId="0" applyNumberFormat="1" applyFont="1" applyFill="1" applyBorder="1" applyAlignment="1">
      <alignment vertical="center" wrapText="1"/>
    </xf>
    <xf numFmtId="2" fontId="12" fillId="2" borderId="0" xfId="0" applyNumberFormat="1" applyFont="1" applyFill="1" applyAlignment="1">
      <alignment horizontal="center" vertical="center"/>
    </xf>
    <xf numFmtId="0" fontId="7" fillId="0" borderId="20" xfId="0" applyFont="1" applyBorder="1" applyAlignment="1">
      <alignment horizontal="justify" vertical="center" wrapText="1"/>
    </xf>
    <xf numFmtId="164" fontId="7" fillId="0" borderId="0" xfId="0" applyNumberFormat="1" applyFont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justify" vertical="center" wrapText="1"/>
    </xf>
    <xf numFmtId="0" fontId="2" fillId="6" borderId="23" xfId="0" applyFont="1" applyFill="1" applyBorder="1" applyAlignment="1">
      <alignment horizontal="center" vertical="center" wrapText="1"/>
    </xf>
    <xf numFmtId="4" fontId="2" fillId="2" borderId="22" xfId="0" applyNumberFormat="1" applyFont="1" applyFill="1" applyBorder="1" applyAlignment="1">
      <alignment horizontal="center" vertical="center"/>
    </xf>
    <xf numFmtId="4" fontId="2" fillId="4" borderId="21" xfId="0" applyNumberFormat="1" applyFont="1" applyFill="1" applyBorder="1" applyAlignment="1">
      <alignment horizontal="center" vertical="center" wrapText="1"/>
    </xf>
    <xf numFmtId="8" fontId="11" fillId="6" borderId="25" xfId="0" applyNumberFormat="1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8" fontId="11" fillId="6" borderId="28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3" fillId="0" borderId="19" xfId="0" applyFont="1" applyBorder="1" applyAlignment="1">
      <alignment vertical="center" wrapText="1"/>
    </xf>
    <xf numFmtId="8" fontId="13" fillId="0" borderId="19" xfId="0" applyNumberFormat="1" applyFont="1" applyBorder="1" applyAlignment="1">
      <alignment vertical="center" wrapText="1"/>
    </xf>
    <xf numFmtId="0" fontId="13" fillId="0" borderId="19" xfId="0" applyFont="1" applyBorder="1" applyAlignment="1">
      <alignment vertical="center"/>
    </xf>
    <xf numFmtId="0" fontId="13" fillId="0" borderId="24" xfId="0" applyFont="1" applyBorder="1" applyAlignment="1">
      <alignment vertical="center" wrapText="1"/>
    </xf>
    <xf numFmtId="0" fontId="13" fillId="0" borderId="26" xfId="0" applyFont="1" applyBorder="1" applyAlignment="1">
      <alignment vertical="center" wrapText="1"/>
    </xf>
    <xf numFmtId="0" fontId="13" fillId="0" borderId="27" xfId="0" applyFont="1" applyBorder="1" applyAlignment="1">
      <alignment vertical="center" wrapText="1"/>
    </xf>
    <xf numFmtId="165" fontId="10" fillId="2" borderId="19" xfId="0" applyNumberFormat="1" applyFont="1" applyFill="1" applyBorder="1"/>
    <xf numFmtId="0" fontId="6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5" borderId="12" xfId="0" applyFont="1" applyFill="1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2" fillId="5" borderId="20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21" xfId="0" applyFont="1" applyBorder="1" applyAlignment="1">
      <alignment vertical="center" wrapText="1"/>
    </xf>
  </cellXfs>
  <cellStyles count="4">
    <cellStyle name="Normal" xfId="0" builtinId="0"/>
    <cellStyle name="Normal 2" xfId="1" xr:uid="{00000000-0005-0000-0000-000001000000}"/>
    <cellStyle name="Normal 2 2" xfId="3" xr:uid="{00000000-0005-0000-0000-000002000000}"/>
    <cellStyle name="Normal 2 3" xfId="2" xr:uid="{00000000-0005-0000-0000-00000300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27215</xdr:rowOff>
    </xdr:from>
    <xdr:to>
      <xdr:col>0</xdr:col>
      <xdr:colOff>1383125</xdr:colOff>
      <xdr:row>2</xdr:row>
      <xdr:rowOff>113793</xdr:rowOff>
    </xdr:to>
    <xdr:pic>
      <xdr:nvPicPr>
        <xdr:cNvPr id="4" name="Imatge 3">
          <a:extLst>
            <a:ext uri="{FF2B5EF4-FFF2-40B4-BE49-F238E27FC236}">
              <a16:creationId xmlns:a16="http://schemas.microsoft.com/office/drawing/2014/main" id="{2A0B85F2-4B2D-2021-9989-D12445795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7215"/>
          <a:ext cx="1097375" cy="426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66"/>
  <sheetViews>
    <sheetView tabSelected="1" zoomScale="90" zoomScaleNormal="90" workbookViewId="0">
      <selection sqref="A1:O22"/>
    </sheetView>
  </sheetViews>
  <sheetFormatPr defaultColWidth="10.85546875" defaultRowHeight="12.75" x14ac:dyDescent="0.2"/>
  <cols>
    <col min="1" max="1" width="44" customWidth="1"/>
    <col min="2" max="2" width="14.42578125" customWidth="1"/>
    <col min="3" max="4" width="15.7109375" customWidth="1"/>
    <col min="5" max="5" width="18.5703125" customWidth="1"/>
    <col min="6" max="6" width="20.5703125" customWidth="1"/>
    <col min="7" max="7" width="8.140625" customWidth="1"/>
    <col min="8" max="8" width="46" customWidth="1"/>
    <col min="9" max="9" width="14.42578125" customWidth="1"/>
    <col min="10" max="10" width="11.7109375" customWidth="1"/>
    <col min="11" max="11" width="34" customWidth="1"/>
    <col min="12" max="15" width="15.7109375" customWidth="1"/>
    <col min="16" max="16" width="3.28515625" customWidth="1"/>
    <col min="17" max="17" width="26.28515625" hidden="1" customWidth="1"/>
    <col min="19" max="19" width="12.28515625" bestFit="1" customWidth="1"/>
  </cols>
  <sheetData>
    <row r="1" spans="1:27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4.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7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3.5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25.5" customHeight="1" thickBot="1" x14ac:dyDescent="0.25">
      <c r="A4" s="72" t="s">
        <v>23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4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37.5" customHeight="1" thickBot="1" x14ac:dyDescent="0.25">
      <c r="A5" s="75" t="s">
        <v>22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7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7.25" customHeight="1" thickBot="1" x14ac:dyDescent="0.3">
      <c r="A6" s="16" t="s">
        <v>21</v>
      </c>
      <c r="B6" s="23"/>
      <c r="C6" s="1"/>
      <c r="D6" s="1"/>
      <c r="E6" s="1"/>
      <c r="F6" s="1"/>
      <c r="G6" s="1"/>
      <c r="H6" s="15" t="s">
        <v>0</v>
      </c>
      <c r="I6" s="25"/>
      <c r="J6" s="25"/>
      <c r="K6" s="25"/>
      <c r="L6" s="80"/>
      <c r="M6" s="80"/>
      <c r="N6" s="80"/>
      <c r="O6" s="8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.75" thickBot="1" x14ac:dyDescent="0.3">
      <c r="A7" s="16" t="s">
        <v>1</v>
      </c>
      <c r="B7" s="84"/>
      <c r="C7" s="84"/>
      <c r="D7" s="28"/>
      <c r="E7" s="28"/>
      <c r="F7" s="28"/>
      <c r="G7" s="1"/>
      <c r="H7" s="14" t="s">
        <v>2</v>
      </c>
      <c r="I7" s="18"/>
      <c r="J7" s="18"/>
      <c r="K7" s="18"/>
      <c r="L7" s="82"/>
      <c r="M7" s="82"/>
      <c r="N7" s="82"/>
      <c r="O7" s="83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69" customHeight="1" x14ac:dyDescent="0.2">
      <c r="A8" s="78"/>
      <c r="B8" s="2"/>
      <c r="C8" s="1"/>
      <c r="D8" s="1"/>
      <c r="E8" s="1"/>
      <c r="F8" s="1"/>
      <c r="G8" s="1"/>
      <c r="H8" s="78" t="s">
        <v>3</v>
      </c>
      <c r="I8" s="62"/>
      <c r="J8" s="63"/>
      <c r="K8" s="63"/>
      <c r="L8" s="63"/>
      <c r="M8" s="63"/>
      <c r="N8" s="63"/>
      <c r="O8" s="64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5.25" customHeight="1" thickBot="1" x14ac:dyDescent="0.25">
      <c r="A9" s="79"/>
      <c r="B9" s="2"/>
      <c r="C9" s="1"/>
      <c r="D9" s="1"/>
      <c r="E9" s="1"/>
      <c r="F9" s="1"/>
      <c r="G9" s="1"/>
      <c r="H9" s="79"/>
      <c r="I9" s="65"/>
      <c r="J9" s="66"/>
      <c r="K9" s="66"/>
      <c r="L9" s="66"/>
      <c r="M9" s="66"/>
      <c r="N9" s="66"/>
      <c r="O9" s="67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3.7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3.5" thickBot="1" x14ac:dyDescent="0.25">
      <c r="A11" s="26"/>
      <c r="B11" s="26"/>
      <c r="C11" s="4"/>
      <c r="D11" s="4"/>
      <c r="E11" s="4"/>
      <c r="F11" s="4"/>
      <c r="G11" s="1"/>
      <c r="H11" s="26"/>
      <c r="I11" s="26"/>
      <c r="J11" s="26"/>
      <c r="K11" s="26"/>
      <c r="L11" s="4"/>
      <c r="M11" s="4"/>
      <c r="N11" s="4"/>
      <c r="O11" s="4"/>
      <c r="P11" s="1"/>
      <c r="Q11" s="4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81.75" customHeight="1" thickBot="1" x14ac:dyDescent="0.25">
      <c r="A12" s="13" t="s">
        <v>4</v>
      </c>
      <c r="B12" s="22" t="s">
        <v>5</v>
      </c>
      <c r="C12" s="22" t="s">
        <v>6</v>
      </c>
      <c r="D12" s="32" t="s">
        <v>7</v>
      </c>
      <c r="E12" s="32" t="s">
        <v>8</v>
      </c>
      <c r="F12" s="32" t="s">
        <v>9</v>
      </c>
      <c r="G12" s="6"/>
      <c r="H12" s="13" t="s">
        <v>4</v>
      </c>
      <c r="I12" s="13" t="s">
        <v>10</v>
      </c>
      <c r="J12" s="13" t="s">
        <v>11</v>
      </c>
      <c r="K12" s="13" t="s">
        <v>12</v>
      </c>
      <c r="L12" s="7" t="s">
        <v>13</v>
      </c>
      <c r="M12" s="7" t="s">
        <v>14</v>
      </c>
      <c r="N12" s="10" t="s">
        <v>15</v>
      </c>
      <c r="O12" s="10" t="s">
        <v>16</v>
      </c>
      <c r="P12" s="1"/>
      <c r="Q12" s="3" t="s">
        <v>17</v>
      </c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30" customHeight="1" thickBot="1" x14ac:dyDescent="0.25">
      <c r="A13" s="85" t="s">
        <v>29</v>
      </c>
      <c r="B13" s="86"/>
      <c r="C13" s="86"/>
      <c r="D13" s="87"/>
      <c r="E13" s="33">
        <f>SUM(E14:E14)</f>
        <v>37487.519999999997</v>
      </c>
      <c r="F13" s="40">
        <f>SUM(F14:F14)</f>
        <v>45359.899199999993</v>
      </c>
      <c r="G13" s="6"/>
      <c r="H13" s="11" t="s">
        <v>18</v>
      </c>
      <c r="I13" s="8"/>
      <c r="J13" s="8"/>
      <c r="K13" s="8"/>
      <c r="L13" s="8"/>
      <c r="M13" s="9"/>
      <c r="N13" s="30">
        <f>SUM(N14:N14)</f>
        <v>0</v>
      </c>
      <c r="O13" s="30">
        <f>SUM(O14:O14)</f>
        <v>0</v>
      </c>
      <c r="P13" s="1"/>
      <c r="Q13" s="5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24.95" customHeight="1" thickBot="1" x14ac:dyDescent="0.25">
      <c r="A14" s="55" t="s">
        <v>24</v>
      </c>
      <c r="B14" s="56">
        <v>520.66</v>
      </c>
      <c r="C14" s="56">
        <f>B14*1.21</f>
        <v>629.9985999999999</v>
      </c>
      <c r="D14" s="57">
        <v>72</v>
      </c>
      <c r="E14" s="34">
        <f t="shared" ref="E14" si="0">B14*D14</f>
        <v>37487.519999999997</v>
      </c>
      <c r="F14" s="34">
        <f>E14*1.21</f>
        <v>45359.899199999993</v>
      </c>
      <c r="G14" s="43"/>
      <c r="H14" s="55" t="s">
        <v>24</v>
      </c>
      <c r="I14" s="24"/>
      <c r="J14" s="24"/>
      <c r="K14" s="24"/>
      <c r="L14" s="42"/>
      <c r="M14" s="36">
        <f>L14*1.21</f>
        <v>0</v>
      </c>
      <c r="N14" s="29">
        <f>D14*L14</f>
        <v>0</v>
      </c>
      <c r="O14" s="29">
        <f>N14*1.21</f>
        <v>0</v>
      </c>
      <c r="P14" s="1"/>
      <c r="Q14" s="5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30" customHeight="1" thickBot="1" x14ac:dyDescent="0.25">
      <c r="A15" s="88" t="s">
        <v>30</v>
      </c>
      <c r="B15" s="89"/>
      <c r="C15" s="89"/>
      <c r="D15" s="90"/>
      <c r="E15" s="40">
        <f>SUM(E16:E19)</f>
        <v>62202.649999999994</v>
      </c>
      <c r="F15" s="40">
        <f>SUM(F16:F19)</f>
        <v>75265.2065</v>
      </c>
      <c r="G15" s="43"/>
      <c r="H15" s="12" t="s">
        <v>30</v>
      </c>
      <c r="I15" s="21"/>
      <c r="J15" s="20"/>
      <c r="K15" s="19"/>
      <c r="L15" s="8"/>
      <c r="M15" s="35"/>
      <c r="N15" s="30">
        <f>SUM(N16:N19)</f>
        <v>0</v>
      </c>
      <c r="O15" s="30">
        <f>SUM(O16:O19)</f>
        <v>0</v>
      </c>
      <c r="P15" s="1"/>
      <c r="Q15" s="5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24.95" customHeight="1" thickBot="1" x14ac:dyDescent="0.25">
      <c r="A16" s="55" t="s">
        <v>25</v>
      </c>
      <c r="B16" s="56">
        <v>978.93</v>
      </c>
      <c r="C16" s="56">
        <f>B16*1.21</f>
        <v>1184.5052999999998</v>
      </c>
      <c r="D16" s="57">
        <v>20</v>
      </c>
      <c r="E16" s="34">
        <f>B16*D16</f>
        <v>19578.599999999999</v>
      </c>
      <c r="F16" s="34">
        <f t="shared" ref="F16:F19" si="1">E16*1.21</f>
        <v>23690.105999999996</v>
      </c>
      <c r="G16" s="43"/>
      <c r="H16" s="58" t="s">
        <v>25</v>
      </c>
      <c r="I16" s="24"/>
      <c r="J16" s="24"/>
      <c r="K16" s="24"/>
      <c r="L16" s="51"/>
      <c r="M16" s="36">
        <f>L16*1.21</f>
        <v>0</v>
      </c>
      <c r="N16" s="29">
        <f>D16*L16</f>
        <v>0</v>
      </c>
      <c r="O16" s="29">
        <f>N16*1.21</f>
        <v>0</v>
      </c>
      <c r="P16" s="1"/>
      <c r="Q16" s="5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24.95" customHeight="1" thickBot="1" x14ac:dyDescent="0.25">
      <c r="A17" s="55" t="s">
        <v>26</v>
      </c>
      <c r="B17" s="56">
        <v>946.43</v>
      </c>
      <c r="C17" s="56">
        <f t="shared" ref="C17:C19" si="2">B17*1.21</f>
        <v>1145.1803</v>
      </c>
      <c r="D17" s="57">
        <v>8</v>
      </c>
      <c r="E17" s="34">
        <f>B17*D17</f>
        <v>7571.44</v>
      </c>
      <c r="F17" s="34">
        <f t="shared" si="1"/>
        <v>9161.4423999999999</v>
      </c>
      <c r="G17" s="43"/>
      <c r="H17" s="59" t="s">
        <v>26</v>
      </c>
      <c r="I17" s="24"/>
      <c r="J17" s="24"/>
      <c r="K17" s="24"/>
      <c r="L17" s="42"/>
      <c r="M17" s="36">
        <f t="shared" ref="M17:M19" si="3">L17*1.21</f>
        <v>0</v>
      </c>
      <c r="N17" s="29">
        <f>D17*L17</f>
        <v>0</v>
      </c>
      <c r="O17" s="29">
        <f>N17*1.21</f>
        <v>0</v>
      </c>
      <c r="P17" s="1"/>
      <c r="Q17" s="5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24.95" customHeight="1" thickBot="1" x14ac:dyDescent="0.25">
      <c r="A18" s="55" t="s">
        <v>27</v>
      </c>
      <c r="B18" s="56">
        <v>788.83</v>
      </c>
      <c r="C18" s="56">
        <f t="shared" si="2"/>
        <v>954.48430000000008</v>
      </c>
      <c r="D18" s="57">
        <v>31</v>
      </c>
      <c r="E18" s="34">
        <f>B18*D18</f>
        <v>24453.73</v>
      </c>
      <c r="F18" s="34">
        <f t="shared" si="1"/>
        <v>29589.013299999999</v>
      </c>
      <c r="G18" s="43"/>
      <c r="H18" s="59" t="s">
        <v>27</v>
      </c>
      <c r="I18" s="24"/>
      <c r="J18" s="24"/>
      <c r="K18" s="24"/>
      <c r="L18" s="42"/>
      <c r="M18" s="36">
        <f t="shared" si="3"/>
        <v>0</v>
      </c>
      <c r="N18" s="29">
        <f>D18*L18</f>
        <v>0</v>
      </c>
      <c r="O18" s="29">
        <f>N18*1.21</f>
        <v>0</v>
      </c>
      <c r="P18" s="1"/>
      <c r="Q18" s="5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24.95" customHeight="1" thickBot="1" x14ac:dyDescent="0.25">
      <c r="A19" s="55" t="s">
        <v>28</v>
      </c>
      <c r="B19" s="56">
        <v>662.43</v>
      </c>
      <c r="C19" s="56">
        <f t="shared" si="2"/>
        <v>801.54029999999989</v>
      </c>
      <c r="D19" s="57">
        <v>16</v>
      </c>
      <c r="E19" s="34">
        <f>B19*D19</f>
        <v>10598.88</v>
      </c>
      <c r="F19" s="34">
        <f t="shared" si="1"/>
        <v>12824.644799999998</v>
      </c>
      <c r="G19" s="43"/>
      <c r="H19" s="60" t="s">
        <v>28</v>
      </c>
      <c r="I19" s="52"/>
      <c r="J19" s="52"/>
      <c r="K19" s="52"/>
      <c r="L19" s="53"/>
      <c r="M19" s="54">
        <f t="shared" si="3"/>
        <v>0</v>
      </c>
      <c r="N19" s="41">
        <f>D19*L19</f>
        <v>0</v>
      </c>
      <c r="O19" s="41">
        <f>N19*1.21</f>
        <v>0</v>
      </c>
      <c r="P19" s="1"/>
      <c r="Q19" s="5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24.95" customHeight="1" thickBot="1" x14ac:dyDescent="0.25">
      <c r="A20" s="44"/>
      <c r="B20" s="45"/>
      <c r="C20" s="46"/>
      <c r="D20" s="37"/>
      <c r="E20" s="38"/>
      <c r="F20" s="38"/>
      <c r="G20" s="6"/>
      <c r="H20" s="47"/>
      <c r="I20" s="47"/>
      <c r="J20" s="47"/>
      <c r="K20" s="47"/>
      <c r="L20" s="47"/>
      <c r="M20" s="47"/>
      <c r="N20" s="47"/>
      <c r="O20" s="50"/>
      <c r="P20" s="1"/>
      <c r="Q20" s="39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21" customHeight="1" thickBot="1" x14ac:dyDescent="0.25">
      <c r="A21" s="68" t="s">
        <v>19</v>
      </c>
      <c r="B21" s="69"/>
      <c r="C21" s="69"/>
      <c r="D21" s="69"/>
      <c r="E21" s="70"/>
      <c r="F21" s="70"/>
      <c r="G21" s="69"/>
      <c r="H21" s="69"/>
      <c r="I21" s="69"/>
      <c r="J21" s="69"/>
      <c r="K21" s="69"/>
      <c r="L21" s="69"/>
      <c r="M21" s="69"/>
      <c r="N21" s="69"/>
      <c r="O21" s="71"/>
      <c r="P21" s="1"/>
      <c r="Q21" s="27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27" customHeight="1" x14ac:dyDescent="0.25">
      <c r="A22" s="48" t="s">
        <v>20</v>
      </c>
      <c r="B22" s="1"/>
      <c r="C22" s="1"/>
      <c r="D22" s="1"/>
      <c r="E22" s="61">
        <f>E13+E15</f>
        <v>99690.169999999984</v>
      </c>
      <c r="F22" s="61">
        <f>E22*1.21</f>
        <v>120625.10569999997</v>
      </c>
      <c r="G22" s="1"/>
      <c r="H22" s="1"/>
      <c r="I22" s="1"/>
      <c r="J22" s="1"/>
      <c r="K22" s="1"/>
      <c r="L22" s="1"/>
      <c r="M22" s="1"/>
      <c r="N22" s="49">
        <f>N13+N15</f>
        <v>0</v>
      </c>
      <c r="O22" s="49">
        <f>N22*1.21</f>
        <v>0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3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</sheetData>
  <mergeCells count="11">
    <mergeCell ref="I8:O9"/>
    <mergeCell ref="A21:O21"/>
    <mergeCell ref="A4:O4"/>
    <mergeCell ref="A5:O5"/>
    <mergeCell ref="A8:A9"/>
    <mergeCell ref="L6:O6"/>
    <mergeCell ref="L7:O7"/>
    <mergeCell ref="B7:C7"/>
    <mergeCell ref="H8:H9"/>
    <mergeCell ref="A13:D13"/>
    <mergeCell ref="A15:D15"/>
  </mergeCells>
  <printOptions horizontalCentered="1" verticalCentered="1"/>
  <pageMargins left="0.23622047244094491" right="0.31496062992125984" top="0.43307086614173229" bottom="0.74803149606299213" header="0" footer="0"/>
  <pageSetup paperSize="9" scale="47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TaxCatchAll xmlns="123e807f-5abd-422f-8642-d798f018fd62" xsi:nil="true"/>
    <lcf76f155ced4ddcb4097134ff3c332f xmlns="c91731c6-7ba8-423f-a8ae-4884b5c0234d">
      <Terms xmlns="http://schemas.microsoft.com/office/infopath/2007/PartnerControls"/>
    </lcf76f155ced4ddcb4097134ff3c332f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83BD9DA4EC6A4599DECCA5959B0C68" ma:contentTypeVersion="14" ma:contentTypeDescription="Crea un document nou" ma:contentTypeScope="" ma:versionID="ee2950a4ae7de1e504ddd9ad621470cc">
  <xsd:schema xmlns:xsd="http://www.w3.org/2001/XMLSchema" xmlns:xs="http://www.w3.org/2001/XMLSchema" xmlns:p="http://schemas.microsoft.com/office/2006/metadata/properties" xmlns:ns2="c91731c6-7ba8-423f-a8ae-4884b5c0234d" xmlns:ns3="123e807f-5abd-422f-8642-d798f018fd62" targetNamespace="http://schemas.microsoft.com/office/2006/metadata/properties" ma:root="true" ma:fieldsID="fe578c0bfc668e7e484c98c8ef78d481" ns2:_="" ns3:_="">
    <xsd:import namespace="c91731c6-7ba8-423f-a8ae-4884b5c0234d"/>
    <xsd:import namespace="123e807f-5abd-422f-8642-d798f018fd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1731c6-7ba8-423f-a8ae-4884b5c023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es de la imatge" ma:readOnly="false" ma:fieldId="{5cf76f15-5ced-4ddc-b409-7134ff3c332f}" ma:taxonomyMulti="true" ma:sspId="93c5be41-a6aa-483d-a0c8-f4c5ef9c07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3e807f-5abd-422f-8642-d798f018fd6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c6373b9-42cb-4e20-aece-e0dbe29224ac}" ma:internalName="TaxCatchAll" ma:showField="CatchAllData" ma:web="123e807f-5abd-422f-8642-d798f018fd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0D2A6C-324F-403A-BB01-97C006BFF1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368FF9-C964-4201-AF25-E6472D9FC05F}">
  <ds:schemaRefs>
    <ds:schemaRef ds:uri="http://schemas.microsoft.com/office/2006/metadata/properties"/>
    <ds:schemaRef ds:uri="123e807f-5abd-422f-8642-d798f018fd62"/>
    <ds:schemaRef ds:uri="c91731c6-7ba8-423f-a8ae-4884b5c0234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705C2FB-978C-43E6-9F38-69AA56AF13C3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8C11B306-0BC9-4E00-A2A3-A0E719F17A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1731c6-7ba8-423f-a8ae-4884b5c0234d"/>
    <ds:schemaRef ds:uri="123e807f-5abd-422f-8642-d798f018fd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3</vt:i4>
      </vt:variant>
    </vt:vector>
  </HeadingPairs>
  <TitlesOfParts>
    <vt:vector size="4" baseType="lpstr">
      <vt:lpstr>oferta economica</vt:lpstr>
      <vt:lpstr>'oferta economica'!Àrea_d'impressió</vt:lpstr>
      <vt:lpstr>'oferta economica'!OLE_LINK1</vt:lpstr>
      <vt:lpstr>'oferta economica'!Títols_per_imprimir</vt:lpstr>
    </vt:vector>
  </TitlesOfParts>
  <Manager/>
  <Company>CSC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CSC</dc:creator>
  <cp:keywords/>
  <dc:description/>
  <cp:lastModifiedBy>FERNANDEZ, DAVID (UC-DIR.ECON)</cp:lastModifiedBy>
  <cp:revision/>
  <dcterms:created xsi:type="dcterms:W3CDTF">2007-01-08T17:08:01Z</dcterms:created>
  <dcterms:modified xsi:type="dcterms:W3CDTF">2025-10-09T07:37:07Z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Documento</vt:lpwstr>
  </property>
  <property fmtid="{D5CDD505-2E9C-101B-9397-08002B2CF9AE}" pid="3" name="ContentTypeId">
    <vt:lpwstr>0x010100FB83BD9DA4EC6A4599DECCA5959B0C68</vt:lpwstr>
  </property>
  <property fmtid="{D5CDD505-2E9C-101B-9397-08002B2CF9AE}" pid="4" name="MediaServiceImageTags">
    <vt:lpwstr/>
  </property>
</Properties>
</file>