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usuarios\mandreu\Desktop\"/>
    </mc:Choice>
  </mc:AlternateContent>
  <xr:revisionPtr revIDLastSave="0" documentId="13_ncr:1_{D6F0E5D2-2441-4CB1-8B5B-DCD1B880F725}" xr6:coauthVersionLast="36" xr6:coauthVersionMax="47" xr10:uidLastSave="{00000000-0000-0000-0000-000000000000}"/>
  <bookViews>
    <workbookView xWindow="0" yWindow="0" windowWidth="28800" windowHeight="12105" xr2:uid="{A4368D1B-3134-7348-BD81-AD2A621C0345}"/>
  </bookViews>
  <sheets>
    <sheet name="LOT 1 Vestuari" sheetId="1" r:id="rId1"/>
    <sheet name="LOT 2 Complements i calçat"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2" l="1"/>
  <c r="G67" i="2"/>
  <c r="I66" i="2"/>
  <c r="G66" i="2"/>
  <c r="I65" i="2"/>
  <c r="G65" i="2"/>
  <c r="I64" i="2"/>
  <c r="G64" i="2"/>
  <c r="I63" i="2"/>
  <c r="G63" i="2"/>
  <c r="I62" i="2"/>
  <c r="G62" i="2"/>
  <c r="I61" i="2"/>
  <c r="G61" i="2"/>
  <c r="I60" i="2"/>
  <c r="G60" i="2"/>
  <c r="I59" i="2"/>
  <c r="G59" i="2"/>
  <c r="I58" i="2"/>
  <c r="G58" i="2"/>
  <c r="I57" i="2"/>
  <c r="G57" i="2"/>
  <c r="I56" i="2"/>
  <c r="G56" i="2"/>
  <c r="I55" i="2"/>
  <c r="G55" i="2"/>
  <c r="I54" i="2"/>
  <c r="G54" i="2"/>
  <c r="I53" i="2"/>
  <c r="G53" i="2"/>
  <c r="I52" i="2"/>
  <c r="G52" i="2"/>
  <c r="I51" i="2"/>
  <c r="G51" i="2"/>
  <c r="I50" i="2"/>
  <c r="G50" i="2"/>
  <c r="I49" i="2"/>
  <c r="G49" i="2"/>
  <c r="I48" i="2"/>
  <c r="G48" i="2"/>
  <c r="I47" i="2"/>
  <c r="G47" i="2"/>
  <c r="I46" i="2"/>
  <c r="G46" i="2"/>
  <c r="I45" i="2"/>
  <c r="G45" i="2"/>
  <c r="I44" i="2"/>
  <c r="G44" i="2"/>
  <c r="I43" i="2"/>
  <c r="G43" i="2"/>
  <c r="I42" i="2"/>
  <c r="G42" i="2"/>
  <c r="I41" i="2"/>
  <c r="G41" i="2"/>
  <c r="I40" i="2"/>
  <c r="G40" i="2"/>
  <c r="I39" i="2"/>
  <c r="G39" i="2"/>
  <c r="I38" i="2"/>
  <c r="G38" i="2"/>
  <c r="I37" i="2"/>
  <c r="G37" i="2"/>
  <c r="I36" i="2"/>
  <c r="G36" i="2"/>
  <c r="I35" i="2"/>
  <c r="G35" i="2"/>
  <c r="I34" i="2"/>
  <c r="G34" i="2"/>
  <c r="I33" i="2"/>
  <c r="G33" i="2"/>
  <c r="I32" i="2"/>
  <c r="G32" i="2"/>
  <c r="I31" i="2"/>
  <c r="G31" i="2"/>
  <c r="I30" i="2"/>
  <c r="G30" i="2"/>
  <c r="I29" i="2"/>
  <c r="G29" i="2"/>
  <c r="I28" i="2"/>
  <c r="G28" i="2"/>
  <c r="I27" i="2"/>
  <c r="G27" i="2"/>
  <c r="I26" i="2"/>
  <c r="G26" i="2"/>
  <c r="I25" i="2"/>
  <c r="G25" i="2"/>
  <c r="I24" i="2"/>
  <c r="G24" i="2"/>
  <c r="I23" i="2"/>
  <c r="G23" i="2"/>
  <c r="I22" i="2"/>
  <c r="G22" i="2"/>
  <c r="I21" i="2"/>
  <c r="G21" i="2"/>
  <c r="I20" i="2"/>
  <c r="G20" i="2"/>
  <c r="I19" i="2"/>
  <c r="G19" i="2"/>
  <c r="I18" i="2"/>
  <c r="G18" i="2"/>
  <c r="I17" i="2"/>
  <c r="G17" i="2"/>
  <c r="I16" i="2"/>
  <c r="G16" i="2"/>
  <c r="I15" i="2"/>
  <c r="G15" i="2"/>
  <c r="I14" i="2"/>
  <c r="G14" i="2"/>
  <c r="I13" i="2"/>
  <c r="G13" i="2"/>
  <c r="I12" i="2"/>
  <c r="G12" i="2"/>
  <c r="I11" i="2"/>
  <c r="G11" i="2"/>
  <c r="I10" i="2"/>
  <c r="G10" i="2"/>
  <c r="I9" i="2"/>
  <c r="G9" i="2"/>
  <c r="I8" i="2"/>
  <c r="G8" i="2"/>
  <c r="I43" i="1"/>
  <c r="G43" i="1"/>
  <c r="I42" i="1"/>
  <c r="G42" i="1"/>
  <c r="I41" i="1"/>
  <c r="G41" i="1"/>
  <c r="I40" i="1"/>
  <c r="G40" i="1"/>
  <c r="I39" i="1"/>
  <c r="G39" i="1"/>
  <c r="I38" i="1"/>
  <c r="G38" i="1"/>
  <c r="I37" i="1"/>
  <c r="G37" i="1"/>
  <c r="I36" i="1"/>
  <c r="G36" i="1"/>
  <c r="I35" i="1"/>
  <c r="G35" i="1"/>
  <c r="I34" i="1"/>
  <c r="G34" i="1"/>
  <c r="I33" i="1"/>
  <c r="G33" i="1"/>
  <c r="I32" i="1"/>
  <c r="G32" i="1"/>
  <c r="I31" i="1"/>
  <c r="G31" i="1"/>
  <c r="I30" i="1"/>
  <c r="G30" i="1"/>
  <c r="I29" i="1"/>
  <c r="G29" i="1"/>
  <c r="I28" i="1"/>
  <c r="G28" i="1"/>
  <c r="I27" i="1"/>
  <c r="G27" i="1"/>
  <c r="I26" i="1"/>
  <c r="G26" i="1"/>
  <c r="I25" i="1"/>
  <c r="G25" i="1"/>
  <c r="I24" i="1"/>
  <c r="G24" i="1"/>
  <c r="I23" i="1"/>
  <c r="G23" i="1"/>
  <c r="I22" i="1"/>
  <c r="G22" i="1"/>
  <c r="I21" i="1"/>
  <c r="G21" i="1"/>
  <c r="I20" i="1"/>
  <c r="G20" i="1"/>
  <c r="I19" i="1"/>
  <c r="G19" i="1"/>
  <c r="I18" i="1"/>
  <c r="G18" i="1"/>
  <c r="I17" i="1"/>
  <c r="G17" i="1"/>
  <c r="I16" i="1"/>
  <c r="G16" i="1"/>
  <c r="I15" i="1"/>
  <c r="G15" i="1"/>
  <c r="I14" i="1"/>
  <c r="G14" i="1"/>
  <c r="I13" i="1"/>
  <c r="G13" i="1"/>
  <c r="I12" i="1"/>
  <c r="G12" i="1"/>
  <c r="I11" i="1"/>
  <c r="G11" i="1"/>
  <c r="I10" i="1"/>
  <c r="G10" i="1"/>
  <c r="I9" i="1"/>
  <c r="G9" i="1"/>
  <c r="I8" i="1"/>
  <c r="G8" i="1"/>
  <c r="I44" i="1" l="1"/>
  <c r="H50" i="1" s="1"/>
  <c r="I68" i="2"/>
  <c r="H74" i="2" s="1"/>
  <c r="G44" i="1"/>
  <c r="G50" i="1" s="1"/>
  <c r="G51" i="1" s="1"/>
  <c r="G52" i="1" s="1"/>
  <c r="G68" i="2"/>
  <c r="G74" i="2" s="1"/>
  <c r="G75" i="2" s="1"/>
  <c r="G76" i="2" s="1"/>
  <c r="H51" i="1" l="1"/>
  <c r="H52" i="1" s="1"/>
  <c r="H75" i="2"/>
  <c r="H76" i="2" s="1"/>
</calcChain>
</file>

<file path=xl/sharedStrings.xml><?xml version="1.0" encoding="utf-8"?>
<sst xmlns="http://schemas.openxmlformats.org/spreadsheetml/2006/main" count="224" uniqueCount="115">
  <si>
    <t>Les empreses licitadores han d'emplenar els diferents quadres grisos corresponents a la columna "preu unitari ofertat (IVA exclòs)". De l'aplicació de fòrmules automàtiques en resultarà un import total ofertat que serà el que també s'haurà de consignar en l'ANNEX II del PCAP corresponent a l'oferta econòmica i resta de criteris automàtics.</t>
  </si>
  <si>
    <t xml:space="preserve">Aquest formulari està protegit i conté fórmules. Complimenteu només les columnes "Preu unitari ofertat (IVA exclòs)" </t>
  </si>
  <si>
    <t>NUMERACIÓ</t>
  </si>
  <si>
    <t>VESTUARI, CALÇAT I COMPLEMENTS POLICIA LOCAL</t>
  </si>
  <si>
    <t>TIPUS</t>
  </si>
  <si>
    <t>ESTIMACIONS CONSUM APROXIMAT DEL CONTRACTE</t>
  </si>
  <si>
    <r>
      <t>PREU</t>
    </r>
    <r>
      <rPr>
        <b/>
        <sz val="10"/>
        <rFont val="Arial"/>
        <family val="2"/>
      </rPr>
      <t xml:space="preserve"> UNITARI (IVA exclòs)</t>
    </r>
  </si>
  <si>
    <t xml:space="preserve">SUMATORI ESTIMACIONS I PREU UNITARI </t>
  </si>
  <si>
    <t>PREU UNITARI OFERTAT (IVA exclòs)</t>
  </si>
  <si>
    <t>PREU TOTAL OFERTAT (IVA exclòs)</t>
  </si>
  <si>
    <t xml:space="preserve">POLO ESTIU </t>
  </si>
  <si>
    <t>unitat</t>
  </si>
  <si>
    <t xml:space="preserve">POLO MÀNIGA LLARGA </t>
  </si>
  <si>
    <t xml:space="preserve">CAÇADORA  </t>
  </si>
  <si>
    <t>PANTALÓ HIVERN</t>
  </si>
  <si>
    <t>PANTALÓ ESTIU</t>
  </si>
  <si>
    <t xml:space="preserve">PANTALONS D’ESTIU AMB PROTECCIÓ MOTO </t>
  </si>
  <si>
    <t xml:space="preserve">PANTALONS D’HIVERN AMB PROTECCIÓ MOTO </t>
  </si>
  <si>
    <t xml:space="preserve">ANORAC 2/4 </t>
  </si>
  <si>
    <t xml:space="preserve">CONJUNT IMPERMEABLE, ANORAK Y PANTALONS </t>
  </si>
  <si>
    <t xml:space="preserve">ARMILLA REFLECTANT </t>
  </si>
  <si>
    <t xml:space="preserve">SAMARRETA INTERIOR MÀNIGA CURTA </t>
  </si>
  <si>
    <t>SAMARRETA INTERIOR MÀNIGA LLARGA TÉRMICA</t>
  </si>
  <si>
    <t xml:space="preserve">PANTALÓ TÈRMIC INTERIOR </t>
  </si>
  <si>
    <t xml:space="preserve">JAQUETA DE REPRESENTACIÓ </t>
  </si>
  <si>
    <t xml:space="preserve">PANTALÓ DE REPRESENTACIÓ </t>
  </si>
  <si>
    <t xml:space="preserve">CAMISA DE REPRESENTACIÓ </t>
  </si>
  <si>
    <t xml:space="preserve">SABATA DE REPRESENTACIÓ </t>
  </si>
  <si>
    <t>CORBATA DE REPRESENTACIÓ</t>
  </si>
  <si>
    <t>GORRA DE REPRESENTACIÓ E. BÀSICA + ESCUT TEX-FLEX, DE REPRESENTACIÓ</t>
  </si>
  <si>
    <t>GORRA DE REPRESENTACIÓ E. EXECUTIVA + ESCUT TEX-FLEX</t>
  </si>
  <si>
    <t>XARRATERES DE REPRESENTACIO ESC. BÀSICA, INTERMITJA I EXECUTIVA</t>
  </si>
  <si>
    <t>parell</t>
  </si>
  <si>
    <t>MITJONS D’HIVERN</t>
  </si>
  <si>
    <t>MITJONS D’ESTIU</t>
  </si>
  <si>
    <t xml:space="preserve">ESCUT DE PIT </t>
  </si>
  <si>
    <t xml:space="preserve">NÚMERO TIP </t>
  </si>
  <si>
    <t xml:space="preserve">XARRATERES TEX-FLEX </t>
  </si>
  <si>
    <t>GALONS DE PIT, BÀSICA, INTERMITJA I EXECUTIVA</t>
  </si>
  <si>
    <t>GORRA ESTIU + ESCUT</t>
  </si>
  <si>
    <t>GORRA HIVERN + ESCUT</t>
  </si>
  <si>
    <t>GORRA ESTIU ESCALA EXECUTIVA + ESCUT</t>
  </si>
  <si>
    <t>GORRA HIVERN ESCALA EXECUTIVA + ESCUT</t>
  </si>
  <si>
    <t xml:space="preserve">JAQUETA ENTRETEMPS </t>
  </si>
  <si>
    <t>PROTECCIONS DE MOTO ESQUENA, ESPATLLA I COLZE</t>
  </si>
  <si>
    <t>joc</t>
  </si>
  <si>
    <t>PLACA METÀL·LICA PIT AMB NÚMERO</t>
  </si>
  <si>
    <t>CAÇADORA DE PAISÀ</t>
  </si>
  <si>
    <t>JERSEI TERMIC</t>
  </si>
  <si>
    <t xml:space="preserve">IMPORT BASE LICITACIÓ </t>
  </si>
  <si>
    <t>Preu IVA exclòs</t>
  </si>
  <si>
    <t>IVA 21%</t>
  </si>
  <si>
    <t>Preu IVA inclòs</t>
  </si>
  <si>
    <t>BRAGA DE COLL ANTI-TALL </t>
  </si>
  <si>
    <t xml:space="preserve">BRAGA DE COLL </t>
  </si>
  <si>
    <t>ULLERES</t>
  </si>
  <si>
    <t>MANILLES D'ALUMINÍ LLEUGUERES</t>
  </si>
  <si>
    <t>MANILLES D’ACER</t>
  </si>
  <si>
    <t xml:space="preserve">CLAUS DE MANILLES </t>
  </si>
  <si>
    <t>FUNDA MANILLES</t>
  </si>
  <si>
    <t>CARTERA IDENTIFICATIVA I PLACA DE POLICIA LOCAL</t>
  </si>
  <si>
    <t>PORTA PLACA I PLACA IDENTIFICATIVA</t>
  </si>
  <si>
    <t>NAVALLA TÀCTICA POLICIAL</t>
  </si>
  <si>
    <t>FUNDA PORTA CARREGADOR</t>
  </si>
  <si>
    <t>FUNDA COMPACTA PER ARMA CURTA DE SERVEI UNIFORMAT</t>
  </si>
  <si>
    <t xml:space="preserve">FUNDA PER ARMA CURTA DE SERVEI UNIFORMITAT </t>
  </si>
  <si>
    <t>FUNDA PER ARMA CURTA DE PAISÀ</t>
  </si>
  <si>
    <t>PORTA GUANTS</t>
  </si>
  <si>
    <t>FUNDA EMISSORA PERSONAL</t>
  </si>
  <si>
    <t>SUPORT FIXACIÓ EMISSORA</t>
  </si>
  <si>
    <t>SEPARADOR CINTURÓ POLICIAL DE SERVEI</t>
  </si>
  <si>
    <t>CINTURÓ POLICIAL DE SERVEI (INTERIOR + EXTERIOR)</t>
  </si>
  <si>
    <t>XIULET + CORDO</t>
  </si>
  <si>
    <t>GUANTS ANTI-TALL</t>
  </si>
  <si>
    <t>GUANTS ANTI-TALL AMB  PROTECCIÓ CONTRA IMPACTES</t>
  </si>
  <si>
    <t>PORTA DOCUMENTS</t>
  </si>
  <si>
    <t>CASC MOTORISTA</t>
  </si>
  <si>
    <t>MALETA TÀCTICA POLICIAL</t>
  </si>
  <si>
    <t>MOTXILA TÀCTICA POLICIAL</t>
  </si>
  <si>
    <t>MOTXILA TIPUS CAMAL PER A PAISÀ NEGRA</t>
  </si>
  <si>
    <t>LOT TÀCTIC POLICIAL AMB FUNDA</t>
  </si>
  <si>
    <t>LOT DE PIT POLICIAL</t>
  </si>
  <si>
    <t>GANXO PORTACLAUS</t>
  </si>
  <si>
    <t xml:space="preserve">FUNDA DEFENSA EXTENSIBLE </t>
  </si>
  <si>
    <t xml:space="preserve">DEFENSA EXTENSIBLE </t>
  </si>
  <si>
    <t xml:space="preserve">FUNDA DEFENSA EXTENSIBLE COMPACTA </t>
  </si>
  <si>
    <t>DEFENSA EXTENSIBLE  COMPACTA</t>
  </si>
  <si>
    <t>GUANTS MOTORISTA  HIVERN</t>
  </si>
  <si>
    <t>GUANTS MOTORISTA ESTIU</t>
  </si>
  <si>
    <t>GUANTS HIVERN DE DOTACIÓ</t>
  </si>
  <si>
    <t>BOTA CANYA ALTA UNIFORMITAT de 8”</t>
  </si>
  <si>
    <t>BOTA MITJA CANYA  UNIFORMITAT de 6”</t>
  </si>
  <si>
    <t>SABATA UNIFORMITAT</t>
  </si>
  <si>
    <t xml:space="preserve">ARMILLA AIRBAG PER MOTORISTES </t>
  </si>
  <si>
    <t>KIT DE RECARREGA PER L’AIRBAG DE MOTO</t>
  </si>
  <si>
    <t>TORNIQUET</t>
  </si>
  <si>
    <t>CON DE COLOR VERMELL  PER A LLANTERNA</t>
  </si>
  <si>
    <t>CINTURÓ LUMBAR INTERIOR</t>
  </si>
  <si>
    <t>CINTURÓ LUMBAR</t>
  </si>
  <si>
    <t>FUNDA PLÀSTICA ROTATÒRIA BASTÓ</t>
  </si>
  <si>
    <t>FUNDA MANILLES EXTRACCIÓ RÀPIDA</t>
  </si>
  <si>
    <t>EINA MULTIUSOS</t>
  </si>
  <si>
    <t>CINTURÓ POLICIAL DE SERVEI SISTEMA MOLLE(INTERIOR/ALCOXAT + EXTERIOR)</t>
  </si>
  <si>
    <t>HEBILLA COBRA</t>
  </si>
  <si>
    <t xml:space="preserve">CARTERA IDENTIFICATIVA </t>
  </si>
  <si>
    <t>MONEDER</t>
  </si>
  <si>
    <t xml:space="preserve">FUNDA KYDEX PER ARMA CURTA DE PAISÀ </t>
  </si>
  <si>
    <t>MOTXILA TIPUS CAMAL PER A PAISÀ VERD</t>
  </si>
  <si>
    <t>MOTXILA TIPUS CAMAL PER A PAISÀ GRIS</t>
  </si>
  <si>
    <t>MOTXILA TIPUS CAMAL PER A PAISÀ DESERT</t>
  </si>
  <si>
    <t>BOTA CANYA BAIXA UNIFORMITAT de 4”</t>
  </si>
  <si>
    <t xml:space="preserve">FUNDA PER ARMA CURTA DE SERVEI UNIFORMITAT Glock 17 </t>
  </si>
  <si>
    <t>FUNDA PER ARMA CURTA DE PAISÀ Glock 17</t>
  </si>
  <si>
    <t>Data, signatura i segell de l'empresari o del seu representant legal</t>
  </si>
  <si>
    <t>IMPORT TOTAL OFERT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</si>
</sst>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_-* #,##0.00\ [$€-C0A]_-;\-* #,##0.00\ [$€-C0A]_-;_-* &quot;-&quot;??\ [$€-C0A]_-;_-@_-"/>
  </numFmts>
  <fonts count="17">
    <font>
      <sz val="12"/>
      <color theme="1"/>
      <name val="Aptos Narrow"/>
      <family val="2"/>
      <scheme val="minor"/>
    </font>
    <font>
      <sz val="10"/>
      <color theme="1"/>
      <name val="Arial"/>
      <family val="2"/>
    </font>
    <font>
      <sz val="11"/>
      <color theme="1"/>
      <name val="Arial"/>
      <family val="2"/>
    </font>
    <font>
      <b/>
      <sz val="10"/>
      <color theme="1"/>
      <name val="Arial"/>
      <family val="2"/>
    </font>
    <font>
      <b/>
      <sz val="10"/>
      <name val="Arial"/>
      <family val="2"/>
    </font>
    <font>
      <sz val="12"/>
      <name val="Calibri"/>
      <family val="2"/>
    </font>
    <font>
      <sz val="11"/>
      <name val="Arial"/>
      <family val="2"/>
    </font>
    <font>
      <sz val="10"/>
      <color theme="1"/>
      <name val="Calibri"/>
      <family val="2"/>
    </font>
    <font>
      <sz val="10"/>
      <color rgb="FF000000"/>
      <name val="Aptos Narrow"/>
      <family val="2"/>
      <scheme val="minor"/>
    </font>
    <font>
      <sz val="10"/>
      <color theme="1"/>
      <name val="Calibri (Cuerpo)"/>
    </font>
    <font>
      <sz val="10"/>
      <color rgb="FF000000"/>
      <name val="Times New Roman"/>
      <family val="1"/>
    </font>
    <font>
      <b/>
      <sz val="11"/>
      <color theme="1"/>
      <name val="Arial"/>
      <family val="2"/>
    </font>
    <font>
      <b/>
      <sz val="10"/>
      <color rgb="FF000000"/>
      <name val="Arial"/>
      <family val="2"/>
    </font>
    <font>
      <b/>
      <sz val="11"/>
      <color rgb="FF000000"/>
      <name val="Arial"/>
      <family val="2"/>
    </font>
    <font>
      <sz val="10"/>
      <color rgb="FF000000"/>
      <name val="Calibri"/>
      <family val="2"/>
    </font>
    <font>
      <sz val="10"/>
      <name val="Calibri"/>
      <family val="2"/>
    </font>
    <font>
      <sz val="10"/>
      <color indexed="8"/>
      <name val="Calibri"/>
      <family val="2"/>
    </font>
  </fonts>
  <fills count="6">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theme="1"/>
      </bottom>
      <diagonal/>
    </border>
    <border>
      <left style="medium">
        <color indexed="64"/>
      </left>
      <right style="medium">
        <color rgb="FF000000"/>
      </right>
      <top style="medium">
        <color rgb="FF000000"/>
      </top>
      <bottom style="medium">
        <color rgb="FF000000"/>
      </bottom>
      <diagonal/>
    </border>
    <border>
      <left style="medium">
        <color indexed="64"/>
      </left>
      <right style="medium">
        <color indexed="64"/>
      </right>
      <top style="thin">
        <color theme="1"/>
      </top>
      <bottom style="thin">
        <color theme="1"/>
      </bottom>
      <diagonal/>
    </border>
    <border>
      <left style="medium">
        <color indexed="64"/>
      </left>
      <right style="medium">
        <color rgb="FF000000"/>
      </right>
      <top/>
      <bottom style="medium">
        <color rgb="FF000000"/>
      </bottom>
      <diagonal/>
    </border>
    <border>
      <left style="medium">
        <color indexed="64"/>
      </left>
      <right style="medium">
        <color indexed="64"/>
      </right>
      <top style="thin">
        <color theme="1"/>
      </top>
      <bottom style="medium">
        <color indexed="64"/>
      </bottom>
      <diagonal/>
    </border>
    <border>
      <left style="medium">
        <color indexed="64"/>
      </left>
      <right style="medium">
        <color rgb="FF000000"/>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wrapText="1"/>
    </xf>
    <xf numFmtId="0" fontId="1" fillId="0" borderId="0" xfId="0" applyFont="1" applyProtection="1">
      <protection locked="0"/>
    </xf>
    <xf numFmtId="0" fontId="3" fillId="2" borderId="4" xfId="0" applyFont="1" applyFill="1" applyBorder="1" applyAlignment="1">
      <alignment horizontal="center" vertical="center" wrapText="1"/>
    </xf>
    <xf numFmtId="0" fontId="3" fillId="2" borderId="4" xfId="0"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6" fillId="0" borderId="5" xfId="0" applyFont="1" applyBorder="1" applyAlignment="1">
      <alignment horizontal="left" vertical="center" wrapText="1"/>
    </xf>
    <xf numFmtId="0" fontId="7" fillId="0" borderId="6" xfId="0" applyFont="1" applyBorder="1" applyAlignment="1">
      <alignment horizontal="center"/>
    </xf>
    <xf numFmtId="164" fontId="7" fillId="0" borderId="6" xfId="0" applyNumberFormat="1" applyFont="1" applyBorder="1"/>
    <xf numFmtId="44" fontId="2" fillId="0" borderId="5" xfId="0" applyNumberFormat="1" applyFont="1" applyBorder="1" applyAlignment="1">
      <alignment vertical="center"/>
    </xf>
    <xf numFmtId="0" fontId="7" fillId="0" borderId="8" xfId="0" applyFont="1" applyBorder="1" applyAlignment="1">
      <alignment horizontal="center"/>
    </xf>
    <xf numFmtId="44" fontId="7" fillId="0" borderId="8" xfId="0" applyNumberFormat="1" applyFont="1" applyBorder="1"/>
    <xf numFmtId="0" fontId="6" fillId="0" borderId="5" xfId="0" applyFont="1" applyBorder="1" applyAlignment="1">
      <alignment horizontal="left" vertical="center"/>
    </xf>
    <xf numFmtId="0" fontId="9" fillId="0" borderId="8" xfId="0" applyFont="1" applyBorder="1" applyAlignment="1">
      <alignment horizontal="center"/>
    </xf>
    <xf numFmtId="44" fontId="9" fillId="0" borderId="8" xfId="0" applyNumberFormat="1" applyFont="1" applyBorder="1"/>
    <xf numFmtId="0" fontId="9" fillId="0" borderId="10" xfId="0" applyFont="1" applyBorder="1" applyAlignment="1">
      <alignment horizontal="center"/>
    </xf>
    <xf numFmtId="44" fontId="9" fillId="0" borderId="10" xfId="0" applyNumberFormat="1" applyFont="1" applyBorder="1"/>
    <xf numFmtId="44" fontId="2" fillId="0" borderId="12" xfId="0" applyNumberFormat="1" applyFont="1" applyBorder="1" applyAlignment="1">
      <alignment vertical="center"/>
    </xf>
    <xf numFmtId="8" fontId="11" fillId="0" borderId="0" xfId="0" applyNumberFormat="1" applyFont="1"/>
    <xf numFmtId="44" fontId="11" fillId="0" borderId="4" xfId="0" applyNumberFormat="1" applyFont="1" applyBorder="1"/>
    <xf numFmtId="0" fontId="1" fillId="4" borderId="0" xfId="0" applyFont="1" applyFill="1" applyProtection="1">
      <protection locked="0"/>
    </xf>
    <xf numFmtId="164" fontId="11" fillId="4" borderId="18" xfId="0" applyNumberFormat="1" applyFont="1" applyFill="1" applyBorder="1"/>
    <xf numFmtId="164" fontId="11" fillId="4" borderId="19" xfId="0" applyNumberFormat="1" applyFont="1" applyFill="1" applyBorder="1"/>
    <xf numFmtId="164" fontId="11" fillId="4" borderId="21" xfId="0" applyNumberFormat="1" applyFont="1" applyFill="1" applyBorder="1"/>
    <xf numFmtId="0" fontId="12" fillId="0" borderId="0" xfId="0" applyFont="1" applyAlignment="1">
      <alignment horizontal="center" vertical="center" wrapText="1"/>
    </xf>
    <xf numFmtId="4" fontId="13" fillId="0" borderId="0" xfId="0" applyNumberFormat="1" applyFont="1"/>
    <xf numFmtId="0" fontId="3" fillId="2" borderId="13" xfId="0" applyFont="1" applyFill="1" applyBorder="1" applyAlignment="1">
      <alignment horizontal="center" vertical="center" wrapText="1"/>
    </xf>
    <xf numFmtId="0" fontId="3" fillId="2" borderId="13" xfId="0" applyFont="1" applyFill="1" applyBorder="1" applyAlignment="1" applyProtection="1">
      <alignment horizontal="center" vertical="center" wrapText="1"/>
      <protection locked="0"/>
    </xf>
    <xf numFmtId="0" fontId="14" fillId="0" borderId="16" xfId="0" applyFont="1" applyBorder="1" applyAlignment="1">
      <alignment horizontal="center"/>
    </xf>
    <xf numFmtId="0" fontId="7" fillId="0" borderId="18" xfId="0" applyFont="1" applyBorder="1" applyAlignment="1">
      <alignment horizontal="left"/>
    </xf>
    <xf numFmtId="0" fontId="15" fillId="0" borderId="18" xfId="0" applyFont="1" applyBorder="1" applyAlignment="1">
      <alignment horizontal="center"/>
    </xf>
    <xf numFmtId="44" fontId="15" fillId="0" borderId="18" xfId="0" applyNumberFormat="1" applyFont="1" applyBorder="1" applyAlignment="1">
      <alignment horizontal="center"/>
    </xf>
    <xf numFmtId="44" fontId="2" fillId="0" borderId="16" xfId="0" applyNumberFormat="1" applyFont="1" applyBorder="1" applyAlignment="1">
      <alignment vertical="center"/>
    </xf>
    <xf numFmtId="0" fontId="7" fillId="0" borderId="19" xfId="0" applyFont="1" applyBorder="1" applyAlignment="1">
      <alignment horizontal="left"/>
    </xf>
    <xf numFmtId="0" fontId="15" fillId="0" borderId="19" xfId="0" applyFont="1" applyBorder="1" applyAlignment="1">
      <alignment horizontal="center"/>
    </xf>
    <xf numFmtId="44" fontId="15" fillId="0" borderId="19" xfId="0" applyNumberFormat="1" applyFont="1" applyBorder="1" applyAlignment="1">
      <alignment horizontal="center"/>
    </xf>
    <xf numFmtId="0" fontId="7" fillId="0" borderId="16" xfId="0" applyFont="1" applyBorder="1" applyAlignment="1">
      <alignment horizontal="center"/>
    </xf>
    <xf numFmtId="44" fontId="16" fillId="0" borderId="19" xfId="0" applyNumberFormat="1" applyFont="1" applyBorder="1" applyAlignment="1">
      <alignment horizontal="center"/>
    </xf>
    <xf numFmtId="0" fontId="15" fillId="0" borderId="16" xfId="0" applyFont="1" applyBorder="1" applyAlignment="1">
      <alignment horizontal="center"/>
    </xf>
    <xf numFmtId="0" fontId="7" fillId="0" borderId="22" xfId="0" applyFont="1" applyBorder="1" applyAlignment="1">
      <alignment horizontal="left"/>
    </xf>
    <xf numFmtId="44" fontId="16" fillId="0" borderId="22" xfId="0" applyNumberFormat="1" applyFont="1" applyBorder="1" applyAlignment="1">
      <alignment horizontal="center"/>
    </xf>
    <xf numFmtId="0" fontId="7" fillId="0" borderId="23" xfId="0" applyFont="1" applyBorder="1" applyAlignment="1">
      <alignment horizontal="left"/>
    </xf>
    <xf numFmtId="44" fontId="16" fillId="0" borderId="23" xfId="0" applyNumberFormat="1" applyFont="1" applyBorder="1" applyAlignment="1">
      <alignment horizontal="center"/>
    </xf>
    <xf numFmtId="0" fontId="15" fillId="0" borderId="22" xfId="0" applyFont="1" applyBorder="1" applyAlignment="1">
      <alignment horizontal="center"/>
    </xf>
    <xf numFmtId="0" fontId="7" fillId="0" borderId="21" xfId="0" applyFont="1" applyBorder="1" applyAlignment="1">
      <alignment horizontal="left"/>
    </xf>
    <xf numFmtId="0" fontId="15" fillId="0" borderId="21" xfId="0" applyFont="1" applyBorder="1" applyAlignment="1">
      <alignment horizontal="center"/>
    </xf>
    <xf numFmtId="44" fontId="16" fillId="0" borderId="21" xfId="0" applyNumberFormat="1" applyFont="1" applyBorder="1" applyAlignment="1">
      <alignment horizontal="center"/>
    </xf>
    <xf numFmtId="0" fontId="7" fillId="0" borderId="13" xfId="0" applyFont="1" applyBorder="1"/>
    <xf numFmtId="0" fontId="7" fillId="0" borderId="14" xfId="0" applyFont="1" applyBorder="1"/>
    <xf numFmtId="0" fontId="7" fillId="0" borderId="15" xfId="0" applyFont="1" applyBorder="1"/>
    <xf numFmtId="0" fontId="1" fillId="0" borderId="0" xfId="0" applyFont="1" applyFill="1" applyAlignment="1">
      <alignment wrapText="1"/>
    </xf>
    <xf numFmtId="0" fontId="1" fillId="0" borderId="0" xfId="0" applyFont="1" applyFill="1" applyProtection="1">
      <protection locked="0"/>
    </xf>
    <xf numFmtId="0" fontId="1" fillId="0" borderId="0" xfId="0" applyFont="1" applyFill="1"/>
    <xf numFmtId="0" fontId="1" fillId="0" borderId="0" xfId="0" applyFont="1" applyProtection="1"/>
    <xf numFmtId="0" fontId="3" fillId="2" borderId="13" xfId="0" applyFont="1" applyFill="1" applyBorder="1" applyAlignment="1" applyProtection="1">
      <alignment horizontal="center" vertical="center" wrapText="1"/>
    </xf>
    <xf numFmtId="0" fontId="1" fillId="0" borderId="0" xfId="0" applyFont="1" applyAlignment="1" applyProtection="1">
      <alignment wrapText="1"/>
    </xf>
    <xf numFmtId="0" fontId="11" fillId="0" borderId="0" xfId="0" applyFont="1" applyFill="1" applyBorder="1" applyAlignment="1" applyProtection="1">
      <alignment vertical="center" wrapText="1"/>
    </xf>
    <xf numFmtId="0" fontId="3" fillId="2" borderId="4" xfId="0" applyFont="1" applyFill="1" applyBorder="1" applyAlignment="1" applyProtection="1">
      <alignment horizontal="center" vertical="center" wrapText="1"/>
    </xf>
    <xf numFmtId="0" fontId="11" fillId="0" borderId="0" xfId="0" applyFont="1" applyBorder="1" applyAlignment="1" applyProtection="1">
      <alignment vertical="center" wrapText="1"/>
    </xf>
    <xf numFmtId="0" fontId="11" fillId="0" borderId="0" xfId="0" applyFont="1" applyAlignment="1" applyProtection="1">
      <alignment horizontal="center" vertical="center" wrapText="1"/>
    </xf>
    <xf numFmtId="44" fontId="2" fillId="0" borderId="4" xfId="0" applyNumberFormat="1" applyFont="1" applyFill="1" applyBorder="1" applyAlignment="1" applyProtection="1">
      <alignment vertical="center"/>
    </xf>
    <xf numFmtId="44" fontId="2" fillId="0" borderId="18" xfId="0" applyNumberFormat="1" applyFont="1" applyFill="1" applyBorder="1" applyAlignment="1" applyProtection="1">
      <alignment vertical="center"/>
    </xf>
    <xf numFmtId="44" fontId="2" fillId="0" borderId="19" xfId="0" applyNumberFormat="1" applyFont="1" applyFill="1" applyBorder="1" applyAlignment="1" applyProtection="1">
      <alignment vertical="center"/>
    </xf>
    <xf numFmtId="44" fontId="11" fillId="0" borderId="4" xfId="0" applyNumberFormat="1" applyFont="1" applyFill="1" applyBorder="1" applyProtection="1"/>
    <xf numFmtId="44" fontId="2" fillId="0" borderId="23" xfId="0" applyNumberFormat="1" applyFont="1" applyFill="1" applyBorder="1" applyAlignment="1" applyProtection="1">
      <alignment vertical="center"/>
    </xf>
    <xf numFmtId="44" fontId="2" fillId="0" borderId="15" xfId="0" applyNumberFormat="1" applyFont="1" applyFill="1" applyBorder="1" applyAlignment="1" applyProtection="1">
      <alignment vertical="center"/>
    </xf>
    <xf numFmtId="164" fontId="7" fillId="5" borderId="6" xfId="0" applyNumberFormat="1" applyFont="1" applyFill="1" applyBorder="1" applyProtection="1">
      <protection locked="0"/>
    </xf>
    <xf numFmtId="44" fontId="7" fillId="5" borderId="8" xfId="0" applyNumberFormat="1" applyFont="1" applyFill="1" applyBorder="1" applyProtection="1">
      <protection locked="0"/>
    </xf>
    <xf numFmtId="44" fontId="9" fillId="5" borderId="8" xfId="0" applyNumberFormat="1" applyFont="1" applyFill="1" applyBorder="1" applyProtection="1">
      <protection locked="0"/>
    </xf>
    <xf numFmtId="44" fontId="9" fillId="5" borderId="10" xfId="0" applyNumberFormat="1" applyFont="1" applyFill="1" applyBorder="1" applyProtection="1">
      <protection locked="0"/>
    </xf>
    <xf numFmtId="0" fontId="8" fillId="0" borderId="7" xfId="0" applyFont="1" applyFill="1" applyBorder="1" applyAlignment="1">
      <alignment horizontal="right" vertical="center"/>
    </xf>
    <xf numFmtId="0" fontId="8" fillId="0" borderId="9" xfId="0" applyFont="1" applyFill="1" applyBorder="1" applyAlignment="1">
      <alignment horizontal="right" vertical="center"/>
    </xf>
    <xf numFmtId="0" fontId="10" fillId="0" borderId="9" xfId="0" applyFont="1" applyFill="1" applyBorder="1" applyAlignment="1">
      <alignment horizontal="right" vertical="center"/>
    </xf>
    <xf numFmtId="0" fontId="10" fillId="0" borderId="11" xfId="0" applyFont="1" applyFill="1" applyBorder="1" applyAlignment="1">
      <alignment horizontal="right" vertical="center"/>
    </xf>
    <xf numFmtId="44" fontId="2" fillId="0" borderId="22" xfId="0" applyNumberFormat="1" applyFont="1" applyFill="1" applyBorder="1" applyAlignment="1" applyProtection="1">
      <alignment vertical="center"/>
    </xf>
    <xf numFmtId="44" fontId="2" fillId="0" borderId="21" xfId="0" applyNumberFormat="1" applyFont="1" applyBorder="1" applyAlignment="1">
      <alignment vertical="center"/>
    </xf>
    <xf numFmtId="44" fontId="15" fillId="5" borderId="26" xfId="0" applyNumberFormat="1" applyFont="1" applyFill="1" applyBorder="1" applyAlignment="1" applyProtection="1">
      <alignment horizontal="center"/>
      <protection locked="0"/>
    </xf>
    <xf numFmtId="44" fontId="15" fillId="5" borderId="20" xfId="0" applyNumberFormat="1" applyFont="1" applyFill="1" applyBorder="1" applyAlignment="1" applyProtection="1">
      <alignment horizontal="center"/>
      <protection locked="0"/>
    </xf>
    <xf numFmtId="44" fontId="16" fillId="5" borderId="20" xfId="0" applyNumberFormat="1" applyFont="1" applyFill="1" applyBorder="1" applyAlignment="1" applyProtection="1">
      <alignment horizontal="center"/>
      <protection locked="0"/>
    </xf>
    <xf numFmtId="44" fontId="16" fillId="5" borderId="24" xfId="0" applyNumberFormat="1" applyFont="1" applyFill="1" applyBorder="1" applyAlignment="1" applyProtection="1">
      <alignment horizontal="center"/>
      <protection locked="0"/>
    </xf>
    <xf numFmtId="44" fontId="16" fillId="5" borderId="25" xfId="0" applyNumberFormat="1" applyFont="1" applyFill="1" applyBorder="1" applyAlignment="1" applyProtection="1">
      <alignment horizontal="center"/>
      <protection locked="0"/>
    </xf>
    <xf numFmtId="44" fontId="16" fillId="5" borderId="27" xfId="0" applyNumberFormat="1" applyFont="1" applyFill="1" applyBorder="1" applyAlignment="1" applyProtection="1">
      <alignment horizontal="center"/>
      <protection locked="0"/>
    </xf>
    <xf numFmtId="164" fontId="11" fillId="5" borderId="13" xfId="0" applyNumberFormat="1" applyFont="1" applyFill="1" applyBorder="1" applyProtection="1"/>
    <xf numFmtId="164" fontId="11" fillId="5" borderId="19" xfId="0" applyNumberFormat="1" applyFont="1" applyFill="1" applyBorder="1" applyProtection="1"/>
    <xf numFmtId="164" fontId="11" fillId="5" borderId="21" xfId="0" applyNumberFormat="1" applyFont="1" applyFill="1" applyBorder="1" applyProtection="1"/>
    <xf numFmtId="164" fontId="11" fillId="3" borderId="13" xfId="0" applyNumberFormat="1" applyFont="1" applyFill="1" applyBorder="1" applyProtection="1"/>
    <xf numFmtId="164" fontId="11" fillId="3" borderId="19" xfId="0" applyNumberFormat="1" applyFont="1" applyFill="1" applyBorder="1" applyProtection="1"/>
    <xf numFmtId="164" fontId="11" fillId="3" borderId="21" xfId="0" applyNumberFormat="1" applyFont="1" applyFill="1" applyBorder="1" applyProtection="1"/>
    <xf numFmtId="44" fontId="2" fillId="0" borderId="0" xfId="0" applyNumberFormat="1" applyFont="1" applyBorder="1" applyAlignment="1" applyProtection="1">
      <alignment vertical="center"/>
    </xf>
    <xf numFmtId="44" fontId="11" fillId="0" borderId="0" xfId="0" applyNumberFormat="1" applyFont="1" applyFill="1" applyBorder="1" applyProtection="1"/>
    <xf numFmtId="164" fontId="3" fillId="2" borderId="13" xfId="0" applyNumberFormat="1" applyFont="1" applyFill="1" applyBorder="1" applyAlignment="1" applyProtection="1">
      <alignment horizontal="center" wrapText="1"/>
    </xf>
    <xf numFmtId="164" fontId="3" fillId="2" borderId="14" xfId="0" applyNumberFormat="1" applyFont="1" applyFill="1" applyBorder="1" applyAlignment="1" applyProtection="1">
      <alignment horizontal="center" wrapText="1"/>
    </xf>
    <xf numFmtId="164" fontId="3" fillId="2" borderId="15" xfId="0" applyNumberFormat="1" applyFont="1" applyFill="1" applyBorder="1" applyAlignment="1" applyProtection="1">
      <alignment horizontal="center" wrapText="1"/>
    </xf>
    <xf numFmtId="0" fontId="13" fillId="0" borderId="1"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vertical="center" wrapText="1"/>
    </xf>
    <xf numFmtId="164" fontId="3" fillId="2" borderId="13" xfId="0" applyNumberFormat="1" applyFont="1" applyFill="1" applyBorder="1" applyAlignment="1">
      <alignment horizontal="center" wrapText="1"/>
    </xf>
    <xf numFmtId="164" fontId="3" fillId="2" borderId="14" xfId="0" applyNumberFormat="1" applyFont="1" applyFill="1" applyBorder="1" applyAlignment="1">
      <alignment horizontal="center" wrapText="1"/>
    </xf>
    <xf numFmtId="164" fontId="3" fillId="2" borderId="15" xfId="0" applyNumberFormat="1" applyFont="1" applyFill="1" applyBorder="1" applyAlignment="1">
      <alignment horizont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 fillId="0" borderId="0" xfId="0" applyFont="1" applyAlignment="1" applyProtection="1">
      <alignment horizontal="center"/>
      <protection locked="0"/>
    </xf>
    <xf numFmtId="164" fontId="3" fillId="2" borderId="13" xfId="0" applyNumberFormat="1" applyFont="1" applyFill="1" applyBorder="1" applyAlignment="1" applyProtection="1">
      <alignment horizontal="center" vertical="center" wrapText="1"/>
    </xf>
    <xf numFmtId="164" fontId="3" fillId="2" borderId="14" xfId="0" applyNumberFormat="1" applyFont="1" applyFill="1" applyBorder="1" applyAlignment="1" applyProtection="1">
      <alignment horizontal="center" vertical="center" wrapText="1"/>
    </xf>
    <xf numFmtId="164" fontId="3" fillId="2" borderId="15" xfId="0" applyNumberFormat="1" applyFont="1" applyFill="1" applyBorder="1" applyAlignment="1" applyProtection="1">
      <alignment horizontal="center" vertical="center" wrapText="1"/>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11ED-69DD-F942-8741-034FDA66D202}">
  <dimension ref="A1:CH80"/>
  <sheetViews>
    <sheetView tabSelected="1" topLeftCell="A16" zoomScale="70" zoomScaleNormal="70" workbookViewId="0">
      <selection activeCell="I8" sqref="I8"/>
    </sheetView>
  </sheetViews>
  <sheetFormatPr baseColWidth="10" defaultColWidth="9.109375" defaultRowHeight="12.75"/>
  <cols>
    <col min="1" max="1" width="5.33203125" style="3" customWidth="1"/>
    <col min="2" max="2" width="18.44140625" style="1" customWidth="1"/>
    <col min="3" max="3" width="82.109375" style="2" customWidth="1"/>
    <col min="4" max="4" width="9.77734375" style="2" customWidth="1"/>
    <col min="5" max="5" width="16.109375" style="1" bestFit="1" customWidth="1"/>
    <col min="6" max="6" width="17.109375" style="1" customWidth="1"/>
    <col min="7" max="7" width="18.33203125" style="1" customWidth="1"/>
    <col min="8" max="8" width="19.33203125" style="3" customWidth="1"/>
    <col min="9" max="9" width="23.33203125" style="54" customWidth="1"/>
    <col min="10" max="16384" width="9.109375" style="3"/>
  </cols>
  <sheetData>
    <row r="1" spans="2:9" ht="39" customHeight="1" thickBot="1"/>
    <row r="2" spans="2:9" ht="59.25" customHeight="1" thickBot="1">
      <c r="C2" s="96" t="s">
        <v>0</v>
      </c>
      <c r="D2" s="97"/>
      <c r="E2" s="97"/>
      <c r="F2" s="97"/>
      <c r="G2" s="98"/>
    </row>
    <row r="3" spans="2:9" ht="26.25" customHeight="1">
      <c r="C3" s="99" t="s">
        <v>1</v>
      </c>
      <c r="D3" s="99"/>
      <c r="E3" s="99"/>
      <c r="F3" s="99"/>
      <c r="G3" s="99"/>
    </row>
    <row r="6" spans="2:9" ht="15.75" customHeight="1" thickBot="1"/>
    <row r="7" spans="2:9" ht="66" customHeight="1" thickBot="1">
      <c r="B7" s="4" t="s">
        <v>2</v>
      </c>
      <c r="C7" s="4" t="s">
        <v>3</v>
      </c>
      <c r="D7" s="4" t="s">
        <v>4</v>
      </c>
      <c r="E7" s="4" t="s">
        <v>5</v>
      </c>
      <c r="F7" s="4" t="s">
        <v>6</v>
      </c>
      <c r="G7" s="4" t="s">
        <v>7</v>
      </c>
      <c r="H7" s="5" t="s">
        <v>8</v>
      </c>
      <c r="I7" s="58" t="s">
        <v>9</v>
      </c>
    </row>
    <row r="8" spans="2:9" ht="18" customHeight="1" thickBot="1">
      <c r="B8" s="6">
        <v>1</v>
      </c>
      <c r="C8" s="7" t="s">
        <v>10</v>
      </c>
      <c r="D8" s="8" t="s">
        <v>11</v>
      </c>
      <c r="E8" s="71">
        <v>256</v>
      </c>
      <c r="F8" s="9">
        <v>64</v>
      </c>
      <c r="G8" s="10">
        <f t="shared" ref="G8:G43" si="0">F8*E8</f>
        <v>16384</v>
      </c>
      <c r="H8" s="67"/>
      <c r="I8" s="62">
        <f t="shared" ref="I8:I43" si="1">E8*H8</f>
        <v>0</v>
      </c>
    </row>
    <row r="9" spans="2:9" ht="16.5" thickBot="1">
      <c r="B9" s="6">
        <v>2</v>
      </c>
      <c r="C9" s="7" t="s">
        <v>12</v>
      </c>
      <c r="D9" s="11" t="s">
        <v>11</v>
      </c>
      <c r="E9" s="72">
        <v>246</v>
      </c>
      <c r="F9" s="12">
        <v>64</v>
      </c>
      <c r="G9" s="10">
        <f t="shared" si="0"/>
        <v>15744</v>
      </c>
      <c r="H9" s="68"/>
      <c r="I9" s="65">
        <f t="shared" si="1"/>
        <v>0</v>
      </c>
    </row>
    <row r="10" spans="2:9" ht="16.5" thickBot="1">
      <c r="B10" s="6">
        <v>3</v>
      </c>
      <c r="C10" s="7" t="s">
        <v>13</v>
      </c>
      <c r="D10" s="11" t="s">
        <v>11</v>
      </c>
      <c r="E10" s="72">
        <v>18</v>
      </c>
      <c r="F10" s="12">
        <v>345</v>
      </c>
      <c r="G10" s="10">
        <f t="shared" si="0"/>
        <v>6210</v>
      </c>
      <c r="H10" s="68"/>
      <c r="I10" s="65">
        <f t="shared" si="1"/>
        <v>0</v>
      </c>
    </row>
    <row r="11" spans="2:9" ht="16.5" thickBot="1">
      <c r="B11" s="6">
        <v>4</v>
      </c>
      <c r="C11" s="7" t="s">
        <v>14</v>
      </c>
      <c r="D11" s="11" t="s">
        <v>11</v>
      </c>
      <c r="E11" s="72">
        <v>246</v>
      </c>
      <c r="F11" s="12">
        <v>85</v>
      </c>
      <c r="G11" s="10">
        <f t="shared" si="0"/>
        <v>20910</v>
      </c>
      <c r="H11" s="68"/>
      <c r="I11" s="65">
        <f t="shared" si="1"/>
        <v>0</v>
      </c>
    </row>
    <row r="12" spans="2:9" ht="16.5" thickBot="1">
      <c r="B12" s="6">
        <v>5</v>
      </c>
      <c r="C12" s="7" t="s">
        <v>15</v>
      </c>
      <c r="D12" s="11" t="s">
        <v>11</v>
      </c>
      <c r="E12" s="72">
        <v>255</v>
      </c>
      <c r="F12" s="12">
        <v>85</v>
      </c>
      <c r="G12" s="10">
        <f t="shared" si="0"/>
        <v>21675</v>
      </c>
      <c r="H12" s="68"/>
      <c r="I12" s="65">
        <f t="shared" si="1"/>
        <v>0</v>
      </c>
    </row>
    <row r="13" spans="2:9" ht="16.5" thickBot="1">
      <c r="B13" s="6">
        <v>6</v>
      </c>
      <c r="C13" s="7" t="s">
        <v>16</v>
      </c>
      <c r="D13" s="11" t="s">
        <v>11</v>
      </c>
      <c r="E13" s="72">
        <v>4</v>
      </c>
      <c r="F13" s="12">
        <v>125</v>
      </c>
      <c r="G13" s="10">
        <f t="shared" si="0"/>
        <v>500</v>
      </c>
      <c r="H13" s="68"/>
      <c r="I13" s="65">
        <f t="shared" si="1"/>
        <v>0</v>
      </c>
    </row>
    <row r="14" spans="2:9" ht="16.5" thickBot="1">
      <c r="B14" s="6">
        <v>7</v>
      </c>
      <c r="C14" s="7" t="s">
        <v>17</v>
      </c>
      <c r="D14" s="11" t="s">
        <v>11</v>
      </c>
      <c r="E14" s="72">
        <v>4</v>
      </c>
      <c r="F14" s="12">
        <v>125</v>
      </c>
      <c r="G14" s="10">
        <f t="shared" si="0"/>
        <v>500</v>
      </c>
      <c r="H14" s="68"/>
      <c r="I14" s="65">
        <f t="shared" si="1"/>
        <v>0</v>
      </c>
    </row>
    <row r="15" spans="2:9" ht="16.5" thickBot="1">
      <c r="B15" s="6">
        <v>8</v>
      </c>
      <c r="C15" s="7" t="s">
        <v>18</v>
      </c>
      <c r="D15" s="11" t="s">
        <v>11</v>
      </c>
      <c r="E15" s="72">
        <v>10</v>
      </c>
      <c r="F15" s="12">
        <v>348</v>
      </c>
      <c r="G15" s="10">
        <f t="shared" si="0"/>
        <v>3480</v>
      </c>
      <c r="H15" s="68"/>
      <c r="I15" s="65">
        <f t="shared" si="1"/>
        <v>0</v>
      </c>
    </row>
    <row r="16" spans="2:9" ht="16.5" thickBot="1">
      <c r="B16" s="6">
        <v>9</v>
      </c>
      <c r="C16" s="7" t="s">
        <v>19</v>
      </c>
      <c r="D16" s="11" t="s">
        <v>11</v>
      </c>
      <c r="E16" s="72">
        <v>18</v>
      </c>
      <c r="F16" s="12">
        <v>315</v>
      </c>
      <c r="G16" s="10">
        <f t="shared" si="0"/>
        <v>5670</v>
      </c>
      <c r="H16" s="68"/>
      <c r="I16" s="65">
        <f t="shared" si="1"/>
        <v>0</v>
      </c>
    </row>
    <row r="17" spans="2:9" ht="16.5" thickBot="1">
      <c r="B17" s="6">
        <v>10</v>
      </c>
      <c r="C17" s="7" t="s">
        <v>20</v>
      </c>
      <c r="D17" s="11" t="s">
        <v>11</v>
      </c>
      <c r="E17" s="72">
        <v>18</v>
      </c>
      <c r="F17" s="12">
        <v>43</v>
      </c>
      <c r="G17" s="10">
        <f t="shared" si="0"/>
        <v>774</v>
      </c>
      <c r="H17" s="68"/>
      <c r="I17" s="65">
        <f t="shared" si="1"/>
        <v>0</v>
      </c>
    </row>
    <row r="18" spans="2:9" ht="16.5" thickBot="1">
      <c r="B18" s="6">
        <v>11</v>
      </c>
      <c r="C18" s="7" t="s">
        <v>21</v>
      </c>
      <c r="D18" s="11" t="s">
        <v>11</v>
      </c>
      <c r="E18" s="72">
        <v>88</v>
      </c>
      <c r="F18" s="12">
        <v>23</v>
      </c>
      <c r="G18" s="10">
        <f t="shared" si="0"/>
        <v>2024</v>
      </c>
      <c r="H18" s="68"/>
      <c r="I18" s="65">
        <f t="shared" si="1"/>
        <v>0</v>
      </c>
    </row>
    <row r="19" spans="2:9" ht="16.5" thickBot="1">
      <c r="B19" s="6">
        <v>12</v>
      </c>
      <c r="C19" s="7" t="s">
        <v>22</v>
      </c>
      <c r="D19" s="11" t="s">
        <v>11</v>
      </c>
      <c r="E19" s="72">
        <v>128</v>
      </c>
      <c r="F19" s="12">
        <v>29</v>
      </c>
      <c r="G19" s="10">
        <f t="shared" si="0"/>
        <v>3712</v>
      </c>
      <c r="H19" s="68"/>
      <c r="I19" s="65">
        <f t="shared" si="1"/>
        <v>0</v>
      </c>
    </row>
    <row r="20" spans="2:9" ht="16.5" thickBot="1">
      <c r="B20" s="6">
        <v>13</v>
      </c>
      <c r="C20" s="7" t="s">
        <v>23</v>
      </c>
      <c r="D20" s="11" t="s">
        <v>11</v>
      </c>
      <c r="E20" s="72">
        <v>31</v>
      </c>
      <c r="F20" s="12">
        <v>29</v>
      </c>
      <c r="G20" s="10">
        <f t="shared" si="0"/>
        <v>899</v>
      </c>
      <c r="H20" s="68"/>
      <c r="I20" s="65">
        <f t="shared" si="1"/>
        <v>0</v>
      </c>
    </row>
    <row r="21" spans="2:9" ht="16.5" thickBot="1">
      <c r="B21" s="6">
        <v>14</v>
      </c>
      <c r="C21" s="7" t="s">
        <v>24</v>
      </c>
      <c r="D21" s="11" t="s">
        <v>11</v>
      </c>
      <c r="E21" s="72">
        <v>20</v>
      </c>
      <c r="F21" s="12">
        <v>290</v>
      </c>
      <c r="G21" s="10">
        <f t="shared" si="0"/>
        <v>5800</v>
      </c>
      <c r="H21" s="68"/>
      <c r="I21" s="65">
        <f t="shared" si="1"/>
        <v>0</v>
      </c>
    </row>
    <row r="22" spans="2:9" ht="16.5" thickBot="1">
      <c r="B22" s="6">
        <v>15</v>
      </c>
      <c r="C22" s="7" t="s">
        <v>25</v>
      </c>
      <c r="D22" s="11" t="s">
        <v>11</v>
      </c>
      <c r="E22" s="72">
        <v>20</v>
      </c>
      <c r="F22" s="12">
        <v>72</v>
      </c>
      <c r="G22" s="10">
        <f t="shared" si="0"/>
        <v>1440</v>
      </c>
      <c r="H22" s="68"/>
      <c r="I22" s="65">
        <f t="shared" si="1"/>
        <v>0</v>
      </c>
    </row>
    <row r="23" spans="2:9" ht="16.5" thickBot="1">
      <c r="B23" s="6">
        <v>16</v>
      </c>
      <c r="C23" s="7" t="s">
        <v>26</v>
      </c>
      <c r="D23" s="11" t="s">
        <v>11</v>
      </c>
      <c r="E23" s="72">
        <v>21</v>
      </c>
      <c r="F23" s="12">
        <v>40</v>
      </c>
      <c r="G23" s="10">
        <f t="shared" si="0"/>
        <v>840</v>
      </c>
      <c r="H23" s="68"/>
      <c r="I23" s="65">
        <f t="shared" si="1"/>
        <v>0</v>
      </c>
    </row>
    <row r="24" spans="2:9" ht="16.5" thickBot="1">
      <c r="B24" s="6">
        <v>17</v>
      </c>
      <c r="C24" s="7" t="s">
        <v>27</v>
      </c>
      <c r="D24" s="11" t="s">
        <v>11</v>
      </c>
      <c r="E24" s="72">
        <v>20</v>
      </c>
      <c r="F24" s="12">
        <v>84</v>
      </c>
      <c r="G24" s="10">
        <f t="shared" si="0"/>
        <v>1680</v>
      </c>
      <c r="H24" s="68"/>
      <c r="I24" s="65">
        <f t="shared" si="1"/>
        <v>0</v>
      </c>
    </row>
    <row r="25" spans="2:9" ht="16.5" thickBot="1">
      <c r="B25" s="6">
        <v>18</v>
      </c>
      <c r="C25" s="7" t="s">
        <v>28</v>
      </c>
      <c r="D25" s="11" t="s">
        <v>11</v>
      </c>
      <c r="E25" s="72">
        <v>21</v>
      </c>
      <c r="F25" s="12">
        <v>20</v>
      </c>
      <c r="G25" s="10">
        <f t="shared" si="0"/>
        <v>420</v>
      </c>
      <c r="H25" s="68"/>
      <c r="I25" s="65">
        <f t="shared" si="1"/>
        <v>0</v>
      </c>
    </row>
    <row r="26" spans="2:9" ht="18.75" customHeight="1" thickBot="1">
      <c r="B26" s="6">
        <v>19</v>
      </c>
      <c r="C26" s="7" t="s">
        <v>29</v>
      </c>
      <c r="D26" s="11" t="s">
        <v>11</v>
      </c>
      <c r="E26" s="72">
        <v>20</v>
      </c>
      <c r="F26" s="12">
        <v>66</v>
      </c>
      <c r="G26" s="10">
        <f t="shared" si="0"/>
        <v>1320</v>
      </c>
      <c r="H26" s="68"/>
      <c r="I26" s="65">
        <f t="shared" si="1"/>
        <v>0</v>
      </c>
    </row>
    <row r="27" spans="2:9" ht="16.5" thickBot="1">
      <c r="B27" s="6">
        <v>20</v>
      </c>
      <c r="C27" s="13" t="s">
        <v>30</v>
      </c>
      <c r="D27" s="11" t="s">
        <v>11</v>
      </c>
      <c r="E27" s="72">
        <v>8</v>
      </c>
      <c r="F27" s="12">
        <v>77</v>
      </c>
      <c r="G27" s="10">
        <f t="shared" si="0"/>
        <v>616</v>
      </c>
      <c r="H27" s="68"/>
      <c r="I27" s="65">
        <f t="shared" si="1"/>
        <v>0</v>
      </c>
    </row>
    <row r="28" spans="2:9" ht="16.5" thickBot="1">
      <c r="B28" s="6">
        <v>21</v>
      </c>
      <c r="C28" s="13" t="s">
        <v>31</v>
      </c>
      <c r="D28" s="11" t="s">
        <v>32</v>
      </c>
      <c r="E28" s="72">
        <v>20</v>
      </c>
      <c r="F28" s="12">
        <v>68</v>
      </c>
      <c r="G28" s="10">
        <f t="shared" si="0"/>
        <v>1360</v>
      </c>
      <c r="H28" s="68"/>
      <c r="I28" s="65">
        <f t="shared" si="1"/>
        <v>0</v>
      </c>
    </row>
    <row r="29" spans="2:9" ht="16.5" thickBot="1">
      <c r="B29" s="6">
        <v>22</v>
      </c>
      <c r="C29" s="7" t="s">
        <v>33</v>
      </c>
      <c r="D29" s="11" t="s">
        <v>32</v>
      </c>
      <c r="E29" s="72">
        <v>246</v>
      </c>
      <c r="F29" s="12">
        <v>9</v>
      </c>
      <c r="G29" s="10">
        <f t="shared" si="0"/>
        <v>2214</v>
      </c>
      <c r="H29" s="68"/>
      <c r="I29" s="65">
        <f t="shared" si="1"/>
        <v>0</v>
      </c>
    </row>
    <row r="30" spans="2:9" ht="16.5" thickBot="1">
      <c r="B30" s="6">
        <v>23</v>
      </c>
      <c r="C30" s="7" t="s">
        <v>34</v>
      </c>
      <c r="D30" s="11" t="s">
        <v>32</v>
      </c>
      <c r="E30" s="72">
        <v>256</v>
      </c>
      <c r="F30" s="12">
        <v>8</v>
      </c>
      <c r="G30" s="10">
        <f t="shared" si="0"/>
        <v>2048</v>
      </c>
      <c r="H30" s="68"/>
      <c r="I30" s="65">
        <f t="shared" si="1"/>
        <v>0</v>
      </c>
    </row>
    <row r="31" spans="2:9" ht="16.5" thickBot="1">
      <c r="B31" s="6">
        <v>24</v>
      </c>
      <c r="C31" s="7" t="s">
        <v>35</v>
      </c>
      <c r="D31" s="11" t="s">
        <v>11</v>
      </c>
      <c r="E31" s="72">
        <v>23</v>
      </c>
      <c r="F31" s="12">
        <v>8</v>
      </c>
      <c r="G31" s="10">
        <f t="shared" si="0"/>
        <v>184</v>
      </c>
      <c r="H31" s="68"/>
      <c r="I31" s="65">
        <f t="shared" si="1"/>
        <v>0</v>
      </c>
    </row>
    <row r="32" spans="2:9" ht="16.5" thickBot="1">
      <c r="B32" s="6">
        <v>25</v>
      </c>
      <c r="C32" s="7" t="s">
        <v>36</v>
      </c>
      <c r="D32" s="11" t="s">
        <v>11</v>
      </c>
      <c r="E32" s="72">
        <v>23</v>
      </c>
      <c r="F32" s="12">
        <v>6</v>
      </c>
      <c r="G32" s="10">
        <f t="shared" si="0"/>
        <v>138</v>
      </c>
      <c r="H32" s="68"/>
      <c r="I32" s="65">
        <f t="shared" si="1"/>
        <v>0</v>
      </c>
    </row>
    <row r="33" spans="1:86" ht="16.5" thickBot="1">
      <c r="B33" s="6">
        <v>26</v>
      </c>
      <c r="C33" s="7" t="s">
        <v>37</v>
      </c>
      <c r="D33" s="11" t="s">
        <v>32</v>
      </c>
      <c r="E33" s="72">
        <v>23</v>
      </c>
      <c r="F33" s="12">
        <v>29</v>
      </c>
      <c r="G33" s="10">
        <f t="shared" si="0"/>
        <v>667</v>
      </c>
      <c r="H33" s="68"/>
      <c r="I33" s="65">
        <f t="shared" si="1"/>
        <v>0</v>
      </c>
    </row>
    <row r="34" spans="1:86" ht="16.5" thickBot="1">
      <c r="B34" s="6">
        <v>27</v>
      </c>
      <c r="C34" s="7" t="s">
        <v>38</v>
      </c>
      <c r="D34" s="11" t="s">
        <v>11</v>
      </c>
      <c r="E34" s="72">
        <v>20</v>
      </c>
      <c r="F34" s="12">
        <v>9</v>
      </c>
      <c r="G34" s="10">
        <f t="shared" si="0"/>
        <v>180</v>
      </c>
      <c r="H34" s="68"/>
      <c r="I34" s="65">
        <f t="shared" si="1"/>
        <v>0</v>
      </c>
    </row>
    <row r="35" spans="1:86" ht="16.5" thickBot="1">
      <c r="B35" s="6">
        <v>28</v>
      </c>
      <c r="C35" s="7" t="s">
        <v>39</v>
      </c>
      <c r="D35" s="11" t="s">
        <v>11</v>
      </c>
      <c r="E35" s="72">
        <v>128</v>
      </c>
      <c r="F35" s="12">
        <v>40</v>
      </c>
      <c r="G35" s="10">
        <f t="shared" si="0"/>
        <v>5120</v>
      </c>
      <c r="H35" s="68"/>
      <c r="I35" s="65">
        <f t="shared" si="1"/>
        <v>0</v>
      </c>
    </row>
    <row r="36" spans="1:86" ht="16.5" thickBot="1">
      <c r="B36" s="6">
        <v>29</v>
      </c>
      <c r="C36" s="7" t="s">
        <v>40</v>
      </c>
      <c r="D36" s="11" t="s">
        <v>11</v>
      </c>
      <c r="E36" s="72">
        <v>123</v>
      </c>
      <c r="F36" s="12">
        <v>40</v>
      </c>
      <c r="G36" s="10">
        <f t="shared" si="0"/>
        <v>4920</v>
      </c>
      <c r="H36" s="68"/>
      <c r="I36" s="65">
        <f t="shared" si="1"/>
        <v>0</v>
      </c>
    </row>
    <row r="37" spans="1:86" ht="16.5" thickBot="1">
      <c r="B37" s="6">
        <v>30</v>
      </c>
      <c r="C37" s="7" t="s">
        <v>41</v>
      </c>
      <c r="D37" s="11" t="s">
        <v>11</v>
      </c>
      <c r="E37" s="72">
        <v>7</v>
      </c>
      <c r="F37" s="12">
        <v>41</v>
      </c>
      <c r="G37" s="10">
        <f t="shared" si="0"/>
        <v>287</v>
      </c>
      <c r="H37" s="68"/>
      <c r="I37" s="65">
        <f t="shared" si="1"/>
        <v>0</v>
      </c>
    </row>
    <row r="38" spans="1:86" ht="16.5" thickBot="1">
      <c r="B38" s="6">
        <v>31</v>
      </c>
      <c r="C38" s="7" t="s">
        <v>42</v>
      </c>
      <c r="D38" s="11" t="s">
        <v>11</v>
      </c>
      <c r="E38" s="72">
        <v>7</v>
      </c>
      <c r="F38" s="12">
        <v>42</v>
      </c>
      <c r="G38" s="10">
        <f t="shared" si="0"/>
        <v>294</v>
      </c>
      <c r="H38" s="68"/>
      <c r="I38" s="65">
        <f t="shared" si="1"/>
        <v>0</v>
      </c>
    </row>
    <row r="39" spans="1:86" ht="16.5" thickBot="1">
      <c r="B39" s="6">
        <v>32</v>
      </c>
      <c r="C39" s="7" t="s">
        <v>43</v>
      </c>
      <c r="D39" s="11" t="s">
        <v>11</v>
      </c>
      <c r="E39" s="72">
        <v>4</v>
      </c>
      <c r="F39" s="12">
        <v>135</v>
      </c>
      <c r="G39" s="10">
        <f t="shared" si="0"/>
        <v>540</v>
      </c>
      <c r="H39" s="68"/>
      <c r="I39" s="65">
        <f t="shared" si="1"/>
        <v>0</v>
      </c>
    </row>
    <row r="40" spans="1:86" ht="16.5" thickBot="1">
      <c r="B40" s="6">
        <v>33</v>
      </c>
      <c r="C40" s="13" t="s">
        <v>44</v>
      </c>
      <c r="D40" s="11" t="s">
        <v>45</v>
      </c>
      <c r="E40" s="72">
        <v>4</v>
      </c>
      <c r="F40" s="12">
        <v>92</v>
      </c>
      <c r="G40" s="10">
        <f t="shared" si="0"/>
        <v>368</v>
      </c>
      <c r="H40" s="68"/>
      <c r="I40" s="65">
        <f t="shared" si="1"/>
        <v>0</v>
      </c>
    </row>
    <row r="41" spans="1:86" ht="16.5" thickBot="1">
      <c r="B41" s="6">
        <v>34</v>
      </c>
      <c r="C41" s="7" t="s">
        <v>46</v>
      </c>
      <c r="D41" s="11" t="s">
        <v>11</v>
      </c>
      <c r="E41" s="72">
        <v>18</v>
      </c>
      <c r="F41" s="12">
        <v>31</v>
      </c>
      <c r="G41" s="10">
        <f t="shared" si="0"/>
        <v>558</v>
      </c>
      <c r="H41" s="68"/>
      <c r="I41" s="65">
        <f t="shared" si="1"/>
        <v>0</v>
      </c>
    </row>
    <row r="42" spans="1:86" ht="16.5" thickBot="1">
      <c r="B42" s="6">
        <v>35</v>
      </c>
      <c r="C42" s="7" t="s">
        <v>47</v>
      </c>
      <c r="D42" s="14" t="s">
        <v>11</v>
      </c>
      <c r="E42" s="73">
        <v>2</v>
      </c>
      <c r="F42" s="15">
        <v>285</v>
      </c>
      <c r="G42" s="10">
        <f t="shared" si="0"/>
        <v>570</v>
      </c>
      <c r="H42" s="69"/>
      <c r="I42" s="65">
        <f t="shared" si="1"/>
        <v>0</v>
      </c>
    </row>
    <row r="43" spans="1:86" ht="16.5" thickBot="1">
      <c r="B43" s="6">
        <v>36</v>
      </c>
      <c r="C43" s="7" t="s">
        <v>48</v>
      </c>
      <c r="D43" s="16" t="s">
        <v>11</v>
      </c>
      <c r="E43" s="74">
        <v>40</v>
      </c>
      <c r="F43" s="17">
        <v>65</v>
      </c>
      <c r="G43" s="18">
        <f t="shared" si="0"/>
        <v>2600</v>
      </c>
      <c r="H43" s="70"/>
      <c r="I43" s="66">
        <f t="shared" si="1"/>
        <v>0</v>
      </c>
    </row>
    <row r="44" spans="1:86" ht="20.100000000000001" customHeight="1" thickBot="1">
      <c r="F44" s="19"/>
      <c r="G44" s="20">
        <f>SUM(G8:G43)</f>
        <v>132646</v>
      </c>
      <c r="H44" s="90"/>
      <c r="I44" s="64">
        <f>SUM(I8:I43)</f>
        <v>0</v>
      </c>
    </row>
    <row r="45" spans="1:86" ht="20.100000000000001" customHeight="1">
      <c r="A45" s="2"/>
      <c r="B45" s="2"/>
      <c r="E45" s="2"/>
      <c r="F45" s="2"/>
      <c r="G45" s="2"/>
      <c r="H45" s="56"/>
      <c r="I45" s="56"/>
    </row>
    <row r="46" spans="1:86" s="21" customFormat="1" ht="20.100000000000001" customHeight="1" thickBot="1">
      <c r="A46" s="2"/>
      <c r="B46" s="2"/>
      <c r="C46" s="2"/>
      <c r="D46" s="2"/>
      <c r="E46" s="2"/>
      <c r="F46" s="2"/>
      <c r="G46" s="2"/>
      <c r="H46" s="56"/>
      <c r="I46" s="56"/>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row>
    <row r="47" spans="1:86" s="21" customFormat="1" ht="20.100000000000001" customHeight="1">
      <c r="A47" s="2"/>
      <c r="B47" s="2"/>
      <c r="C47" s="2"/>
      <c r="D47" s="2"/>
      <c r="E47" s="2"/>
      <c r="F47" s="2"/>
      <c r="G47" s="100" t="s">
        <v>49</v>
      </c>
      <c r="H47" s="91" t="s">
        <v>114</v>
      </c>
      <c r="I47" s="56"/>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row>
    <row r="48" spans="1:86" s="21" customFormat="1" ht="20.100000000000001" customHeight="1">
      <c r="A48" s="2"/>
      <c r="B48" s="2"/>
      <c r="C48" s="2"/>
      <c r="D48" s="2"/>
      <c r="E48" s="2"/>
      <c r="F48" s="2"/>
      <c r="G48" s="101"/>
      <c r="H48" s="92"/>
      <c r="I48" s="56"/>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row>
    <row r="49" spans="1:86" s="21" customFormat="1" ht="20.100000000000001" customHeight="1" thickBot="1">
      <c r="A49" s="2"/>
      <c r="B49" s="2"/>
      <c r="C49" s="2"/>
      <c r="D49" s="2"/>
      <c r="E49" s="2"/>
      <c r="F49" s="2"/>
      <c r="G49" s="102"/>
      <c r="H49" s="93"/>
      <c r="I49" s="56"/>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row>
    <row r="50" spans="1:86" s="21" customFormat="1" ht="20.100000000000001" customHeight="1">
      <c r="A50" s="2"/>
      <c r="B50" s="2"/>
      <c r="C50" s="2"/>
      <c r="D50" s="2"/>
      <c r="E50" s="103" t="s">
        <v>50</v>
      </c>
      <c r="F50" s="104"/>
      <c r="G50" s="22">
        <f>G44</f>
        <v>132646</v>
      </c>
      <c r="H50" s="86">
        <f>I44</f>
        <v>0</v>
      </c>
      <c r="I50" s="56"/>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row>
    <row r="51" spans="1:86" s="21" customFormat="1" ht="20.100000000000001" customHeight="1">
      <c r="A51" s="2"/>
      <c r="B51" s="2"/>
      <c r="C51" s="2"/>
      <c r="D51" s="2"/>
      <c r="E51" s="103" t="s">
        <v>51</v>
      </c>
      <c r="F51" s="104"/>
      <c r="G51" s="23">
        <f>G50*21/100</f>
        <v>27855.66</v>
      </c>
      <c r="H51" s="87">
        <f>H50*21/100</f>
        <v>0</v>
      </c>
      <c r="I51" s="56"/>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row>
    <row r="52" spans="1:86" s="21" customFormat="1" ht="20.100000000000001" customHeight="1" thickBot="1">
      <c r="A52" s="2"/>
      <c r="B52" s="2"/>
      <c r="C52" s="2"/>
      <c r="D52" s="2"/>
      <c r="E52" s="103" t="s">
        <v>52</v>
      </c>
      <c r="F52" s="104"/>
      <c r="G52" s="24">
        <f>G50+G51</f>
        <v>160501.66</v>
      </c>
      <c r="H52" s="88">
        <f>H50+H51</f>
        <v>0</v>
      </c>
      <c r="I52" s="56"/>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row>
    <row r="53" spans="1:86" s="21" customFormat="1" ht="20.100000000000001" customHeight="1">
      <c r="A53" s="2"/>
      <c r="B53" s="2"/>
      <c r="C53" s="25"/>
      <c r="D53" s="25"/>
      <c r="E53" s="2"/>
      <c r="F53" s="2"/>
      <c r="G53" s="2"/>
      <c r="H53" s="56"/>
      <c r="I53" s="56"/>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row>
    <row r="54" spans="1:86" ht="21.95" customHeight="1">
      <c r="B54" s="3"/>
      <c r="C54" s="3"/>
      <c r="D54" s="3"/>
      <c r="E54" s="3"/>
      <c r="F54" s="105"/>
      <c r="G54" s="105"/>
      <c r="H54" s="59"/>
      <c r="I54" s="59"/>
    </row>
    <row r="55" spans="1:86" ht="20.100000000000001" customHeight="1" thickBot="1">
      <c r="C55" s="26"/>
      <c r="H55" s="60"/>
      <c r="I55" s="60"/>
    </row>
    <row r="56" spans="1:86" ht="74.099999999999994" customHeight="1" thickBot="1">
      <c r="F56" s="94" t="s">
        <v>113</v>
      </c>
      <c r="G56" s="95"/>
      <c r="H56" s="60"/>
      <c r="I56" s="60"/>
    </row>
    <row r="57" spans="1:86">
      <c r="H57" s="54"/>
    </row>
    <row r="58" spans="1:86">
      <c r="H58" s="54"/>
    </row>
    <row r="59" spans="1:86">
      <c r="H59" s="54"/>
    </row>
    <row r="60" spans="1:86">
      <c r="H60" s="54"/>
    </row>
    <row r="61" spans="1:86">
      <c r="H61" s="54"/>
    </row>
    <row r="62" spans="1:86">
      <c r="H62" s="54"/>
    </row>
    <row r="63" spans="1:86">
      <c r="H63" s="54"/>
    </row>
    <row r="64" spans="1:86">
      <c r="H64" s="54"/>
    </row>
    <row r="65" spans="8:8">
      <c r="H65" s="54"/>
    </row>
    <row r="66" spans="8:8">
      <c r="H66" s="54"/>
    </row>
    <row r="67" spans="8:8">
      <c r="H67" s="54"/>
    </row>
    <row r="68" spans="8:8">
      <c r="H68" s="54"/>
    </row>
    <row r="69" spans="8:8">
      <c r="H69" s="54"/>
    </row>
    <row r="70" spans="8:8">
      <c r="H70" s="54"/>
    </row>
    <row r="71" spans="8:8">
      <c r="H71" s="54"/>
    </row>
    <row r="72" spans="8:8">
      <c r="H72" s="54"/>
    </row>
    <row r="73" spans="8:8">
      <c r="H73" s="54"/>
    </row>
    <row r="74" spans="8:8">
      <c r="H74" s="54"/>
    </row>
    <row r="75" spans="8:8">
      <c r="H75" s="54"/>
    </row>
    <row r="76" spans="8:8">
      <c r="H76" s="54"/>
    </row>
    <row r="77" spans="8:8">
      <c r="H77" s="54"/>
    </row>
    <row r="78" spans="8:8">
      <c r="H78" s="54"/>
    </row>
    <row r="79" spans="8:8">
      <c r="H79" s="54"/>
    </row>
    <row r="80" spans="8:8">
      <c r="H80" s="54"/>
    </row>
  </sheetData>
  <sheetProtection algorithmName="SHA-512" hashValue="nU0CyCf/wl/Vnm+vRP/i21vj8K5LnaU0L58yylUvqaykdqkpl0SKOtsCdHl6ymu0xuaH347pjOztyRCl71Qo8Q==" saltValue="UE0KinkEkU0dNgY0jjVfjg==" spinCount="100000" sheet="1" objects="1" scenarios="1"/>
  <mergeCells count="9">
    <mergeCell ref="H47:H49"/>
    <mergeCell ref="F56:G56"/>
    <mergeCell ref="C2:G2"/>
    <mergeCell ref="C3:G3"/>
    <mergeCell ref="G47:G49"/>
    <mergeCell ref="E50:F50"/>
    <mergeCell ref="E51:F51"/>
    <mergeCell ref="E52:F52"/>
    <mergeCell ref="F54:G5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F0D-ADA1-EF42-A14C-E1D0ACF77155}">
  <dimension ref="A1:J112"/>
  <sheetViews>
    <sheetView topLeftCell="A22" zoomScale="60" zoomScaleNormal="60" workbookViewId="0">
      <selection activeCell="H74" sqref="H74"/>
    </sheetView>
  </sheetViews>
  <sheetFormatPr baseColWidth="10" defaultColWidth="9.109375" defaultRowHeight="12.75"/>
  <cols>
    <col min="1" max="1" width="5.33203125" style="3" customWidth="1"/>
    <col min="2" max="2" width="15.109375" style="1" customWidth="1"/>
    <col min="3" max="3" width="76.33203125" style="2" customWidth="1"/>
    <col min="4" max="4" width="7.44140625" style="2" customWidth="1"/>
    <col min="5" max="5" width="16.109375" style="1" bestFit="1" customWidth="1"/>
    <col min="6" max="6" width="15.44140625" style="1" customWidth="1"/>
    <col min="7" max="7" width="18.33203125" style="1" customWidth="1"/>
    <col min="8" max="8" width="19.33203125" style="3" customWidth="1"/>
    <col min="9" max="9" width="23.33203125" style="54" customWidth="1"/>
    <col min="10" max="16384" width="9.109375" style="3"/>
  </cols>
  <sheetData>
    <row r="1" spans="2:9" ht="13.5" thickBot="1"/>
    <row r="2" spans="2:9" ht="59.25" customHeight="1" thickBot="1">
      <c r="C2" s="96" t="s">
        <v>0</v>
      </c>
      <c r="D2" s="97"/>
      <c r="E2" s="97"/>
      <c r="F2" s="97"/>
      <c r="G2" s="98"/>
    </row>
    <row r="3" spans="2:9" ht="26.25" customHeight="1">
      <c r="C3" s="99" t="s">
        <v>1</v>
      </c>
      <c r="D3" s="99"/>
      <c r="E3" s="99"/>
      <c r="F3" s="99"/>
      <c r="G3" s="99"/>
    </row>
    <row r="6" spans="2:9" ht="13.5" thickBot="1"/>
    <row r="7" spans="2:9" ht="66" customHeight="1" thickBot="1">
      <c r="B7" s="27" t="s">
        <v>2</v>
      </c>
      <c r="C7" s="27" t="s">
        <v>3</v>
      </c>
      <c r="D7" s="27" t="s">
        <v>4</v>
      </c>
      <c r="E7" s="27" t="s">
        <v>5</v>
      </c>
      <c r="F7" s="27" t="s">
        <v>6</v>
      </c>
      <c r="G7" s="27" t="s">
        <v>7</v>
      </c>
      <c r="H7" s="28" t="s">
        <v>8</v>
      </c>
      <c r="I7" s="55" t="s">
        <v>9</v>
      </c>
    </row>
    <row r="8" spans="2:9" ht="18" customHeight="1">
      <c r="B8" s="29">
        <v>1</v>
      </c>
      <c r="C8" s="30" t="s">
        <v>53</v>
      </c>
      <c r="D8" s="31" t="s">
        <v>11</v>
      </c>
      <c r="E8" s="48">
        <v>18</v>
      </c>
      <c r="F8" s="32">
        <v>24</v>
      </c>
      <c r="G8" s="33">
        <f t="shared" ref="G8:G67" si="0">F8*E8</f>
        <v>432</v>
      </c>
      <c r="H8" s="77"/>
      <c r="I8" s="62">
        <f t="shared" ref="I8:I67" si="1">E8*H8</f>
        <v>0</v>
      </c>
    </row>
    <row r="9" spans="2:9" ht="14.25">
      <c r="B9" s="29">
        <v>2</v>
      </c>
      <c r="C9" s="34" t="s">
        <v>54</v>
      </c>
      <c r="D9" s="35" t="s">
        <v>11</v>
      </c>
      <c r="E9" s="49">
        <v>28</v>
      </c>
      <c r="F9" s="36">
        <v>10</v>
      </c>
      <c r="G9" s="33">
        <f t="shared" si="0"/>
        <v>280</v>
      </c>
      <c r="H9" s="78"/>
      <c r="I9" s="63">
        <f t="shared" si="1"/>
        <v>0</v>
      </c>
    </row>
    <row r="10" spans="2:9" ht="14.25">
      <c r="B10" s="29">
        <v>3</v>
      </c>
      <c r="C10" s="34" t="s">
        <v>55</v>
      </c>
      <c r="D10" s="35" t="s">
        <v>11</v>
      </c>
      <c r="E10" s="49">
        <v>29</v>
      </c>
      <c r="F10" s="36">
        <v>14</v>
      </c>
      <c r="G10" s="33">
        <f t="shared" si="0"/>
        <v>406</v>
      </c>
      <c r="H10" s="78"/>
      <c r="I10" s="63">
        <f t="shared" si="1"/>
        <v>0</v>
      </c>
    </row>
    <row r="11" spans="2:9" ht="14.25">
      <c r="B11" s="29">
        <v>4</v>
      </c>
      <c r="C11" s="34" t="s">
        <v>56</v>
      </c>
      <c r="D11" s="35" t="s">
        <v>32</v>
      </c>
      <c r="E11" s="49">
        <v>19</v>
      </c>
      <c r="F11" s="36">
        <v>93</v>
      </c>
      <c r="G11" s="33">
        <f t="shared" si="0"/>
        <v>1767</v>
      </c>
      <c r="H11" s="78"/>
      <c r="I11" s="63">
        <f t="shared" si="1"/>
        <v>0</v>
      </c>
    </row>
    <row r="12" spans="2:9" ht="14.25">
      <c r="B12" s="37">
        <v>5</v>
      </c>
      <c r="C12" s="34" t="s">
        <v>57</v>
      </c>
      <c r="D12" s="35" t="s">
        <v>32</v>
      </c>
      <c r="E12" s="49">
        <v>13</v>
      </c>
      <c r="F12" s="38">
        <v>30</v>
      </c>
      <c r="G12" s="33">
        <f t="shared" si="0"/>
        <v>390</v>
      </c>
      <c r="H12" s="79"/>
      <c r="I12" s="63">
        <f t="shared" si="1"/>
        <v>0</v>
      </c>
    </row>
    <row r="13" spans="2:9" ht="14.25">
      <c r="B13" s="29">
        <v>6</v>
      </c>
      <c r="C13" s="34" t="s">
        <v>58</v>
      </c>
      <c r="D13" s="35" t="s">
        <v>11</v>
      </c>
      <c r="E13" s="49">
        <v>22</v>
      </c>
      <c r="F13" s="36">
        <v>10</v>
      </c>
      <c r="G13" s="33">
        <f t="shared" si="0"/>
        <v>220</v>
      </c>
      <c r="H13" s="78"/>
      <c r="I13" s="63">
        <f t="shared" si="1"/>
        <v>0</v>
      </c>
    </row>
    <row r="14" spans="2:9" ht="14.25">
      <c r="B14" s="29">
        <v>7</v>
      </c>
      <c r="C14" s="34" t="s">
        <v>59</v>
      </c>
      <c r="D14" s="35" t="s">
        <v>11</v>
      </c>
      <c r="E14" s="49">
        <v>29</v>
      </c>
      <c r="F14" s="36">
        <v>16</v>
      </c>
      <c r="G14" s="33">
        <f t="shared" si="0"/>
        <v>464</v>
      </c>
      <c r="H14" s="78"/>
      <c r="I14" s="63">
        <f t="shared" si="1"/>
        <v>0</v>
      </c>
    </row>
    <row r="15" spans="2:9" ht="14.25">
      <c r="B15" s="29">
        <v>8</v>
      </c>
      <c r="C15" s="34" t="s">
        <v>60</v>
      </c>
      <c r="D15" s="35" t="s">
        <v>11</v>
      </c>
      <c r="E15" s="49">
        <v>29</v>
      </c>
      <c r="F15" s="36">
        <v>56</v>
      </c>
      <c r="G15" s="33">
        <f t="shared" si="0"/>
        <v>1624</v>
      </c>
      <c r="H15" s="78"/>
      <c r="I15" s="63">
        <f t="shared" si="1"/>
        <v>0</v>
      </c>
    </row>
    <row r="16" spans="2:9" ht="14.25">
      <c r="B16" s="29">
        <v>9</v>
      </c>
      <c r="C16" s="34" t="s">
        <v>61</v>
      </c>
      <c r="D16" s="35" t="s">
        <v>11</v>
      </c>
      <c r="E16" s="49">
        <v>19</v>
      </c>
      <c r="F16" s="36">
        <v>45</v>
      </c>
      <c r="G16" s="33">
        <f t="shared" si="0"/>
        <v>855</v>
      </c>
      <c r="H16" s="78"/>
      <c r="I16" s="63">
        <f t="shared" si="1"/>
        <v>0</v>
      </c>
    </row>
    <row r="17" spans="2:9" ht="14.25">
      <c r="B17" s="29">
        <v>10</v>
      </c>
      <c r="C17" s="34" t="s">
        <v>62</v>
      </c>
      <c r="D17" s="35" t="s">
        <v>11</v>
      </c>
      <c r="E17" s="49">
        <v>12</v>
      </c>
      <c r="F17" s="36">
        <v>28</v>
      </c>
      <c r="G17" s="33">
        <f t="shared" si="0"/>
        <v>336</v>
      </c>
      <c r="H17" s="78"/>
      <c r="I17" s="63">
        <f t="shared" si="1"/>
        <v>0</v>
      </c>
    </row>
    <row r="18" spans="2:9" ht="14.25">
      <c r="B18" s="29">
        <v>11</v>
      </c>
      <c r="C18" s="34" t="s">
        <v>63</v>
      </c>
      <c r="D18" s="35" t="s">
        <v>11</v>
      </c>
      <c r="E18" s="49">
        <v>26</v>
      </c>
      <c r="F18" s="38">
        <v>19</v>
      </c>
      <c r="G18" s="33">
        <f t="shared" si="0"/>
        <v>494</v>
      </c>
      <c r="H18" s="79"/>
      <c r="I18" s="63">
        <f t="shared" si="1"/>
        <v>0</v>
      </c>
    </row>
    <row r="19" spans="2:9" ht="14.25">
      <c r="B19" s="29">
        <v>12</v>
      </c>
      <c r="C19" s="34" t="s">
        <v>64</v>
      </c>
      <c r="D19" s="35" t="s">
        <v>11</v>
      </c>
      <c r="E19" s="49">
        <v>27</v>
      </c>
      <c r="F19" s="38">
        <v>162</v>
      </c>
      <c r="G19" s="33">
        <f t="shared" si="0"/>
        <v>4374</v>
      </c>
      <c r="H19" s="79"/>
      <c r="I19" s="63">
        <f t="shared" si="1"/>
        <v>0</v>
      </c>
    </row>
    <row r="20" spans="2:9" ht="14.25">
      <c r="B20" s="29">
        <v>13</v>
      </c>
      <c r="C20" s="34" t="s">
        <v>65</v>
      </c>
      <c r="D20" s="35" t="s">
        <v>11</v>
      </c>
      <c r="E20" s="49">
        <v>12</v>
      </c>
      <c r="F20" s="38">
        <v>74</v>
      </c>
      <c r="G20" s="33">
        <f t="shared" si="0"/>
        <v>888</v>
      </c>
      <c r="H20" s="79"/>
      <c r="I20" s="63">
        <f t="shared" si="1"/>
        <v>0</v>
      </c>
    </row>
    <row r="21" spans="2:9" ht="14.25">
      <c r="B21" s="29">
        <v>14</v>
      </c>
      <c r="C21" s="34" t="s">
        <v>66</v>
      </c>
      <c r="D21" s="35" t="s">
        <v>11</v>
      </c>
      <c r="E21" s="49">
        <v>22</v>
      </c>
      <c r="F21" s="38">
        <v>19</v>
      </c>
      <c r="G21" s="33">
        <f t="shared" si="0"/>
        <v>418</v>
      </c>
      <c r="H21" s="79"/>
      <c r="I21" s="63">
        <f t="shared" si="1"/>
        <v>0</v>
      </c>
    </row>
    <row r="22" spans="2:9" ht="14.25">
      <c r="B22" s="29">
        <v>15</v>
      </c>
      <c r="C22" s="34" t="s">
        <v>67</v>
      </c>
      <c r="D22" s="35" t="s">
        <v>11</v>
      </c>
      <c r="E22" s="49">
        <v>30</v>
      </c>
      <c r="F22" s="38">
        <v>8</v>
      </c>
      <c r="G22" s="33">
        <f t="shared" si="0"/>
        <v>240</v>
      </c>
      <c r="H22" s="79"/>
      <c r="I22" s="63">
        <f t="shared" si="1"/>
        <v>0</v>
      </c>
    </row>
    <row r="23" spans="2:9" ht="14.25">
      <c r="B23" s="29">
        <v>16</v>
      </c>
      <c r="C23" s="34" t="s">
        <v>68</v>
      </c>
      <c r="D23" s="35" t="s">
        <v>11</v>
      </c>
      <c r="E23" s="49">
        <v>29</v>
      </c>
      <c r="F23" s="36">
        <v>21</v>
      </c>
      <c r="G23" s="33">
        <f t="shared" si="0"/>
        <v>609</v>
      </c>
      <c r="H23" s="78"/>
      <c r="I23" s="63">
        <f t="shared" si="1"/>
        <v>0</v>
      </c>
    </row>
    <row r="24" spans="2:9" ht="14.25">
      <c r="B24" s="29">
        <v>17</v>
      </c>
      <c r="C24" s="34" t="s">
        <v>69</v>
      </c>
      <c r="D24" s="35" t="s">
        <v>11</v>
      </c>
      <c r="E24" s="49">
        <v>29</v>
      </c>
      <c r="F24" s="36">
        <v>7</v>
      </c>
      <c r="G24" s="33">
        <f t="shared" si="0"/>
        <v>203</v>
      </c>
      <c r="H24" s="78"/>
      <c r="I24" s="63">
        <f t="shared" si="1"/>
        <v>0</v>
      </c>
    </row>
    <row r="25" spans="2:9" ht="14.25">
      <c r="B25" s="29">
        <v>18</v>
      </c>
      <c r="C25" s="34" t="s">
        <v>70</v>
      </c>
      <c r="D25" s="35" t="s">
        <v>11</v>
      </c>
      <c r="E25" s="49">
        <v>29</v>
      </c>
      <c r="F25" s="36">
        <v>4</v>
      </c>
      <c r="G25" s="33">
        <f t="shared" si="0"/>
        <v>116</v>
      </c>
      <c r="H25" s="78"/>
      <c r="I25" s="63">
        <f t="shared" si="1"/>
        <v>0</v>
      </c>
    </row>
    <row r="26" spans="2:9" ht="14.25">
      <c r="B26" s="29">
        <v>19</v>
      </c>
      <c r="C26" s="34" t="s">
        <v>71</v>
      </c>
      <c r="D26" s="35" t="s">
        <v>11</v>
      </c>
      <c r="E26" s="49">
        <v>29</v>
      </c>
      <c r="F26" s="36">
        <v>22</v>
      </c>
      <c r="G26" s="33">
        <f t="shared" si="0"/>
        <v>638</v>
      </c>
      <c r="H26" s="78"/>
      <c r="I26" s="63">
        <f t="shared" si="1"/>
        <v>0</v>
      </c>
    </row>
    <row r="27" spans="2:9" ht="14.25">
      <c r="B27" s="29">
        <v>20</v>
      </c>
      <c r="C27" s="34" t="s">
        <v>72</v>
      </c>
      <c r="D27" s="35" t="s">
        <v>45</v>
      </c>
      <c r="E27" s="49">
        <v>30</v>
      </c>
      <c r="F27" s="36">
        <v>7</v>
      </c>
      <c r="G27" s="33">
        <f t="shared" si="0"/>
        <v>210</v>
      </c>
      <c r="H27" s="78"/>
      <c r="I27" s="63">
        <f t="shared" si="1"/>
        <v>0</v>
      </c>
    </row>
    <row r="28" spans="2:9" ht="14.25">
      <c r="B28" s="29">
        <v>21</v>
      </c>
      <c r="C28" s="34" t="s">
        <v>73</v>
      </c>
      <c r="D28" s="35" t="s">
        <v>32</v>
      </c>
      <c r="E28" s="49">
        <v>18</v>
      </c>
      <c r="F28" s="36">
        <v>31</v>
      </c>
      <c r="G28" s="33">
        <f t="shared" si="0"/>
        <v>558</v>
      </c>
      <c r="H28" s="78"/>
      <c r="I28" s="63">
        <f t="shared" si="1"/>
        <v>0</v>
      </c>
    </row>
    <row r="29" spans="2:9" ht="14.25">
      <c r="B29" s="29">
        <v>22</v>
      </c>
      <c r="C29" s="34" t="s">
        <v>74</v>
      </c>
      <c r="D29" s="35" t="s">
        <v>32</v>
      </c>
      <c r="E29" s="49">
        <v>12</v>
      </c>
      <c r="F29" s="36">
        <v>16</v>
      </c>
      <c r="G29" s="33">
        <f t="shared" si="0"/>
        <v>192</v>
      </c>
      <c r="H29" s="78"/>
      <c r="I29" s="63">
        <f t="shared" si="1"/>
        <v>0</v>
      </c>
    </row>
    <row r="30" spans="2:9" ht="14.25">
      <c r="B30" s="29">
        <v>23</v>
      </c>
      <c r="C30" s="34" t="s">
        <v>75</v>
      </c>
      <c r="D30" s="35" t="s">
        <v>11</v>
      </c>
      <c r="E30" s="49">
        <v>20</v>
      </c>
      <c r="F30" s="36">
        <v>11</v>
      </c>
      <c r="G30" s="33">
        <f t="shared" si="0"/>
        <v>220</v>
      </c>
      <c r="H30" s="78"/>
      <c r="I30" s="63">
        <f t="shared" si="1"/>
        <v>0</v>
      </c>
    </row>
    <row r="31" spans="2:9" ht="14.25">
      <c r="B31" s="39">
        <v>24</v>
      </c>
      <c r="C31" s="34" t="s">
        <v>76</v>
      </c>
      <c r="D31" s="35" t="s">
        <v>11</v>
      </c>
      <c r="E31" s="49">
        <v>3</v>
      </c>
      <c r="F31" s="36">
        <v>275</v>
      </c>
      <c r="G31" s="33">
        <f t="shared" si="0"/>
        <v>825</v>
      </c>
      <c r="H31" s="78"/>
      <c r="I31" s="63">
        <f t="shared" si="1"/>
        <v>0</v>
      </c>
    </row>
    <row r="32" spans="2:9" ht="14.25">
      <c r="B32" s="29">
        <v>25</v>
      </c>
      <c r="C32" s="34" t="s">
        <v>77</v>
      </c>
      <c r="D32" s="35" t="s">
        <v>11</v>
      </c>
      <c r="E32" s="49">
        <v>12</v>
      </c>
      <c r="F32" s="36">
        <v>51</v>
      </c>
      <c r="G32" s="33">
        <f t="shared" si="0"/>
        <v>612</v>
      </c>
      <c r="H32" s="78"/>
      <c r="I32" s="63">
        <f t="shared" si="1"/>
        <v>0</v>
      </c>
    </row>
    <row r="33" spans="2:9" ht="14.25">
      <c r="B33" s="29">
        <v>26</v>
      </c>
      <c r="C33" s="34" t="s">
        <v>78</v>
      </c>
      <c r="D33" s="35" t="s">
        <v>11</v>
      </c>
      <c r="E33" s="49">
        <v>12</v>
      </c>
      <c r="F33" s="36">
        <v>42</v>
      </c>
      <c r="G33" s="33">
        <f t="shared" si="0"/>
        <v>504</v>
      </c>
      <c r="H33" s="78"/>
      <c r="I33" s="63">
        <f t="shared" si="1"/>
        <v>0</v>
      </c>
    </row>
    <row r="34" spans="2:9" ht="14.25">
      <c r="B34" s="29">
        <v>27</v>
      </c>
      <c r="C34" s="34" t="s">
        <v>79</v>
      </c>
      <c r="D34" s="35" t="s">
        <v>11</v>
      </c>
      <c r="E34" s="49">
        <v>22</v>
      </c>
      <c r="F34" s="36">
        <v>34</v>
      </c>
      <c r="G34" s="33">
        <f t="shared" si="0"/>
        <v>748</v>
      </c>
      <c r="H34" s="78"/>
      <c r="I34" s="63">
        <f t="shared" si="1"/>
        <v>0</v>
      </c>
    </row>
    <row r="35" spans="2:9" ht="14.25">
      <c r="B35" s="29">
        <v>28</v>
      </c>
      <c r="C35" s="34" t="s">
        <v>80</v>
      </c>
      <c r="D35" s="35" t="s">
        <v>11</v>
      </c>
      <c r="E35" s="49">
        <v>19</v>
      </c>
      <c r="F35" s="36">
        <v>79</v>
      </c>
      <c r="G35" s="33">
        <f t="shared" si="0"/>
        <v>1501</v>
      </c>
      <c r="H35" s="78"/>
      <c r="I35" s="63">
        <f t="shared" si="1"/>
        <v>0</v>
      </c>
    </row>
    <row r="36" spans="2:9" ht="14.25">
      <c r="B36" s="29">
        <v>29</v>
      </c>
      <c r="C36" s="34" t="s">
        <v>81</v>
      </c>
      <c r="D36" s="35" t="s">
        <v>11</v>
      </c>
      <c r="E36" s="49">
        <v>22</v>
      </c>
      <c r="F36" s="38">
        <v>132</v>
      </c>
      <c r="G36" s="33">
        <f t="shared" si="0"/>
        <v>2904</v>
      </c>
      <c r="H36" s="79"/>
      <c r="I36" s="63">
        <f t="shared" si="1"/>
        <v>0</v>
      </c>
    </row>
    <row r="37" spans="2:9" ht="14.25">
      <c r="B37" s="29">
        <v>30</v>
      </c>
      <c r="C37" s="34" t="s">
        <v>82</v>
      </c>
      <c r="D37" s="35" t="s">
        <v>11</v>
      </c>
      <c r="E37" s="49">
        <v>19</v>
      </c>
      <c r="F37" s="38">
        <v>9</v>
      </c>
      <c r="G37" s="33">
        <f t="shared" si="0"/>
        <v>171</v>
      </c>
      <c r="H37" s="79"/>
      <c r="I37" s="63">
        <f t="shared" si="1"/>
        <v>0</v>
      </c>
    </row>
    <row r="38" spans="2:9" ht="14.25">
      <c r="B38" s="29">
        <v>31</v>
      </c>
      <c r="C38" s="34" t="s">
        <v>83</v>
      </c>
      <c r="D38" s="35" t="s">
        <v>11</v>
      </c>
      <c r="E38" s="49">
        <v>12</v>
      </c>
      <c r="F38" s="38">
        <v>28</v>
      </c>
      <c r="G38" s="33">
        <f t="shared" si="0"/>
        <v>336</v>
      </c>
      <c r="H38" s="79"/>
      <c r="I38" s="63">
        <f t="shared" si="1"/>
        <v>0</v>
      </c>
    </row>
    <row r="39" spans="2:9" ht="14.25">
      <c r="B39" s="29">
        <v>32</v>
      </c>
      <c r="C39" s="34" t="s">
        <v>84</v>
      </c>
      <c r="D39" s="35" t="s">
        <v>11</v>
      </c>
      <c r="E39" s="49">
        <v>22</v>
      </c>
      <c r="F39" s="38">
        <v>66</v>
      </c>
      <c r="G39" s="33">
        <f t="shared" si="0"/>
        <v>1452</v>
      </c>
      <c r="H39" s="79"/>
      <c r="I39" s="63">
        <f t="shared" si="1"/>
        <v>0</v>
      </c>
    </row>
    <row r="40" spans="2:9" ht="14.25">
      <c r="B40" s="29">
        <v>33</v>
      </c>
      <c r="C40" s="34" t="s">
        <v>85</v>
      </c>
      <c r="D40" s="35" t="s">
        <v>11</v>
      </c>
      <c r="E40" s="49">
        <v>20</v>
      </c>
      <c r="F40" s="38">
        <v>112</v>
      </c>
      <c r="G40" s="33">
        <f t="shared" si="0"/>
        <v>2240</v>
      </c>
      <c r="H40" s="79"/>
      <c r="I40" s="63">
        <f t="shared" si="1"/>
        <v>0</v>
      </c>
    </row>
    <row r="41" spans="2:9" ht="14.25">
      <c r="B41" s="29">
        <v>34</v>
      </c>
      <c r="C41" s="34" t="s">
        <v>86</v>
      </c>
      <c r="D41" s="35" t="s">
        <v>11</v>
      </c>
      <c r="E41" s="49">
        <v>34</v>
      </c>
      <c r="F41" s="38">
        <v>297</v>
      </c>
      <c r="G41" s="33">
        <f t="shared" si="0"/>
        <v>10098</v>
      </c>
      <c r="H41" s="79"/>
      <c r="I41" s="63">
        <f t="shared" si="1"/>
        <v>0</v>
      </c>
    </row>
    <row r="42" spans="2:9" ht="14.25">
      <c r="B42" s="29">
        <v>35</v>
      </c>
      <c r="C42" s="34" t="s">
        <v>87</v>
      </c>
      <c r="D42" s="35" t="s">
        <v>32</v>
      </c>
      <c r="E42" s="49">
        <v>37</v>
      </c>
      <c r="F42" s="38">
        <v>59</v>
      </c>
      <c r="G42" s="33">
        <f t="shared" si="0"/>
        <v>2183</v>
      </c>
      <c r="H42" s="79"/>
      <c r="I42" s="63">
        <f t="shared" si="1"/>
        <v>0</v>
      </c>
    </row>
    <row r="43" spans="2:9" ht="14.25">
      <c r="B43" s="29">
        <v>36</v>
      </c>
      <c r="C43" s="34" t="s">
        <v>88</v>
      </c>
      <c r="D43" s="35" t="s">
        <v>32</v>
      </c>
      <c r="E43" s="49">
        <v>29</v>
      </c>
      <c r="F43" s="38">
        <v>41</v>
      </c>
      <c r="G43" s="33">
        <f t="shared" si="0"/>
        <v>1189</v>
      </c>
      <c r="H43" s="79"/>
      <c r="I43" s="63">
        <f t="shared" si="1"/>
        <v>0</v>
      </c>
    </row>
    <row r="44" spans="2:9" ht="14.25">
      <c r="B44" s="29">
        <v>37</v>
      </c>
      <c r="C44" s="34" t="s">
        <v>89</v>
      </c>
      <c r="D44" s="35" t="s">
        <v>32</v>
      </c>
      <c r="E44" s="49">
        <v>18</v>
      </c>
      <c r="F44" s="38">
        <v>37</v>
      </c>
      <c r="G44" s="33">
        <f t="shared" si="0"/>
        <v>666</v>
      </c>
      <c r="H44" s="79"/>
      <c r="I44" s="63">
        <f t="shared" si="1"/>
        <v>0</v>
      </c>
    </row>
    <row r="45" spans="2:9" ht="14.25">
      <c r="B45" s="29">
        <v>38</v>
      </c>
      <c r="C45" s="34" t="s">
        <v>90</v>
      </c>
      <c r="D45" s="35" t="s">
        <v>32</v>
      </c>
      <c r="E45" s="49">
        <v>22</v>
      </c>
      <c r="F45" s="38">
        <v>210</v>
      </c>
      <c r="G45" s="33">
        <f t="shared" si="0"/>
        <v>4620</v>
      </c>
      <c r="H45" s="79"/>
      <c r="I45" s="63">
        <f t="shared" si="1"/>
        <v>0</v>
      </c>
    </row>
    <row r="46" spans="2:9" ht="14.25">
      <c r="B46" s="29">
        <v>39</v>
      </c>
      <c r="C46" s="34" t="s">
        <v>91</v>
      </c>
      <c r="D46" s="35" t="s">
        <v>32</v>
      </c>
      <c r="E46" s="49">
        <v>20</v>
      </c>
      <c r="F46" s="38">
        <v>193</v>
      </c>
      <c r="G46" s="33">
        <f t="shared" si="0"/>
        <v>3860</v>
      </c>
      <c r="H46" s="79"/>
      <c r="I46" s="63">
        <f t="shared" si="1"/>
        <v>0</v>
      </c>
    </row>
    <row r="47" spans="2:9" ht="14.25">
      <c r="B47" s="29">
        <v>40</v>
      </c>
      <c r="C47" s="34" t="s">
        <v>92</v>
      </c>
      <c r="D47" s="35" t="s">
        <v>32</v>
      </c>
      <c r="E47" s="49">
        <v>133</v>
      </c>
      <c r="F47" s="38">
        <v>156</v>
      </c>
      <c r="G47" s="33">
        <f t="shared" si="0"/>
        <v>20748</v>
      </c>
      <c r="H47" s="79"/>
      <c r="I47" s="63">
        <f t="shared" si="1"/>
        <v>0</v>
      </c>
    </row>
    <row r="48" spans="2:9" ht="14.25">
      <c r="B48" s="29">
        <v>41</v>
      </c>
      <c r="C48" s="34" t="s">
        <v>93</v>
      </c>
      <c r="D48" s="35" t="s">
        <v>11</v>
      </c>
      <c r="E48" s="49">
        <v>13</v>
      </c>
      <c r="F48" s="38">
        <v>444</v>
      </c>
      <c r="G48" s="33">
        <f t="shared" si="0"/>
        <v>5772</v>
      </c>
      <c r="H48" s="79"/>
      <c r="I48" s="63">
        <f t="shared" si="1"/>
        <v>0</v>
      </c>
    </row>
    <row r="49" spans="2:9" ht="14.25">
      <c r="B49" s="29">
        <v>42</v>
      </c>
      <c r="C49" s="34" t="s">
        <v>94</v>
      </c>
      <c r="D49" s="35" t="s">
        <v>11</v>
      </c>
      <c r="E49" s="49">
        <v>19</v>
      </c>
      <c r="F49" s="38">
        <v>5</v>
      </c>
      <c r="G49" s="33">
        <f t="shared" si="0"/>
        <v>95</v>
      </c>
      <c r="H49" s="79"/>
      <c r="I49" s="63">
        <f t="shared" si="1"/>
        <v>0</v>
      </c>
    </row>
    <row r="50" spans="2:9" ht="14.25">
      <c r="B50" s="29">
        <v>43</v>
      </c>
      <c r="C50" s="34" t="s">
        <v>95</v>
      </c>
      <c r="D50" s="35" t="s">
        <v>11</v>
      </c>
      <c r="E50" s="49">
        <v>16</v>
      </c>
      <c r="F50" s="38">
        <v>47</v>
      </c>
      <c r="G50" s="33">
        <f t="shared" si="0"/>
        <v>752</v>
      </c>
      <c r="H50" s="79"/>
      <c r="I50" s="63">
        <f t="shared" si="1"/>
        <v>0</v>
      </c>
    </row>
    <row r="51" spans="2:9" ht="14.25">
      <c r="B51" s="29">
        <v>44</v>
      </c>
      <c r="C51" s="34" t="s">
        <v>96</v>
      </c>
      <c r="D51" s="35" t="s">
        <v>11</v>
      </c>
      <c r="E51" s="49">
        <v>16</v>
      </c>
      <c r="F51" s="38">
        <v>6</v>
      </c>
      <c r="G51" s="33">
        <f t="shared" si="0"/>
        <v>96</v>
      </c>
      <c r="H51" s="79"/>
      <c r="I51" s="63">
        <f t="shared" si="1"/>
        <v>0</v>
      </c>
    </row>
    <row r="52" spans="2:9" ht="14.25">
      <c r="B52" s="29">
        <v>45</v>
      </c>
      <c r="C52" s="40" t="s">
        <v>97</v>
      </c>
      <c r="D52" s="35" t="s">
        <v>11</v>
      </c>
      <c r="E52" s="49">
        <v>9</v>
      </c>
      <c r="F52" s="41">
        <v>37</v>
      </c>
      <c r="G52" s="33">
        <f t="shared" si="0"/>
        <v>333</v>
      </c>
      <c r="H52" s="80"/>
      <c r="I52" s="63">
        <f t="shared" si="1"/>
        <v>0</v>
      </c>
    </row>
    <row r="53" spans="2:9" ht="14.25">
      <c r="B53" s="29">
        <v>46</v>
      </c>
      <c r="C53" s="34" t="s">
        <v>98</v>
      </c>
      <c r="D53" s="35" t="s">
        <v>11</v>
      </c>
      <c r="E53" s="49">
        <v>8</v>
      </c>
      <c r="F53" s="38">
        <v>26</v>
      </c>
      <c r="G53" s="33">
        <f t="shared" si="0"/>
        <v>208</v>
      </c>
      <c r="H53" s="79"/>
      <c r="I53" s="63">
        <f t="shared" si="1"/>
        <v>0</v>
      </c>
    </row>
    <row r="54" spans="2:9" ht="14.25">
      <c r="B54" s="29">
        <v>47</v>
      </c>
      <c r="C54" s="34" t="s">
        <v>99</v>
      </c>
      <c r="D54" s="35" t="s">
        <v>11</v>
      </c>
      <c r="E54" s="49">
        <v>19</v>
      </c>
      <c r="F54" s="38">
        <v>27</v>
      </c>
      <c r="G54" s="33">
        <f t="shared" si="0"/>
        <v>513</v>
      </c>
      <c r="H54" s="79"/>
      <c r="I54" s="63">
        <f t="shared" si="1"/>
        <v>0</v>
      </c>
    </row>
    <row r="55" spans="2:9" ht="14.25">
      <c r="B55" s="29">
        <v>48</v>
      </c>
      <c r="C55" s="34" t="s">
        <v>100</v>
      </c>
      <c r="D55" s="35" t="s">
        <v>11</v>
      </c>
      <c r="E55" s="49">
        <v>29</v>
      </c>
      <c r="F55" s="38">
        <v>14</v>
      </c>
      <c r="G55" s="33">
        <f t="shared" si="0"/>
        <v>406</v>
      </c>
      <c r="H55" s="79"/>
      <c r="I55" s="63">
        <f t="shared" si="1"/>
        <v>0</v>
      </c>
    </row>
    <row r="56" spans="2:9" ht="14.25">
      <c r="B56" s="29">
        <v>49</v>
      </c>
      <c r="C56" s="34" t="s">
        <v>101</v>
      </c>
      <c r="D56" s="35" t="s">
        <v>11</v>
      </c>
      <c r="E56" s="49">
        <v>22</v>
      </c>
      <c r="F56" s="38">
        <v>32</v>
      </c>
      <c r="G56" s="33">
        <f t="shared" si="0"/>
        <v>704</v>
      </c>
      <c r="H56" s="79"/>
      <c r="I56" s="63">
        <f t="shared" si="1"/>
        <v>0</v>
      </c>
    </row>
    <row r="57" spans="2:9" ht="14.25">
      <c r="B57" s="29">
        <v>50</v>
      </c>
      <c r="C57" s="42" t="s">
        <v>102</v>
      </c>
      <c r="D57" s="35" t="s">
        <v>11</v>
      </c>
      <c r="E57" s="49">
        <v>6</v>
      </c>
      <c r="F57" s="43">
        <v>37</v>
      </c>
      <c r="G57" s="33">
        <f t="shared" si="0"/>
        <v>222</v>
      </c>
      <c r="H57" s="81"/>
      <c r="I57" s="63">
        <f t="shared" si="1"/>
        <v>0</v>
      </c>
    </row>
    <row r="58" spans="2:9" ht="14.25">
      <c r="B58" s="29">
        <v>51</v>
      </c>
      <c r="C58" s="40" t="s">
        <v>103</v>
      </c>
      <c r="D58" s="44" t="s">
        <v>11</v>
      </c>
      <c r="E58" s="49">
        <v>6</v>
      </c>
      <c r="F58" s="41">
        <v>36</v>
      </c>
      <c r="G58" s="33">
        <f t="shared" si="0"/>
        <v>216</v>
      </c>
      <c r="H58" s="80"/>
      <c r="I58" s="63">
        <f t="shared" si="1"/>
        <v>0</v>
      </c>
    </row>
    <row r="59" spans="2:9" ht="14.25">
      <c r="B59" s="29">
        <v>52</v>
      </c>
      <c r="C59" s="34" t="s">
        <v>104</v>
      </c>
      <c r="D59" s="35" t="s">
        <v>11</v>
      </c>
      <c r="E59" s="49">
        <v>6</v>
      </c>
      <c r="F59" s="38">
        <v>37</v>
      </c>
      <c r="G59" s="33">
        <f t="shared" si="0"/>
        <v>222</v>
      </c>
      <c r="H59" s="79"/>
      <c r="I59" s="63">
        <f t="shared" si="1"/>
        <v>0</v>
      </c>
    </row>
    <row r="60" spans="2:9" ht="14.25">
      <c r="B60" s="29">
        <v>53</v>
      </c>
      <c r="C60" s="34" t="s">
        <v>105</v>
      </c>
      <c r="D60" s="35" t="s">
        <v>11</v>
      </c>
      <c r="E60" s="49">
        <v>6</v>
      </c>
      <c r="F60" s="38">
        <v>41</v>
      </c>
      <c r="G60" s="33">
        <f t="shared" si="0"/>
        <v>246</v>
      </c>
      <c r="H60" s="79"/>
      <c r="I60" s="63">
        <f t="shared" si="1"/>
        <v>0</v>
      </c>
    </row>
    <row r="61" spans="2:9" ht="14.25">
      <c r="B61" s="29">
        <v>54</v>
      </c>
      <c r="C61" s="34" t="s">
        <v>106</v>
      </c>
      <c r="D61" s="35" t="s">
        <v>11</v>
      </c>
      <c r="E61" s="49">
        <v>14</v>
      </c>
      <c r="F61" s="38">
        <v>32</v>
      </c>
      <c r="G61" s="33">
        <f t="shared" si="0"/>
        <v>448</v>
      </c>
      <c r="H61" s="79"/>
      <c r="I61" s="63">
        <f t="shared" si="1"/>
        <v>0</v>
      </c>
    </row>
    <row r="62" spans="2:9" ht="14.25">
      <c r="B62" s="29">
        <v>55</v>
      </c>
      <c r="C62" s="34" t="s">
        <v>107</v>
      </c>
      <c r="D62" s="35" t="s">
        <v>11</v>
      </c>
      <c r="E62" s="49">
        <v>6</v>
      </c>
      <c r="F62" s="38">
        <v>34</v>
      </c>
      <c r="G62" s="33">
        <f t="shared" si="0"/>
        <v>204</v>
      </c>
      <c r="H62" s="79"/>
      <c r="I62" s="63">
        <f t="shared" si="1"/>
        <v>0</v>
      </c>
    </row>
    <row r="63" spans="2:9" ht="14.25">
      <c r="B63" s="29">
        <v>56</v>
      </c>
      <c r="C63" s="34" t="s">
        <v>108</v>
      </c>
      <c r="D63" s="35" t="s">
        <v>11</v>
      </c>
      <c r="E63" s="49">
        <v>6</v>
      </c>
      <c r="F63" s="38">
        <v>34</v>
      </c>
      <c r="G63" s="33">
        <f t="shared" si="0"/>
        <v>204</v>
      </c>
      <c r="H63" s="79"/>
      <c r="I63" s="63">
        <f t="shared" si="1"/>
        <v>0</v>
      </c>
    </row>
    <row r="64" spans="2:9" ht="14.25">
      <c r="B64" s="29">
        <v>57</v>
      </c>
      <c r="C64" s="34" t="s">
        <v>109</v>
      </c>
      <c r="D64" s="35" t="s">
        <v>11</v>
      </c>
      <c r="E64" s="49">
        <v>6</v>
      </c>
      <c r="F64" s="38">
        <v>34</v>
      </c>
      <c r="G64" s="33">
        <f t="shared" si="0"/>
        <v>204</v>
      </c>
      <c r="H64" s="79"/>
      <c r="I64" s="63">
        <f t="shared" si="1"/>
        <v>0</v>
      </c>
    </row>
    <row r="65" spans="1:10" ht="14.25">
      <c r="B65" s="29">
        <v>58</v>
      </c>
      <c r="C65" s="34" t="s">
        <v>110</v>
      </c>
      <c r="D65" s="35" t="s">
        <v>32</v>
      </c>
      <c r="E65" s="49">
        <v>6</v>
      </c>
      <c r="F65" s="38">
        <v>189</v>
      </c>
      <c r="G65" s="33">
        <f t="shared" si="0"/>
        <v>1134</v>
      </c>
      <c r="H65" s="79"/>
      <c r="I65" s="63">
        <f t="shared" si="1"/>
        <v>0</v>
      </c>
    </row>
    <row r="66" spans="1:10" ht="14.25">
      <c r="B66" s="29">
        <v>59</v>
      </c>
      <c r="C66" s="34" t="s">
        <v>111</v>
      </c>
      <c r="D66" s="35" t="s">
        <v>11</v>
      </c>
      <c r="E66" s="49">
        <v>6</v>
      </c>
      <c r="F66" s="38">
        <v>74</v>
      </c>
      <c r="G66" s="33">
        <f t="shared" si="0"/>
        <v>444</v>
      </c>
      <c r="H66" s="79"/>
      <c r="I66" s="63">
        <f t="shared" si="1"/>
        <v>0</v>
      </c>
    </row>
    <row r="67" spans="1:10" ht="15" thickBot="1">
      <c r="B67" s="29">
        <v>60</v>
      </c>
      <c r="C67" s="45" t="s">
        <v>112</v>
      </c>
      <c r="D67" s="46" t="s">
        <v>11</v>
      </c>
      <c r="E67" s="50">
        <v>6</v>
      </c>
      <c r="F67" s="47">
        <v>19</v>
      </c>
      <c r="G67" s="76">
        <f t="shared" si="0"/>
        <v>114</v>
      </c>
      <c r="H67" s="82"/>
      <c r="I67" s="75">
        <f t="shared" si="1"/>
        <v>0</v>
      </c>
    </row>
    <row r="68" spans="1:10" ht="20.100000000000001" customHeight="1" thickBot="1">
      <c r="F68" s="19"/>
      <c r="G68" s="20">
        <f>SUM(G8:G67)</f>
        <v>83128</v>
      </c>
      <c r="H68" s="89"/>
      <c r="I68" s="61">
        <f>SUM(I8:I67)</f>
        <v>0</v>
      </c>
    </row>
    <row r="69" spans="1:10" ht="20.100000000000001" customHeight="1">
      <c r="A69" s="2"/>
      <c r="B69" s="2"/>
      <c r="E69" s="2"/>
      <c r="F69" s="2"/>
      <c r="G69" s="2"/>
      <c r="H69" s="56"/>
      <c r="I69" s="56"/>
    </row>
    <row r="70" spans="1:10" s="21" customFormat="1" ht="20.100000000000001" customHeight="1" thickBot="1">
      <c r="A70" s="2"/>
      <c r="B70" s="2"/>
      <c r="C70" s="2"/>
      <c r="D70" s="2"/>
      <c r="E70" s="2"/>
      <c r="F70" s="2"/>
      <c r="G70" s="2"/>
      <c r="H70" s="56"/>
      <c r="I70" s="56"/>
    </row>
    <row r="71" spans="1:10" s="21" customFormat="1" ht="20.100000000000001" customHeight="1">
      <c r="A71" s="2"/>
      <c r="B71" s="2"/>
      <c r="C71" s="2"/>
      <c r="D71" s="2"/>
      <c r="E71" s="2"/>
      <c r="F71" s="2"/>
      <c r="G71" s="100" t="s">
        <v>49</v>
      </c>
      <c r="H71" s="106" t="s">
        <v>114</v>
      </c>
      <c r="I71" s="56"/>
    </row>
    <row r="72" spans="1:10" s="21" customFormat="1" ht="20.100000000000001" customHeight="1">
      <c r="A72" s="2"/>
      <c r="B72" s="2"/>
      <c r="C72" s="2"/>
      <c r="D72" s="2"/>
      <c r="E72" s="2"/>
      <c r="F72" s="2"/>
      <c r="G72" s="101"/>
      <c r="H72" s="107"/>
      <c r="I72" s="56"/>
    </row>
    <row r="73" spans="1:10" s="21" customFormat="1" ht="20.100000000000001" customHeight="1" thickBot="1">
      <c r="A73" s="2"/>
      <c r="B73" s="2"/>
      <c r="C73" s="2"/>
      <c r="D73" s="2"/>
      <c r="E73" s="2"/>
      <c r="F73" s="2"/>
      <c r="G73" s="102"/>
      <c r="H73" s="108"/>
      <c r="I73" s="56"/>
    </row>
    <row r="74" spans="1:10" s="21" customFormat="1" ht="20.100000000000001" customHeight="1">
      <c r="A74" s="2"/>
      <c r="B74" s="2"/>
      <c r="C74" s="2"/>
      <c r="D74" s="2"/>
      <c r="E74" s="103" t="s">
        <v>50</v>
      </c>
      <c r="F74" s="104"/>
      <c r="G74" s="22">
        <f>G68</f>
        <v>83128</v>
      </c>
      <c r="H74" s="83">
        <f>I68</f>
        <v>0</v>
      </c>
      <c r="I74" s="56"/>
    </row>
    <row r="75" spans="1:10" s="21" customFormat="1" ht="20.100000000000001" customHeight="1">
      <c r="A75" s="2"/>
      <c r="B75" s="2"/>
      <c r="C75" s="2"/>
      <c r="D75" s="2"/>
      <c r="E75" s="103" t="s">
        <v>51</v>
      </c>
      <c r="F75" s="104"/>
      <c r="G75" s="23">
        <f>G74*21/100</f>
        <v>17456.88</v>
      </c>
      <c r="H75" s="84">
        <f>H74*21/100</f>
        <v>0</v>
      </c>
      <c r="I75" s="56"/>
    </row>
    <row r="76" spans="1:10" s="21" customFormat="1" ht="20.100000000000001" customHeight="1" thickBot="1">
      <c r="A76" s="2"/>
      <c r="B76" s="2"/>
      <c r="C76" s="2"/>
      <c r="D76" s="2"/>
      <c r="E76" s="103" t="s">
        <v>52</v>
      </c>
      <c r="F76" s="104"/>
      <c r="G76" s="24">
        <f>G74+G75</f>
        <v>100584.88</v>
      </c>
      <c r="H76" s="85">
        <f>H74+H75</f>
        <v>0</v>
      </c>
      <c r="I76" s="56"/>
    </row>
    <row r="77" spans="1:10" s="21" customFormat="1" ht="20.100000000000001" customHeight="1">
      <c r="A77" s="2"/>
      <c r="B77" s="2"/>
      <c r="C77" s="25"/>
      <c r="D77" s="25"/>
      <c r="E77" s="2"/>
      <c r="F77" s="2"/>
      <c r="G77" s="2"/>
      <c r="H77" s="56"/>
      <c r="I77" s="56"/>
    </row>
    <row r="78" spans="1:10" ht="20.100000000000001" customHeight="1">
      <c r="E78" s="2"/>
      <c r="F78" s="2"/>
      <c r="G78" s="51"/>
      <c r="H78" s="57"/>
      <c r="I78" s="57"/>
      <c r="J78" s="52"/>
    </row>
    <row r="79" spans="1:10" ht="20.100000000000001" customHeight="1" thickBot="1">
      <c r="C79" s="26"/>
      <c r="G79" s="53"/>
      <c r="H79" s="57"/>
      <c r="I79" s="57"/>
      <c r="J79" s="52"/>
    </row>
    <row r="80" spans="1:10" ht="65.099999999999994" customHeight="1" thickBot="1">
      <c r="F80" s="109" t="s">
        <v>113</v>
      </c>
      <c r="G80" s="110"/>
      <c r="H80" s="57"/>
      <c r="I80" s="57"/>
      <c r="J80" s="52"/>
    </row>
    <row r="81" spans="8:8">
      <c r="H81" s="54"/>
    </row>
    <row r="82" spans="8:8">
      <c r="H82" s="54"/>
    </row>
    <row r="83" spans="8:8">
      <c r="H83" s="54"/>
    </row>
    <row r="84" spans="8:8">
      <c r="H84" s="54"/>
    </row>
    <row r="85" spans="8:8">
      <c r="H85" s="54"/>
    </row>
    <row r="86" spans="8:8">
      <c r="H86" s="54"/>
    </row>
    <row r="87" spans="8:8">
      <c r="H87" s="54"/>
    </row>
    <row r="88" spans="8:8">
      <c r="H88" s="54"/>
    </row>
    <row r="89" spans="8:8">
      <c r="H89" s="54"/>
    </row>
    <row r="90" spans="8:8">
      <c r="H90" s="54"/>
    </row>
    <row r="91" spans="8:8">
      <c r="H91" s="54"/>
    </row>
    <row r="92" spans="8:8">
      <c r="H92" s="54"/>
    </row>
    <row r="93" spans="8:8">
      <c r="H93" s="54"/>
    </row>
    <row r="94" spans="8:8">
      <c r="H94" s="54"/>
    </row>
    <row r="95" spans="8:8">
      <c r="H95" s="54"/>
    </row>
    <row r="96" spans="8:8">
      <c r="H96" s="54"/>
    </row>
    <row r="97" spans="8:8">
      <c r="H97" s="54"/>
    </row>
    <row r="98" spans="8:8">
      <c r="H98" s="54"/>
    </row>
    <row r="99" spans="8:8">
      <c r="H99" s="54"/>
    </row>
    <row r="100" spans="8:8">
      <c r="H100" s="54"/>
    </row>
    <row r="101" spans="8:8">
      <c r="H101" s="54"/>
    </row>
    <row r="102" spans="8:8">
      <c r="H102" s="54"/>
    </row>
    <row r="103" spans="8:8">
      <c r="H103" s="54"/>
    </row>
    <row r="104" spans="8:8">
      <c r="H104" s="54"/>
    </row>
    <row r="105" spans="8:8">
      <c r="H105" s="54"/>
    </row>
    <row r="106" spans="8:8">
      <c r="H106" s="54"/>
    </row>
    <row r="107" spans="8:8">
      <c r="H107" s="54"/>
    </row>
    <row r="108" spans="8:8">
      <c r="H108" s="54"/>
    </row>
    <row r="109" spans="8:8">
      <c r="H109" s="54"/>
    </row>
    <row r="110" spans="8:8">
      <c r="H110" s="54"/>
    </row>
    <row r="111" spans="8:8">
      <c r="H111" s="54"/>
    </row>
    <row r="112" spans="8:8">
      <c r="H112" s="54"/>
    </row>
  </sheetData>
  <sheetProtection algorithmName="SHA-512" hashValue="B9tPiPcdjaVX26zSQK9+PkqG6jDlmrlyFVgLwWPoJd+7WGwJvFH6s2VEUkGE1xH6C8oXELwFpsbkdrKcPq9jQw==" saltValue="kK6TRB+xjBQ5xf3QYbINPA==" spinCount="100000" sheet="1" objects="1" scenarios="1"/>
  <mergeCells count="8">
    <mergeCell ref="C2:G2"/>
    <mergeCell ref="C3:G3"/>
    <mergeCell ref="G71:G73"/>
    <mergeCell ref="H71:H73"/>
    <mergeCell ref="E74:F74"/>
    <mergeCell ref="E75:F75"/>
    <mergeCell ref="F80:G80"/>
    <mergeCell ref="E76:F7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 1 Vestuari</vt:lpstr>
      <vt:lpstr>LOT 2 Complements i calçat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Andreu</dc:creator>
  <cp:lastModifiedBy>Mario Andreu</cp:lastModifiedBy>
  <dcterms:created xsi:type="dcterms:W3CDTF">2025-06-07T18:02:20Z</dcterms:created>
  <dcterms:modified xsi:type="dcterms:W3CDTF">2025-06-13T07:44:25Z</dcterms:modified>
</cp:coreProperties>
</file>