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belix\e\DireccioEconomicoFinancera\DEF\Gestio_Economica\Contractacio\2026_GSS\CAPITOL_2\SUBMINISTRAMENTS\GSS-2026_1_O_Llicencies_Office\7.-Sobre_digital\"/>
    </mc:Choice>
  </mc:AlternateContent>
  <bookViews>
    <workbookView xWindow="0" yWindow="0" windowWidth="28740" windowHeight="10860"/>
  </bookViews>
  <sheets>
    <sheet name="MILLORES" sheetId="2" r:id="rId1"/>
    <sheet name="OFERTA ECONÒMICA"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4" i="1" l="1"/>
  <c r="K34" i="1" s="1"/>
  <c r="G34" i="1"/>
  <c r="H34" i="1" s="1"/>
  <c r="F34" i="1"/>
  <c r="J33" i="1"/>
  <c r="K33" i="1" s="1"/>
  <c r="G33" i="1"/>
  <c r="H33" i="1" s="1"/>
  <c r="F33" i="1"/>
  <c r="J32" i="1"/>
  <c r="L32" i="1" s="1"/>
  <c r="M32" i="1" s="1"/>
  <c r="G32" i="1"/>
  <c r="H32" i="1" s="1"/>
  <c r="F32" i="1"/>
  <c r="J31" i="1"/>
  <c r="L31" i="1" s="1"/>
  <c r="M31" i="1" s="1"/>
  <c r="G31" i="1"/>
  <c r="H31" i="1" s="1"/>
  <c r="F31" i="1"/>
  <c r="J30" i="1"/>
  <c r="K30" i="1" s="1"/>
  <c r="G30" i="1"/>
  <c r="H30" i="1" s="1"/>
  <c r="F30" i="1"/>
  <c r="J29" i="1"/>
  <c r="L29" i="1" s="1"/>
  <c r="M29" i="1" s="1"/>
  <c r="G29" i="1"/>
  <c r="H29" i="1" s="1"/>
  <c r="F29" i="1"/>
  <c r="J28" i="1"/>
  <c r="L28" i="1" s="1"/>
  <c r="M28" i="1" s="1"/>
  <c r="G28" i="1"/>
  <c r="H28" i="1" s="1"/>
  <c r="F28" i="1"/>
  <c r="J27" i="1"/>
  <c r="L27" i="1" s="1"/>
  <c r="G27" i="1"/>
  <c r="H27" i="1" s="1"/>
  <c r="F27" i="1"/>
  <c r="J13" i="1"/>
  <c r="L13" i="1" s="1"/>
  <c r="M13" i="1" s="1"/>
  <c r="G13" i="1"/>
  <c r="H13" i="1" s="1"/>
  <c r="F13" i="1"/>
  <c r="J12" i="1"/>
  <c r="L12" i="1" s="1"/>
  <c r="M12" i="1" s="1"/>
  <c r="G12" i="1"/>
  <c r="H12" i="1" s="1"/>
  <c r="F12" i="1"/>
  <c r="J11" i="1"/>
  <c r="K11" i="1" s="1"/>
  <c r="G11" i="1"/>
  <c r="H11" i="1" s="1"/>
  <c r="F11" i="1"/>
  <c r="J10" i="1"/>
  <c r="L10" i="1" s="1"/>
  <c r="M10" i="1" s="1"/>
  <c r="G10" i="1"/>
  <c r="H10" i="1" s="1"/>
  <c r="F10" i="1"/>
  <c r="J9" i="1"/>
  <c r="L9" i="1" s="1"/>
  <c r="M9" i="1" s="1"/>
  <c r="G9" i="1"/>
  <c r="H9" i="1" s="1"/>
  <c r="F9" i="1"/>
  <c r="J8" i="1"/>
  <c r="L8" i="1" s="1"/>
  <c r="M8" i="1" s="1"/>
  <c r="G8" i="1"/>
  <c r="H8" i="1" s="1"/>
  <c r="F8" i="1"/>
  <c r="J7" i="1"/>
  <c r="K7" i="1" s="1"/>
  <c r="G7" i="1"/>
  <c r="H7" i="1" s="1"/>
  <c r="F7" i="1"/>
  <c r="J6" i="1"/>
  <c r="L6" i="1" s="1"/>
  <c r="M6" i="1" s="1"/>
  <c r="G6" i="1"/>
  <c r="H6" i="1" s="1"/>
  <c r="F6" i="1"/>
  <c r="K29" i="1" l="1"/>
  <c r="L30" i="1"/>
  <c r="M30" i="1" s="1"/>
  <c r="L33" i="1"/>
  <c r="M33" i="1" s="1"/>
  <c r="L34" i="1"/>
  <c r="M34" i="1" s="1"/>
  <c r="K12" i="1"/>
  <c r="M27" i="1"/>
  <c r="K28" i="1"/>
  <c r="K32" i="1"/>
  <c r="K27" i="1"/>
  <c r="K31" i="1"/>
  <c r="J35" i="1"/>
  <c r="K35" i="1" s="1"/>
  <c r="K6" i="1"/>
  <c r="L7" i="1"/>
  <c r="M7" i="1" s="1"/>
  <c r="K10" i="1"/>
  <c r="L11" i="1"/>
  <c r="M11" i="1" s="1"/>
  <c r="K9" i="1"/>
  <c r="K13" i="1"/>
  <c r="J14" i="1"/>
  <c r="K14" i="1" s="1"/>
  <c r="K8" i="1"/>
  <c r="L35" i="1" l="1"/>
  <c r="J42" i="1" s="1"/>
  <c r="L14" i="1"/>
  <c r="M14" i="1" s="1"/>
  <c r="L18" i="1" s="1"/>
  <c r="L22" i="1" s="1"/>
  <c r="J39" i="1" l="1"/>
  <c r="J40" i="1"/>
  <c r="J41" i="1"/>
  <c r="M35" i="1"/>
  <c r="L42" i="1" s="1"/>
  <c r="J18" i="1"/>
  <c r="J22" i="1" s="1"/>
  <c r="L39" i="1" l="1"/>
  <c r="L40" i="1"/>
  <c r="J43" i="1"/>
  <c r="L41" i="1"/>
  <c r="L43" i="1" l="1"/>
</calcChain>
</file>

<file path=xl/sharedStrings.xml><?xml version="1.0" encoding="utf-8"?>
<sst xmlns="http://schemas.openxmlformats.org/spreadsheetml/2006/main" count="110" uniqueCount="70">
  <si>
    <t>1.2. Millores valorables amb criteris objectius (fins a 20 punts )</t>
  </si>
  <si>
    <t>OFEREIX 
SI/NO</t>
  </si>
  <si>
    <t>OFEREIX
marcar el termini ofert amb una "X"</t>
  </si>
  <si>
    <t>Licitador</t>
  </si>
  <si>
    <t>NIF</t>
  </si>
  <si>
    <t>Nom i cognoms Representant 1</t>
  </si>
  <si>
    <t>DNI Representant 1</t>
  </si>
  <si>
    <t>Nom i cognoms Representant 2</t>
  </si>
  <si>
    <t>DNI Representant 2</t>
  </si>
  <si>
    <t>Lloc</t>
  </si>
  <si>
    <t>Data</t>
  </si>
  <si>
    <t xml:space="preserve"> CAL PRESENTAR AQUESTA OFERTA EN FORMAT DE FULL DE CÀLCUL</t>
  </si>
  <si>
    <t>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Per aquest motiu, no és necessari passar aquest document a PDF i signar-l'ho electrònicament, ja que es suficient amb signar el document "resum" de les ofertes per mitjà de l'eina Sobre Digital.</t>
  </si>
  <si>
    <t>S'estableixen els requisits següents per a la presentació d'aquest document d'oferta:
1-presentar l'oferta en el format de full de càlcul facilitat
2-no alterar l'estructura del full de càlcul
L'incompliment de qualsevol dels requisits anteriors comportarà l'exclusió  de la licitació quan afecti a  elements substancials i/o materials de l'oferta de manera que no permeti determinar el contingut material de l’oferta i/o valorar-la d'acord amb els criteris d'adjudicació.</t>
  </si>
  <si>
    <t>*D'acord amb el Plec de Clàusules Administratives Particulars, l'oferta econòmica no podrà ser superior a l'import màxim de licitació establert, en cas contrari, serà motiu d'exclusió.
*Caldrà omplir les cel·les ombrejades amb color groc, la resta s'omplirà automàticament.</t>
  </si>
  <si>
    <t>PRESSUPOST BASE DE LICITACIÓ</t>
  </si>
  <si>
    <t>TIPUS DE LLICÈNCIA</t>
  </si>
  <si>
    <t>PERÍODE DE CONTRACTACIÓ</t>
  </si>
  <si>
    <t>MESOS</t>
  </si>
  <si>
    <t>IMPORT MENSUAL 
(sense IVA)</t>
  </si>
  <si>
    <t>IMPORT MENSUAL
(amb IVA)</t>
  </si>
  <si>
    <t>IMPORT ANUAL
(sense IVA)</t>
  </si>
  <si>
    <t>IMPORT ANUAL
(amb IVA)</t>
  </si>
  <si>
    <t>NÚM. LLICÈNCIES</t>
  </si>
  <si>
    <t>TOTAL MENSUAL 
(sense IVA)</t>
  </si>
  <si>
    <t>TOTAL MESUAL (amb IVA)</t>
  </si>
  <si>
    <t>TOTAL ANUAL 
(sense IVA)</t>
  </si>
  <si>
    <t>TOTAL ANUAL (amb IVA)</t>
  </si>
  <si>
    <t>Exchange Online Kiosk</t>
  </si>
  <si>
    <t>Anual</t>
  </si>
  <si>
    <t>Exchange Online Kiosk (1 mes)</t>
  </si>
  <si>
    <t>Mensual</t>
  </si>
  <si>
    <t>Microsoft 365 Empresa Bàsic i Teams</t>
  </si>
  <si>
    <t>Microsoft 365 Empresa Bàsic (mes)</t>
  </si>
  <si>
    <t>Microsoft 365 Empresa Estàndard i Teams</t>
  </si>
  <si>
    <t>Microsoft 365 Empresa Estàndard (mes)</t>
  </si>
  <si>
    <t>Microsoft 365 Empresa Premium i Teams</t>
  </si>
  <si>
    <t>Azure Active Directory Premium P1</t>
  </si>
  <si>
    <t>VALOR ESTIMAT DEL CONTRACTE (VEC)</t>
  </si>
  <si>
    <t>Valor total IVA exclòs</t>
  </si>
  <si>
    <t>Valor total IVA inclòs</t>
  </si>
  <si>
    <t>Contracte inicial (2026)</t>
  </si>
  <si>
    <t>Pròrroga 2027</t>
  </si>
  <si>
    <t>Pròrroga 2028</t>
  </si>
  <si>
    <t>Pròrroga 2029</t>
  </si>
  <si>
    <t>VEC</t>
  </si>
  <si>
    <t>OFERTA ECONÒMICA</t>
  </si>
  <si>
    <t>PRÒRROGUES</t>
  </si>
  <si>
    <t>SUBMINISTRAMENT DE LLICENCIES MICROSOFT OFFICE 365, AIXÍ COM EL SERVEI D’ASSITÈNCIA TÈCNICA, PER GESTIÓ DE SERVEIS SANITARIS
GSS-2026-1
OFERTA ECONÒMICA</t>
  </si>
  <si>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8"/>
        <color rgb="FFC00000"/>
        <rFont val="Calibri"/>
        <family val="2"/>
        <scheme val="minor"/>
      </rPr>
      <t>Per aquest motiu, no és necessari passar aquest document a PDF i signar-l'ho electrònicament, ja que es suficient amb signar el document "resum" de les ofertes per mitjà de l'eina Sobre Digital.</t>
    </r>
  </si>
  <si>
    <r>
      <t xml:space="preserve">S'estableixen els requisits següents per a la presentació d'aquest document d'oferta:
1-presentar l'oferta en el format de full de càlcul facilitat
2-no alterar l'estructura del full de càlcul                                 
</t>
    </r>
    <r>
      <rPr>
        <b/>
        <sz val="10"/>
        <color rgb="FFC0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</si>
  <si>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Licitador:</t>
  </si>
  <si>
    <t>NIF:</t>
  </si>
  <si>
    <t>Nom i cognoms representant 1:</t>
  </si>
  <si>
    <t>DNI representant 1:</t>
  </si>
  <si>
    <t>Nom i cognoms representat 2:</t>
  </si>
  <si>
    <t>DNI representant 2:</t>
  </si>
  <si>
    <t>Lloc:</t>
  </si>
  <si>
    <t>Data:</t>
  </si>
  <si>
    <t>CAL PRESENTAR AQUESTA OFERTA 
EN FORMAT DE FULL DE CÀLCUL</t>
  </si>
  <si>
    <t>SUBMINISTRAMENT DE LLICENCIES MICROSOFT OFFICE 365, AIXÍ COM EL SERVEI D’ASSITÈNCIA TÈCNICA, PER GESTIÓ DE SERVEIS SANITARIS
GSS-2026-1
OFERTA TÈCNICA (CRITERIS OBJECTIUS)</t>
  </si>
  <si>
    <t>Experiència acreditada entre 0 i menys de 1 anys (0 punts)</t>
  </si>
  <si>
    <t>Experiència acreditada entre 1 i menys de 2 anys (1 punts)</t>
  </si>
  <si>
    <t>Experiència acreditada entre 2 i menys de 3 anys (2 punts)</t>
  </si>
  <si>
    <t>Experiència acreditada entre 3 i menys 4 anys (3 punts)</t>
  </si>
  <si>
    <t>Experiència acreditada entre 4 i menys 5 anys (4 punts)</t>
  </si>
  <si>
    <t>Experiència acreditada de 5 anys o superior (5 punts)</t>
  </si>
  <si>
    <t>1.2.1. Servei d’assitència tècnica hot-line: (5 punts)</t>
  </si>
  <si>
    <t>1.2.2. Assessorament en bones pràctiques de configuració i ciberseguretat en entorns Microsoft 365: (10 punts)
(de tots i cadascún dels apartats desglossats en el criteri)</t>
  </si>
  <si>
    <r>
      <t>1.2.3. Experiència acreditada en la configuració segura d’entorns Microsoft 365 en administracions públiques.</t>
    </r>
    <r>
      <rPr>
        <sz val="12"/>
        <rFont val="Calibri Light"/>
        <family val="2"/>
        <scheme val="major"/>
      </rPr>
      <t> (fins a 5 punts)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</si>
</sst>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5" x14ac:knownFonts="1">
    <font>
      <sz val="11"/>
      <color theme="1"/>
      <name val="Calibri"/>
      <family val="2"/>
      <scheme val="minor"/>
    </font>
    <font>
      <sz val="12"/>
      <color theme="1"/>
      <name val="Calibri Light"/>
      <family val="2"/>
      <scheme val="major"/>
    </font>
    <font>
      <b/>
      <sz val="12"/>
      <color theme="1"/>
      <name val="Calibri Light"/>
      <family val="2"/>
      <scheme val="major"/>
    </font>
    <font>
      <b/>
      <sz val="12"/>
      <color theme="1"/>
      <name val="Calibri"/>
      <family val="2"/>
      <scheme val="minor"/>
    </font>
    <font>
      <b/>
      <sz val="11"/>
      <color theme="1"/>
      <name val="Calibri"/>
      <family val="2"/>
      <scheme val="minor"/>
    </font>
    <font>
      <b/>
      <sz val="11"/>
      <color rgb="FFFF0000"/>
      <name val="Calibri"/>
      <family val="2"/>
      <scheme val="minor"/>
    </font>
    <font>
      <sz val="11"/>
      <color theme="1"/>
      <name val="Calibri"/>
      <family val="2"/>
      <scheme val="minor"/>
    </font>
    <font>
      <sz val="11"/>
      <name val="Calibri"/>
      <family val="2"/>
      <scheme val="minor"/>
    </font>
    <font>
      <b/>
      <sz val="11"/>
      <name val="Calibri"/>
      <family val="2"/>
      <scheme val="minor"/>
    </font>
    <font>
      <b/>
      <sz val="16"/>
      <color theme="1"/>
      <name val="Calibri"/>
      <family val="2"/>
      <scheme val="minor"/>
    </font>
    <font>
      <sz val="10"/>
      <name val="Arial"/>
      <family val="2"/>
    </font>
    <font>
      <sz val="11"/>
      <color theme="1"/>
      <name val="Calibri"/>
      <family val="2"/>
    </font>
    <font>
      <b/>
      <sz val="8"/>
      <color theme="1"/>
      <name val="Calibri"/>
      <family val="2"/>
      <scheme val="minor"/>
    </font>
    <font>
      <b/>
      <sz val="8"/>
      <color rgb="FFC00000"/>
      <name val="Calibri"/>
      <family val="2"/>
      <scheme val="minor"/>
    </font>
    <font>
      <b/>
      <sz val="10"/>
      <color theme="1"/>
      <name val="Calibri"/>
      <family val="2"/>
      <scheme val="minor"/>
    </font>
    <font>
      <b/>
      <sz val="10"/>
      <color rgb="FFC00000"/>
      <name val="Calibri"/>
      <family val="2"/>
      <scheme val="minor"/>
    </font>
    <font>
      <b/>
      <sz val="9"/>
      <color indexed="8"/>
      <name val="Calibri"/>
      <family val="2"/>
    </font>
    <font>
      <sz val="7"/>
      <color indexed="8"/>
      <name val="Calibri"/>
      <family val="2"/>
    </font>
    <font>
      <b/>
      <sz val="7"/>
      <color theme="1"/>
      <name val="Calibri"/>
      <family val="2"/>
      <scheme val="minor"/>
    </font>
    <font>
      <b/>
      <sz val="8"/>
      <color indexed="8"/>
      <name val="Calibri"/>
      <family val="2"/>
    </font>
    <font>
      <sz val="10"/>
      <color rgb="FF000000"/>
      <name val="Calibri"/>
      <family val="2"/>
    </font>
    <font>
      <b/>
      <sz val="18"/>
      <color rgb="FFFF0000"/>
      <name val="Calibri"/>
      <family val="2"/>
      <scheme val="minor"/>
    </font>
    <font>
      <u/>
      <sz val="12"/>
      <name val="Calibri Light"/>
      <family val="2"/>
      <scheme val="major"/>
    </font>
    <font>
      <sz val="12"/>
      <name val="Calibri Light"/>
      <family val="2"/>
      <scheme val="major"/>
    </font>
    <font>
      <b/>
      <u/>
      <sz val="12"/>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FC000"/>
        <bgColor indexed="64"/>
      </patternFill>
    </fill>
    <fill>
      <patternFill patternType="solid">
        <fgColor rgb="FF00B050"/>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44" fontId="6" fillId="0" borderId="0" applyFont="0" applyFill="0" applyBorder="0" applyAlignment="0" applyProtection="0"/>
    <xf numFmtId="0" fontId="10" fillId="0" borderId="0"/>
    <xf numFmtId="0" fontId="11" fillId="0" borderId="0"/>
    <xf numFmtId="44" fontId="11" fillId="0" borderId="0" applyFont="0" applyFill="0" applyBorder="0" applyAlignment="0" applyProtection="0"/>
    <xf numFmtId="9" fontId="11" fillId="0" borderId="0" applyFont="0" applyFill="0" applyBorder="0" applyAlignment="0" applyProtection="0"/>
  </cellStyleXfs>
  <cellXfs count="149">
    <xf numFmtId="0" fontId="0" fillId="0" borderId="0" xfId="0"/>
    <xf numFmtId="0" fontId="12" fillId="0" borderId="17"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2" fillId="0" borderId="25" xfId="0" applyFont="1" applyBorder="1" applyAlignment="1" applyProtection="1">
      <alignment horizontal="center" vertical="center" wrapText="1"/>
    </xf>
    <xf numFmtId="0" fontId="14" fillId="0" borderId="0" xfId="0" applyFont="1" applyBorder="1" applyAlignment="1" applyProtection="1">
      <alignment horizontal="center" vertical="center" wrapText="1"/>
    </xf>
    <xf numFmtId="0" fontId="18" fillId="0" borderId="0" xfId="0" applyFont="1" applyBorder="1" applyAlignment="1" applyProtection="1">
      <alignment horizontal="center" vertical="center" wrapText="1"/>
    </xf>
    <xf numFmtId="0" fontId="19" fillId="7" borderId="0" xfId="0" applyFont="1" applyFill="1" applyBorder="1" applyAlignment="1" applyProtection="1">
      <alignment horizontal="center" vertical="center" wrapText="1"/>
    </xf>
    <xf numFmtId="0" fontId="17" fillId="7" borderId="0" xfId="0" applyFont="1" applyFill="1" applyBorder="1" applyAlignment="1" applyProtection="1">
      <alignment horizontal="center" vertical="center" wrapText="1"/>
    </xf>
    <xf numFmtId="0" fontId="20" fillId="0" borderId="0" xfId="0" applyFont="1" applyBorder="1" applyAlignment="1" applyProtection="1">
      <alignment vertical="center" wrapText="1"/>
    </xf>
    <xf numFmtId="0" fontId="0" fillId="0" borderId="0" xfId="0" applyProtection="1"/>
    <xf numFmtId="0" fontId="4" fillId="3" borderId="27" xfId="0" applyFont="1" applyFill="1" applyBorder="1" applyAlignment="1" applyProtection="1">
      <alignment horizontal="center" vertical="center"/>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0" fillId="0" borderId="29" xfId="0" applyBorder="1" applyAlignment="1" applyProtection="1">
      <alignment vertical="center"/>
    </xf>
    <xf numFmtId="0" fontId="0" fillId="0" borderId="29" xfId="0" applyBorder="1" applyAlignment="1" applyProtection="1">
      <alignment horizontal="center" vertical="center"/>
    </xf>
    <xf numFmtId="44" fontId="0" fillId="0" borderId="29" xfId="1" applyFont="1" applyBorder="1" applyAlignment="1" applyProtection="1">
      <alignment vertical="center"/>
    </xf>
    <xf numFmtId="0" fontId="0" fillId="0" borderId="29" xfId="1" applyNumberFormat="1" applyFont="1" applyBorder="1" applyAlignment="1" applyProtection="1">
      <alignment horizontal="center" vertical="center"/>
    </xf>
    <xf numFmtId="44" fontId="0" fillId="0" borderId="29" xfId="1" applyFont="1" applyFill="1" applyBorder="1" applyAlignment="1" applyProtection="1">
      <alignment vertical="center"/>
    </xf>
    <xf numFmtId="44" fontId="0" fillId="0" borderId="29" xfId="1" applyFont="1" applyBorder="1" applyAlignment="1" applyProtection="1">
      <alignment vertical="center" wrapText="1"/>
    </xf>
    <xf numFmtId="44" fontId="0" fillId="0" borderId="11" xfId="1" applyFont="1" applyBorder="1" applyAlignment="1" applyProtection="1">
      <alignment vertical="center"/>
    </xf>
    <xf numFmtId="0" fontId="0" fillId="0" borderId="11" xfId="0" applyBorder="1" applyAlignment="1" applyProtection="1">
      <alignment vertical="center"/>
    </xf>
    <xf numFmtId="0" fontId="0" fillId="0" borderId="11" xfId="0" applyBorder="1" applyAlignment="1" applyProtection="1">
      <alignment horizontal="center" vertical="center"/>
    </xf>
    <xf numFmtId="44" fontId="0" fillId="0" borderId="11" xfId="1" applyFont="1" applyFill="1" applyBorder="1" applyAlignment="1" applyProtection="1">
      <alignment vertical="center"/>
    </xf>
    <xf numFmtId="0" fontId="0" fillId="0" borderId="11" xfId="1" applyNumberFormat="1" applyFont="1" applyBorder="1" applyAlignment="1" applyProtection="1">
      <alignment horizontal="center" vertical="center"/>
    </xf>
    <xf numFmtId="44" fontId="0" fillId="0" borderId="11" xfId="1" applyFont="1" applyBorder="1" applyAlignment="1" applyProtection="1">
      <alignment vertical="center" wrapText="1"/>
    </xf>
    <xf numFmtId="44" fontId="7" fillId="0" borderId="11" xfId="1" applyFont="1" applyFill="1" applyBorder="1" applyAlignment="1" applyProtection="1">
      <alignment vertical="center"/>
    </xf>
    <xf numFmtId="44" fontId="7" fillId="0" borderId="29" xfId="1" applyFont="1" applyBorder="1" applyAlignment="1" applyProtection="1">
      <alignment vertical="center"/>
    </xf>
    <xf numFmtId="44" fontId="8" fillId="0" borderId="29" xfId="1" applyFont="1" applyBorder="1" applyAlignment="1" applyProtection="1">
      <alignment vertical="center"/>
    </xf>
    <xf numFmtId="44" fontId="4" fillId="0" borderId="11" xfId="1" applyFont="1" applyBorder="1" applyAlignment="1" applyProtection="1">
      <alignment vertical="center"/>
    </xf>
    <xf numFmtId="0" fontId="0" fillId="0" borderId="0" xfId="0" applyAlignment="1" applyProtection="1">
      <alignment vertical="center"/>
    </xf>
    <xf numFmtId="44" fontId="0" fillId="0" borderId="0" xfId="0" applyNumberFormat="1" applyAlignment="1" applyProtection="1">
      <alignment vertical="center"/>
    </xf>
    <xf numFmtId="44" fontId="0" fillId="4" borderId="29" xfId="1" applyFont="1" applyFill="1" applyBorder="1" applyAlignment="1" applyProtection="1">
      <alignment vertical="center"/>
      <protection locked="0"/>
    </xf>
    <xf numFmtId="44" fontId="0" fillId="0" borderId="11" xfId="1" applyFont="1" applyBorder="1" applyAlignment="1" applyProtection="1">
      <alignment horizontal="center" vertical="center"/>
    </xf>
    <xf numFmtId="0" fontId="0" fillId="0" borderId="23" xfId="0" applyBorder="1" applyAlignment="1" applyProtection="1">
      <alignment horizontal="center" vertical="center"/>
    </xf>
    <xf numFmtId="0" fontId="0" fillId="0" borderId="24" xfId="0" applyBorder="1" applyAlignment="1" applyProtection="1">
      <alignment horizontal="center" vertical="center"/>
    </xf>
    <xf numFmtId="0" fontId="4" fillId="2" borderId="11" xfId="0" applyFont="1" applyFill="1" applyBorder="1" applyAlignment="1" applyProtection="1">
      <alignment horizontal="center" vertical="center"/>
    </xf>
    <xf numFmtId="0" fontId="0" fillId="2" borderId="12" xfId="0" applyFill="1" applyBorder="1" applyAlignment="1" applyProtection="1">
      <alignment horizontal="center" vertical="center"/>
    </xf>
    <xf numFmtId="0" fontId="0" fillId="2" borderId="14" xfId="0" applyFill="1" applyBorder="1" applyAlignment="1" applyProtection="1">
      <alignment horizontal="center" vertical="center"/>
    </xf>
    <xf numFmtId="0" fontId="4" fillId="2" borderId="12"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44" fontId="4" fillId="2" borderId="11" xfId="0" applyNumberFormat="1" applyFont="1" applyFill="1" applyBorder="1" applyAlignment="1" applyProtection="1">
      <alignment horizontal="center" vertical="center"/>
    </xf>
    <xf numFmtId="44" fontId="0" fillId="0" borderId="11" xfId="0" applyNumberFormat="1" applyBorder="1" applyAlignment="1" applyProtection="1">
      <alignment horizontal="center" vertical="center"/>
    </xf>
    <xf numFmtId="0" fontId="0" fillId="0" borderId="11" xfId="0" applyBorder="1" applyAlignment="1" applyProtection="1">
      <alignment horizontal="center" vertical="center"/>
    </xf>
    <xf numFmtId="0" fontId="9" fillId="6" borderId="7" xfId="0" applyFont="1" applyFill="1" applyBorder="1" applyAlignment="1" applyProtection="1">
      <alignment horizontal="center"/>
    </xf>
    <xf numFmtId="0" fontId="9" fillId="6" borderId="16" xfId="0" applyFont="1" applyFill="1" applyBorder="1" applyAlignment="1" applyProtection="1">
      <alignment horizontal="center"/>
    </xf>
    <xf numFmtId="0" fontId="9" fillId="6" borderId="8" xfId="0" applyFont="1" applyFill="1" applyBorder="1" applyAlignment="1" applyProtection="1">
      <alignment horizontal="center"/>
    </xf>
    <xf numFmtId="0" fontId="9" fillId="5" borderId="7" xfId="0" applyFont="1" applyFill="1" applyBorder="1" applyAlignment="1" applyProtection="1">
      <alignment horizontal="center"/>
    </xf>
    <xf numFmtId="0" fontId="9" fillId="5" borderId="16" xfId="0" applyFont="1" applyFill="1" applyBorder="1" applyAlignment="1" applyProtection="1">
      <alignment horizontal="center"/>
    </xf>
    <xf numFmtId="0" fontId="9" fillId="5" borderId="8" xfId="0" applyFont="1" applyFill="1" applyBorder="1" applyAlignment="1" applyProtection="1">
      <alignment horizontal="center"/>
    </xf>
    <xf numFmtId="0" fontId="4" fillId="3" borderId="11" xfId="0" applyFont="1" applyFill="1" applyBorder="1" applyAlignment="1" applyProtection="1">
      <alignment horizontal="left" vertical="center"/>
    </xf>
    <xf numFmtId="0" fontId="3" fillId="2" borderId="7"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2" fillId="0" borderId="17"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25" xfId="0" applyFont="1" applyBorder="1" applyAlignment="1" applyProtection="1">
      <alignment horizontal="center" vertical="center" wrapText="1"/>
    </xf>
    <xf numFmtId="0" fontId="16" fillId="7" borderId="33" xfId="0" applyFont="1" applyFill="1" applyBorder="1" applyAlignment="1" applyProtection="1">
      <alignment horizontal="center" vertical="center" wrapText="1"/>
    </xf>
    <xf numFmtId="0" fontId="16" fillId="7" borderId="34" xfId="0" applyFont="1" applyFill="1" applyBorder="1" applyAlignment="1" applyProtection="1">
      <alignment horizontal="center" vertical="center" wrapText="1"/>
    </xf>
    <xf numFmtId="0" fontId="16" fillId="7" borderId="35" xfId="0" applyFont="1" applyFill="1" applyBorder="1" applyAlignment="1" applyProtection="1">
      <alignment horizontal="center" vertical="center" wrapText="1"/>
    </xf>
    <xf numFmtId="0" fontId="16" fillId="7" borderId="37" xfId="0" applyFont="1" applyFill="1" applyBorder="1" applyAlignment="1" applyProtection="1">
      <alignment horizontal="center" vertical="center" wrapText="1"/>
    </xf>
    <xf numFmtId="0" fontId="16" fillId="7" borderId="14" xfId="0" applyFont="1" applyFill="1" applyBorder="1" applyAlignment="1" applyProtection="1">
      <alignment horizontal="center" vertical="center" wrapText="1"/>
    </xf>
    <xf numFmtId="0" fontId="16" fillId="7" borderId="12" xfId="0" applyFont="1" applyFill="1" applyBorder="1" applyAlignment="1" applyProtection="1">
      <alignment horizontal="center" vertical="center" wrapText="1"/>
    </xf>
    <xf numFmtId="0" fontId="21" fillId="7" borderId="1" xfId="0" applyFont="1" applyFill="1" applyBorder="1" applyAlignment="1" applyProtection="1">
      <alignment horizontal="center" vertical="center" wrapText="1"/>
    </xf>
    <xf numFmtId="0" fontId="21" fillId="7" borderId="17" xfId="0" applyFont="1" applyFill="1" applyBorder="1" applyAlignment="1" applyProtection="1">
      <alignment horizontal="center" vertical="center" wrapText="1"/>
    </xf>
    <xf numFmtId="0" fontId="21" fillId="7" borderId="30" xfId="0" applyFont="1" applyFill="1" applyBorder="1" applyAlignment="1" applyProtection="1">
      <alignment horizontal="center" vertical="center" wrapText="1"/>
    </xf>
    <xf numFmtId="0" fontId="21" fillId="7" borderId="2" xfId="0" applyFont="1" applyFill="1" applyBorder="1" applyAlignment="1" applyProtection="1">
      <alignment horizontal="center" vertical="center" wrapText="1"/>
    </xf>
    <xf numFmtId="0" fontId="21" fillId="7" borderId="0" xfId="0" applyFont="1" applyFill="1" applyBorder="1" applyAlignment="1" applyProtection="1">
      <alignment horizontal="center" vertical="center" wrapText="1"/>
    </xf>
    <xf numFmtId="0" fontId="21" fillId="7" borderId="31" xfId="0" applyFont="1" applyFill="1" applyBorder="1" applyAlignment="1" applyProtection="1">
      <alignment horizontal="center" vertical="center" wrapText="1"/>
    </xf>
    <xf numFmtId="0" fontId="21" fillId="7" borderId="3" xfId="0" applyFont="1" applyFill="1" applyBorder="1" applyAlignment="1" applyProtection="1">
      <alignment horizontal="center" vertical="center" wrapText="1"/>
    </xf>
    <xf numFmtId="0" fontId="21" fillId="7" borderId="25" xfId="0" applyFont="1" applyFill="1" applyBorder="1" applyAlignment="1" applyProtection="1">
      <alignment horizontal="center" vertical="center" wrapText="1"/>
    </xf>
    <xf numFmtId="0" fontId="21" fillId="7" borderId="32" xfId="0" applyFont="1" applyFill="1" applyBorder="1" applyAlignment="1" applyProtection="1">
      <alignment horizontal="center" vertical="center" wrapText="1"/>
    </xf>
    <xf numFmtId="0" fontId="16" fillId="7" borderId="38" xfId="0" applyFont="1" applyFill="1" applyBorder="1" applyAlignment="1" applyProtection="1">
      <alignment horizontal="center" vertical="center" wrapText="1"/>
    </xf>
    <xf numFmtId="0" fontId="16" fillId="7" borderId="39" xfId="0" applyFont="1" applyFill="1" applyBorder="1" applyAlignment="1" applyProtection="1">
      <alignment horizontal="center" vertical="center" wrapText="1"/>
    </xf>
    <xf numFmtId="0" fontId="16" fillId="7" borderId="40"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7" xfId="0" applyFont="1" applyFill="1" applyBorder="1" applyAlignment="1" applyProtection="1">
      <alignment horizontal="center" vertical="center" wrapText="1"/>
    </xf>
    <xf numFmtId="0" fontId="14" fillId="0" borderId="30"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0" fontId="14" fillId="0" borderId="31"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14" fillId="0" borderId="25" xfId="0" applyFont="1" applyFill="1" applyBorder="1" applyAlignment="1" applyProtection="1">
      <alignment horizontal="center" vertical="center" wrapText="1"/>
    </xf>
    <xf numFmtId="0" fontId="14" fillId="0" borderId="32" xfId="0" applyFont="1" applyFill="1" applyBorder="1" applyAlignment="1" applyProtection="1">
      <alignment horizontal="center" vertical="center" wrapText="1"/>
    </xf>
    <xf numFmtId="0" fontId="17" fillId="4" borderId="33" xfId="0" applyFont="1" applyFill="1" applyBorder="1" applyAlignment="1" applyProtection="1">
      <alignment horizontal="center" vertical="center" wrapText="1"/>
      <protection locked="0"/>
    </xf>
    <xf numFmtId="0" fontId="17" fillId="4" borderId="36" xfId="0" applyFont="1" applyFill="1" applyBorder="1" applyAlignment="1" applyProtection="1">
      <alignment horizontal="center" vertical="center" wrapText="1"/>
      <protection locked="0"/>
    </xf>
    <xf numFmtId="0" fontId="17" fillId="4" borderId="4" xfId="0" applyFont="1" applyFill="1" applyBorder="1" applyAlignment="1" applyProtection="1">
      <alignment horizontal="center" vertical="center" wrapText="1"/>
      <protection locked="0"/>
    </xf>
    <xf numFmtId="0" fontId="17" fillId="4" borderId="37" xfId="0" applyFont="1" applyFill="1" applyBorder="1" applyAlignment="1" applyProtection="1">
      <alignment horizontal="center" vertical="center" wrapText="1"/>
      <protection locked="0"/>
    </xf>
    <xf numFmtId="0" fontId="17" fillId="4" borderId="11" xfId="0" applyFont="1" applyFill="1" applyBorder="1" applyAlignment="1" applyProtection="1">
      <alignment horizontal="center" vertical="center" wrapText="1"/>
      <protection locked="0"/>
    </xf>
    <xf numFmtId="0" fontId="17" fillId="4" borderId="5" xfId="0" applyFont="1" applyFill="1" applyBorder="1" applyAlignment="1" applyProtection="1">
      <alignment horizontal="center" vertical="center" wrapText="1"/>
      <protection locked="0"/>
    </xf>
    <xf numFmtId="0" fontId="17" fillId="4" borderId="38" xfId="0" applyFont="1" applyFill="1" applyBorder="1" applyAlignment="1" applyProtection="1">
      <alignment horizontal="center" vertical="center" wrapText="1"/>
      <protection locked="0"/>
    </xf>
    <xf numFmtId="0" fontId="17" fillId="4" borderId="41" xfId="0" applyFont="1" applyFill="1" applyBorder="1" applyAlignment="1" applyProtection="1">
      <alignment horizontal="center" vertical="center" wrapText="1"/>
      <protection locked="0"/>
    </xf>
    <xf numFmtId="0" fontId="17" fillId="4" borderId="6"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2" fillId="3" borderId="18" xfId="0" applyFont="1" applyFill="1" applyBorder="1" applyAlignment="1" applyProtection="1">
      <alignment horizontal="center" vertical="center"/>
    </xf>
    <xf numFmtId="0" fontId="2" fillId="3" borderId="4"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xf>
    <xf numFmtId="0" fontId="2" fillId="3" borderId="0" xfId="0" applyFont="1" applyFill="1" applyBorder="1" applyAlignment="1" applyProtection="1">
      <alignment horizontal="center" vertical="center"/>
    </xf>
    <xf numFmtId="0" fontId="2" fillId="3" borderId="15" xfId="0"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2" fillId="3" borderId="19" xfId="0" applyFont="1" applyFill="1" applyBorder="1" applyAlignment="1" applyProtection="1">
      <alignment horizontal="center" vertical="center"/>
    </xf>
    <xf numFmtId="0" fontId="2" fillId="3" borderId="20" xfId="0" applyFont="1" applyFill="1" applyBorder="1" applyAlignment="1" applyProtection="1">
      <alignment horizontal="center" vertical="center"/>
    </xf>
    <xf numFmtId="0" fontId="2" fillId="3" borderId="21" xfId="0" applyFont="1" applyFill="1" applyBorder="1" applyAlignment="1" applyProtection="1">
      <alignment horizontal="center" vertical="center"/>
    </xf>
    <xf numFmtId="0" fontId="22" fillId="0" borderId="22" xfId="0" applyFont="1" applyBorder="1" applyAlignment="1" applyProtection="1">
      <alignment horizontal="center" vertical="center"/>
    </xf>
    <xf numFmtId="0" fontId="22" fillId="0" borderId="23" xfId="0" applyFont="1" applyBorder="1" applyAlignment="1" applyProtection="1">
      <alignment horizontal="center" vertical="center"/>
    </xf>
    <xf numFmtId="0" fontId="22" fillId="0" borderId="24" xfId="0" applyFont="1" applyBorder="1" applyAlignment="1" applyProtection="1">
      <alignment horizontal="center" vertical="center"/>
    </xf>
    <xf numFmtId="0" fontId="22" fillId="0" borderId="2" xfId="0" applyFont="1" applyBorder="1" applyAlignment="1" applyProtection="1">
      <alignment horizontal="center" vertical="center"/>
    </xf>
    <xf numFmtId="0" fontId="22" fillId="0" borderId="0" xfId="0" applyFont="1" applyBorder="1" applyAlignment="1" applyProtection="1">
      <alignment horizontal="center" vertical="center"/>
    </xf>
    <xf numFmtId="0" fontId="22" fillId="0" borderId="15" xfId="0" applyFont="1" applyBorder="1" applyAlignment="1" applyProtection="1">
      <alignment horizontal="center" vertical="center"/>
    </xf>
    <xf numFmtId="0" fontId="22" fillId="0" borderId="19" xfId="0" applyFont="1" applyBorder="1" applyAlignment="1" applyProtection="1">
      <alignment horizontal="center" vertical="center"/>
    </xf>
    <xf numFmtId="0" fontId="22" fillId="0" borderId="20" xfId="0" applyFont="1" applyBorder="1" applyAlignment="1" applyProtection="1">
      <alignment horizontal="center" vertical="center"/>
    </xf>
    <xf numFmtId="0" fontId="22" fillId="0" borderId="21" xfId="0" applyFont="1" applyBorder="1" applyAlignment="1" applyProtection="1">
      <alignment horizontal="center" vertical="center"/>
    </xf>
    <xf numFmtId="0" fontId="22" fillId="0" borderId="22" xfId="0" applyFont="1" applyBorder="1" applyAlignment="1" applyProtection="1">
      <alignment horizontal="center" vertical="center" wrapText="1"/>
    </xf>
    <xf numFmtId="0" fontId="22" fillId="0" borderId="3" xfId="0" applyFont="1" applyBorder="1" applyAlignment="1" applyProtection="1">
      <alignment horizontal="center" vertical="center"/>
    </xf>
    <xf numFmtId="0" fontId="22" fillId="0" borderId="25" xfId="0" applyFont="1" applyBorder="1" applyAlignment="1" applyProtection="1">
      <alignment horizontal="center" vertical="center"/>
    </xf>
    <xf numFmtId="0" fontId="22" fillId="0" borderId="26" xfId="0" applyFont="1" applyBorder="1" applyAlignment="1" applyProtection="1">
      <alignment horizontal="center" vertical="center"/>
    </xf>
    <xf numFmtId="0" fontId="22" fillId="0" borderId="0" xfId="0" applyFont="1" applyAlignment="1" applyProtection="1">
      <alignment horizontal="left" vertical="center"/>
    </xf>
    <xf numFmtId="0" fontId="1" fillId="0" borderId="0" xfId="0" applyFont="1" applyAlignment="1" applyProtection="1">
      <alignment horizontal="center"/>
    </xf>
    <xf numFmtId="0" fontId="22" fillId="0" borderId="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4" fillId="0" borderId="2"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24" fillId="0" borderId="20" xfId="0" applyFont="1" applyBorder="1" applyAlignment="1" applyProtection="1">
      <alignment horizontal="center" vertical="center" wrapText="1"/>
    </xf>
    <xf numFmtId="0" fontId="24" fillId="0" borderId="21" xfId="0" applyFont="1" applyBorder="1" applyAlignment="1" applyProtection="1">
      <alignment horizontal="center" vertical="center" wrapText="1"/>
    </xf>
    <xf numFmtId="0" fontId="23" fillId="0" borderId="12" xfId="0" applyFont="1" applyBorder="1" applyAlignment="1" applyProtection="1">
      <alignment horizontal="left" vertical="center"/>
    </xf>
    <xf numFmtId="0" fontId="23" fillId="0" borderId="13" xfId="0" applyFont="1" applyBorder="1" applyAlignment="1" applyProtection="1">
      <alignment horizontal="left" vertical="center"/>
    </xf>
    <xf numFmtId="0" fontId="23" fillId="0" borderId="14" xfId="0" applyFont="1" applyBorder="1" applyAlignment="1" applyProtection="1">
      <alignment horizontal="left" vertical="center"/>
    </xf>
    <xf numFmtId="0" fontId="23" fillId="0" borderId="12" xfId="0" applyFont="1" applyBorder="1" applyAlignment="1" applyProtection="1">
      <alignment horizontal="left"/>
    </xf>
    <xf numFmtId="0" fontId="23" fillId="0" borderId="13" xfId="0" applyFont="1" applyBorder="1" applyAlignment="1" applyProtection="1">
      <alignment horizontal="left"/>
    </xf>
    <xf numFmtId="0" fontId="23" fillId="0" borderId="14" xfId="0" applyFont="1" applyBorder="1" applyAlignment="1" applyProtection="1">
      <alignment horizontal="left"/>
    </xf>
    <xf numFmtId="0" fontId="0" fillId="0" borderId="0" xfId="0" applyAlignment="1" applyProtection="1">
      <alignment horizontal="left"/>
    </xf>
    <xf numFmtId="0" fontId="0" fillId="0" borderId="11" xfId="0" applyBorder="1" applyProtection="1"/>
    <xf numFmtId="0" fontId="5" fillId="0" borderId="11"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1" xfId="0" applyFont="1" applyBorder="1" applyAlignment="1" applyProtection="1">
      <alignment horizontal="center" vertical="center"/>
    </xf>
    <xf numFmtId="0" fontId="5" fillId="0" borderId="11" xfId="0" applyFont="1" applyBorder="1" applyAlignment="1" applyProtection="1">
      <alignment horizontal="center" vertical="center"/>
    </xf>
    <xf numFmtId="0" fontId="1" fillId="4" borderId="5" xfId="0" applyFont="1" applyFill="1" applyBorder="1" applyAlignment="1" applyProtection="1">
      <alignment horizontal="center"/>
      <protection locked="0"/>
    </xf>
    <xf numFmtId="0" fontId="1" fillId="4" borderId="6" xfId="0" applyFont="1" applyFill="1" applyBorder="1" applyAlignment="1" applyProtection="1">
      <alignment horizontal="center"/>
      <protection locked="0"/>
    </xf>
    <xf numFmtId="0" fontId="2" fillId="4" borderId="11" xfId="0" applyFont="1" applyFill="1" applyBorder="1" applyAlignment="1" applyProtection="1">
      <alignment vertical="center"/>
      <protection locked="0"/>
    </xf>
    <xf numFmtId="0" fontId="0" fillId="4" borderId="11" xfId="0" applyFill="1" applyBorder="1" applyAlignment="1" applyProtection="1">
      <alignment horizontal="center"/>
      <protection locked="0"/>
    </xf>
  </cellXfs>
  <cellStyles count="6">
    <cellStyle name="Moneda" xfId="1" builtinId="4"/>
    <cellStyle name="Moneda 2" xfId="4"/>
    <cellStyle name="Normal" xfId="0" builtinId="0"/>
    <cellStyle name="Normal 2" xfId="2"/>
    <cellStyle name="Normal 3" xfId="3"/>
    <cellStyle name="Porcentaje 2" xf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4"/>
  <sheetViews>
    <sheetView showGridLines="0" tabSelected="1" topLeftCell="A13" workbookViewId="0">
      <selection activeCell="F18" sqref="F18"/>
    </sheetView>
  </sheetViews>
  <sheetFormatPr defaultRowHeight="15" x14ac:dyDescent="0.25"/>
  <cols>
    <col min="1" max="1" width="9.140625" style="9"/>
    <col min="2" max="6" width="30.7109375" style="9" customWidth="1"/>
    <col min="7" max="16384" width="9.140625" style="9"/>
  </cols>
  <sheetData>
    <row r="1" spans="2:6" ht="15.75" thickBot="1" x14ac:dyDescent="0.3"/>
    <row r="2" spans="2:6" ht="50.1" customHeight="1" thickBot="1" x14ac:dyDescent="0.3">
      <c r="B2" s="50" t="s">
        <v>60</v>
      </c>
      <c r="C2" s="51"/>
      <c r="D2" s="51"/>
      <c r="E2" s="51"/>
      <c r="F2" s="95"/>
    </row>
    <row r="3" spans="2:6" ht="15.75" thickBot="1" x14ac:dyDescent="0.3"/>
    <row r="4" spans="2:6" ht="15" customHeight="1" x14ac:dyDescent="0.25">
      <c r="B4" s="96" t="s">
        <v>0</v>
      </c>
      <c r="C4" s="97"/>
      <c r="D4" s="97"/>
      <c r="E4" s="98"/>
      <c r="F4" s="99" t="s">
        <v>1</v>
      </c>
    </row>
    <row r="5" spans="2:6" ht="15" customHeight="1" x14ac:dyDescent="0.25">
      <c r="B5" s="100"/>
      <c r="C5" s="101"/>
      <c r="D5" s="101"/>
      <c r="E5" s="102"/>
      <c r="F5" s="103"/>
    </row>
    <row r="6" spans="2:6" ht="15" customHeight="1" x14ac:dyDescent="0.25">
      <c r="B6" s="104"/>
      <c r="C6" s="105"/>
      <c r="D6" s="105"/>
      <c r="E6" s="106"/>
      <c r="F6" s="103"/>
    </row>
    <row r="7" spans="2:6" ht="15.75" customHeight="1" x14ac:dyDescent="0.25">
      <c r="B7" s="107" t="s">
        <v>67</v>
      </c>
      <c r="C7" s="108"/>
      <c r="D7" s="108"/>
      <c r="E7" s="109"/>
      <c r="F7" s="145"/>
    </row>
    <row r="8" spans="2:6" ht="15.75" customHeight="1" x14ac:dyDescent="0.25">
      <c r="B8" s="110"/>
      <c r="C8" s="111"/>
      <c r="D8" s="111"/>
      <c r="E8" s="112"/>
      <c r="F8" s="145"/>
    </row>
    <row r="9" spans="2:6" ht="15.75" customHeight="1" x14ac:dyDescent="0.25">
      <c r="B9" s="113"/>
      <c r="C9" s="114"/>
      <c r="D9" s="114"/>
      <c r="E9" s="115"/>
      <c r="F9" s="145"/>
    </row>
    <row r="10" spans="2:6" ht="15.75" customHeight="1" x14ac:dyDescent="0.25">
      <c r="B10" s="116" t="s">
        <v>68</v>
      </c>
      <c r="C10" s="108"/>
      <c r="D10" s="108"/>
      <c r="E10" s="109"/>
      <c r="F10" s="145"/>
    </row>
    <row r="11" spans="2:6" ht="15.75" customHeight="1" x14ac:dyDescent="0.25">
      <c r="B11" s="110"/>
      <c r="C11" s="111"/>
      <c r="D11" s="111"/>
      <c r="E11" s="112"/>
      <c r="F11" s="145"/>
    </row>
    <row r="12" spans="2:6" ht="15.75" customHeight="1" thickBot="1" x14ac:dyDescent="0.3">
      <c r="B12" s="117"/>
      <c r="C12" s="118"/>
      <c r="D12" s="118"/>
      <c r="E12" s="119"/>
      <c r="F12" s="146"/>
    </row>
    <row r="13" spans="2:6" ht="15.75" customHeight="1" x14ac:dyDescent="0.25">
      <c r="B13" s="120"/>
      <c r="C13" s="120"/>
      <c r="D13" s="120"/>
      <c r="E13" s="120"/>
      <c r="F13" s="121"/>
    </row>
    <row r="14" spans="2:6" ht="15.75" customHeight="1" thickBot="1" x14ac:dyDescent="0.3">
      <c r="B14" s="120"/>
      <c r="C14" s="120"/>
      <c r="D14" s="120"/>
      <c r="E14" s="120"/>
      <c r="F14" s="121"/>
    </row>
    <row r="15" spans="2:6" ht="15.75" customHeight="1" x14ac:dyDescent="0.25">
      <c r="B15" s="122" t="s">
        <v>69</v>
      </c>
      <c r="C15" s="123"/>
      <c r="D15" s="123"/>
      <c r="E15" s="124"/>
      <c r="F15" s="125" t="s">
        <v>2</v>
      </c>
    </row>
    <row r="16" spans="2:6" ht="15.75" customHeight="1" x14ac:dyDescent="0.25">
      <c r="B16" s="126"/>
      <c r="C16" s="127"/>
      <c r="D16" s="127"/>
      <c r="E16" s="128"/>
      <c r="F16" s="129"/>
    </row>
    <row r="17" spans="2:6" ht="15.75" customHeight="1" x14ac:dyDescent="0.25">
      <c r="B17" s="130"/>
      <c r="C17" s="131"/>
      <c r="D17" s="131"/>
      <c r="E17" s="132"/>
      <c r="F17" s="129"/>
    </row>
    <row r="18" spans="2:6" ht="30" customHeight="1" x14ac:dyDescent="0.25">
      <c r="B18" s="133" t="s">
        <v>61</v>
      </c>
      <c r="C18" s="134"/>
      <c r="D18" s="134"/>
      <c r="E18" s="135"/>
      <c r="F18" s="147"/>
    </row>
    <row r="19" spans="2:6" ht="30" customHeight="1" x14ac:dyDescent="0.25">
      <c r="B19" s="133" t="s">
        <v>62</v>
      </c>
      <c r="C19" s="134"/>
      <c r="D19" s="134"/>
      <c r="E19" s="135"/>
      <c r="F19" s="147"/>
    </row>
    <row r="20" spans="2:6" ht="30" customHeight="1" x14ac:dyDescent="0.25">
      <c r="B20" s="133" t="s">
        <v>63</v>
      </c>
      <c r="C20" s="134"/>
      <c r="D20" s="134"/>
      <c r="E20" s="135"/>
      <c r="F20" s="147"/>
    </row>
    <row r="21" spans="2:6" ht="30" customHeight="1" x14ac:dyDescent="0.25">
      <c r="B21" s="136" t="s">
        <v>64</v>
      </c>
      <c r="C21" s="137"/>
      <c r="D21" s="137"/>
      <c r="E21" s="138"/>
      <c r="F21" s="147"/>
    </row>
    <row r="22" spans="2:6" ht="30" customHeight="1" x14ac:dyDescent="0.25">
      <c r="B22" s="136" t="s">
        <v>65</v>
      </c>
      <c r="C22" s="137"/>
      <c r="D22" s="137"/>
      <c r="E22" s="138"/>
      <c r="F22" s="147"/>
    </row>
    <row r="23" spans="2:6" ht="30" customHeight="1" x14ac:dyDescent="0.25">
      <c r="B23" s="136" t="s">
        <v>66</v>
      </c>
      <c r="C23" s="137"/>
      <c r="D23" s="137"/>
      <c r="E23" s="138"/>
      <c r="F23" s="147"/>
    </row>
    <row r="24" spans="2:6" x14ac:dyDescent="0.25">
      <c r="B24" s="139"/>
      <c r="C24" s="139"/>
      <c r="D24" s="139"/>
      <c r="E24" s="139"/>
    </row>
    <row r="25" spans="2:6" ht="20.100000000000001" customHeight="1" x14ac:dyDescent="0.25">
      <c r="B25" s="140" t="s">
        <v>3</v>
      </c>
      <c r="C25" s="148"/>
      <c r="D25" s="148"/>
      <c r="E25" s="148"/>
      <c r="F25" s="141" t="s">
        <v>11</v>
      </c>
    </row>
    <row r="26" spans="2:6" ht="20.100000000000001" customHeight="1" x14ac:dyDescent="0.25">
      <c r="B26" s="140" t="s">
        <v>4</v>
      </c>
      <c r="C26" s="148"/>
      <c r="D26" s="148"/>
      <c r="E26" s="148"/>
      <c r="F26" s="141"/>
    </row>
    <row r="27" spans="2:6" ht="20.100000000000001" customHeight="1" x14ac:dyDescent="0.25">
      <c r="B27" s="140" t="s">
        <v>5</v>
      </c>
      <c r="C27" s="148"/>
      <c r="D27" s="148"/>
      <c r="E27" s="148"/>
      <c r="F27" s="141"/>
    </row>
    <row r="28" spans="2:6" ht="20.100000000000001" customHeight="1" x14ac:dyDescent="0.25">
      <c r="B28" s="140" t="s">
        <v>6</v>
      </c>
      <c r="C28" s="148"/>
      <c r="D28" s="148"/>
      <c r="E28" s="148"/>
      <c r="F28" s="141"/>
    </row>
    <row r="29" spans="2:6" ht="20.100000000000001" customHeight="1" x14ac:dyDescent="0.25">
      <c r="B29" s="140" t="s">
        <v>7</v>
      </c>
      <c r="C29" s="148"/>
      <c r="D29" s="148"/>
      <c r="E29" s="148"/>
      <c r="F29" s="141"/>
    </row>
    <row r="30" spans="2:6" ht="20.100000000000001" customHeight="1" x14ac:dyDescent="0.25">
      <c r="B30" s="140" t="s">
        <v>8</v>
      </c>
      <c r="C30" s="148"/>
      <c r="D30" s="148"/>
      <c r="E30" s="148"/>
      <c r="F30" s="141"/>
    </row>
    <row r="31" spans="2:6" ht="20.100000000000001" customHeight="1" x14ac:dyDescent="0.25">
      <c r="B31" s="140" t="s">
        <v>9</v>
      </c>
      <c r="C31" s="148"/>
      <c r="D31" s="148"/>
      <c r="E31" s="148"/>
      <c r="F31" s="141"/>
    </row>
    <row r="32" spans="2:6" ht="20.100000000000001" customHeight="1" x14ac:dyDescent="0.25">
      <c r="B32" s="140" t="s">
        <v>10</v>
      </c>
      <c r="C32" s="148"/>
      <c r="D32" s="148"/>
      <c r="E32" s="148"/>
      <c r="F32" s="141"/>
    </row>
    <row r="33" spans="2:6" ht="30" customHeight="1" x14ac:dyDescent="0.25">
      <c r="B33" s="142" t="s">
        <v>12</v>
      </c>
      <c r="C33" s="142" t="s">
        <v>13</v>
      </c>
      <c r="D33" s="143"/>
      <c r="E33" s="143"/>
      <c r="F33" s="143"/>
    </row>
    <row r="34" spans="2:6" ht="30" customHeight="1" x14ac:dyDescent="0.25">
      <c r="B34" s="143"/>
      <c r="C34" s="143"/>
      <c r="D34" s="143"/>
      <c r="E34" s="143"/>
      <c r="F34" s="143"/>
    </row>
    <row r="35" spans="2:6" ht="30" customHeight="1" x14ac:dyDescent="0.25">
      <c r="B35" s="143"/>
      <c r="C35" s="143"/>
      <c r="D35" s="143"/>
      <c r="E35" s="143"/>
      <c r="F35" s="143"/>
    </row>
    <row r="36" spans="2:6" ht="30" customHeight="1" x14ac:dyDescent="0.25">
      <c r="B36" s="143"/>
      <c r="C36" s="143"/>
      <c r="D36" s="143"/>
      <c r="E36" s="143"/>
      <c r="F36" s="143"/>
    </row>
    <row r="37" spans="2:6" ht="30" customHeight="1" x14ac:dyDescent="0.25">
      <c r="B37" s="143"/>
      <c r="C37" s="143"/>
      <c r="D37" s="143"/>
      <c r="E37" s="143"/>
      <c r="F37" s="143"/>
    </row>
    <row r="38" spans="2:6" ht="30" customHeight="1" x14ac:dyDescent="0.25">
      <c r="B38" s="143"/>
      <c r="C38" s="143"/>
      <c r="D38" s="143"/>
      <c r="E38" s="143"/>
      <c r="F38" s="143"/>
    </row>
    <row r="39" spans="2:6" ht="30" customHeight="1" x14ac:dyDescent="0.25">
      <c r="B39" s="143"/>
      <c r="C39" s="143"/>
      <c r="D39" s="143"/>
      <c r="E39" s="143"/>
      <c r="F39" s="143"/>
    </row>
    <row r="40" spans="2:6" ht="30" customHeight="1" x14ac:dyDescent="0.25">
      <c r="B40" s="143"/>
      <c r="C40" s="143"/>
      <c r="D40" s="143"/>
      <c r="E40" s="143"/>
      <c r="F40" s="143"/>
    </row>
    <row r="41" spans="2:6" ht="30" customHeight="1" x14ac:dyDescent="0.25">
      <c r="B41" s="143"/>
      <c r="C41" s="141" t="s">
        <v>14</v>
      </c>
      <c r="D41" s="144"/>
      <c r="E41" s="144"/>
      <c r="F41" s="144"/>
    </row>
    <row r="42" spans="2:6" ht="30" customHeight="1" x14ac:dyDescent="0.25">
      <c r="B42" s="143"/>
      <c r="C42" s="144"/>
      <c r="D42" s="144"/>
      <c r="E42" s="144"/>
      <c r="F42" s="144"/>
    </row>
    <row r="43" spans="2:6" ht="30" customHeight="1" x14ac:dyDescent="0.25">
      <c r="B43" s="143"/>
      <c r="C43" s="144"/>
      <c r="D43" s="144"/>
      <c r="E43" s="144"/>
      <c r="F43" s="144"/>
    </row>
    <row r="44" spans="2:6" ht="30" customHeight="1" x14ac:dyDescent="0.25">
      <c r="B44" s="143"/>
      <c r="C44" s="144"/>
      <c r="D44" s="144"/>
      <c r="E44" s="144"/>
      <c r="F44" s="144"/>
    </row>
  </sheetData>
  <sheetProtection algorithmName="SHA-512" hashValue="v3IyOiVA6YpNjzN1BBCliXHpJrRUVIuEhSk+eM63vWMWsbbDstanCKTtnRhZ4iqpd7xGk2AWl0RRYyreW2SU2Q==" saltValue="ubGX10w4hE+2eLrKN/UgQA==" spinCount="100000" sheet="1" objects="1" scenarios="1" selectLockedCells="1"/>
  <mergeCells count="27">
    <mergeCell ref="B33:B44"/>
    <mergeCell ref="C33:F40"/>
    <mergeCell ref="C41:F44"/>
    <mergeCell ref="C25:E25"/>
    <mergeCell ref="C26:E26"/>
    <mergeCell ref="C27:E27"/>
    <mergeCell ref="C28:E28"/>
    <mergeCell ref="C29:E29"/>
    <mergeCell ref="B21:E21"/>
    <mergeCell ref="B22:E22"/>
    <mergeCell ref="F25:F32"/>
    <mergeCell ref="F15:F17"/>
    <mergeCell ref="B4:E6"/>
    <mergeCell ref="B7:E9"/>
    <mergeCell ref="B10:E12"/>
    <mergeCell ref="B15:E17"/>
    <mergeCell ref="B19:E19"/>
    <mergeCell ref="C30:E30"/>
    <mergeCell ref="C31:E31"/>
    <mergeCell ref="C32:E32"/>
    <mergeCell ref="B23:E23"/>
    <mergeCell ref="B18:E18"/>
    <mergeCell ref="B2:F2"/>
    <mergeCell ref="F4:F6"/>
    <mergeCell ref="F7:F9"/>
    <mergeCell ref="F10:F12"/>
    <mergeCell ref="B20:E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topLeftCell="A16" workbookViewId="0">
      <selection activeCell="E27" sqref="E27"/>
    </sheetView>
  </sheetViews>
  <sheetFormatPr defaultRowHeight="15" x14ac:dyDescent="0.25"/>
  <cols>
    <col min="1" max="1" width="9.140625" style="9"/>
    <col min="2" max="2" width="40.7109375" style="9" customWidth="1"/>
    <col min="3" max="3" width="26.7109375" style="9" customWidth="1"/>
    <col min="4" max="4" width="8.7109375" style="9" customWidth="1"/>
    <col min="5" max="13" width="18.7109375" style="9" customWidth="1"/>
    <col min="14" max="16384" width="9.140625" style="9"/>
  </cols>
  <sheetData>
    <row r="1" spans="2:13" ht="15.75" thickBot="1" x14ac:dyDescent="0.3"/>
    <row r="2" spans="2:13" ht="60.75" customHeight="1" thickBot="1" x14ac:dyDescent="0.3">
      <c r="B2" s="50" t="s">
        <v>48</v>
      </c>
      <c r="C2" s="51"/>
      <c r="D2" s="51"/>
      <c r="E2" s="51"/>
      <c r="F2" s="51"/>
      <c r="G2" s="51"/>
      <c r="H2" s="51"/>
      <c r="I2" s="51"/>
      <c r="J2" s="51"/>
      <c r="K2" s="51"/>
      <c r="L2" s="51"/>
      <c r="M2" s="52"/>
    </row>
    <row r="3" spans="2:13" ht="15.75" thickBot="1" x14ac:dyDescent="0.3"/>
    <row r="4" spans="2:13" ht="21.75" thickBot="1" x14ac:dyDescent="0.4">
      <c r="B4" s="43" t="s">
        <v>15</v>
      </c>
      <c r="C4" s="44"/>
      <c r="D4" s="44"/>
      <c r="E4" s="44"/>
      <c r="F4" s="44"/>
      <c r="G4" s="44"/>
      <c r="H4" s="44"/>
      <c r="I4" s="44"/>
      <c r="J4" s="44"/>
      <c r="K4" s="44"/>
      <c r="L4" s="44"/>
      <c r="M4" s="45"/>
    </row>
    <row r="5" spans="2:13" ht="30" customHeight="1" thickBot="1" x14ac:dyDescent="0.3">
      <c r="B5" s="10" t="s">
        <v>16</v>
      </c>
      <c r="C5" s="10" t="s">
        <v>17</v>
      </c>
      <c r="D5" s="10" t="s">
        <v>18</v>
      </c>
      <c r="E5" s="11" t="s">
        <v>19</v>
      </c>
      <c r="F5" s="11" t="s">
        <v>20</v>
      </c>
      <c r="G5" s="11" t="s">
        <v>21</v>
      </c>
      <c r="H5" s="11" t="s">
        <v>22</v>
      </c>
      <c r="I5" s="10" t="s">
        <v>23</v>
      </c>
      <c r="J5" s="11" t="s">
        <v>24</v>
      </c>
      <c r="K5" s="11" t="s">
        <v>25</v>
      </c>
      <c r="L5" s="11" t="s">
        <v>26</v>
      </c>
      <c r="M5" s="12" t="s">
        <v>27</v>
      </c>
    </row>
    <row r="6" spans="2:13" ht="30" customHeight="1" x14ac:dyDescent="0.25">
      <c r="B6" s="13" t="s">
        <v>28</v>
      </c>
      <c r="C6" s="14" t="s">
        <v>29</v>
      </c>
      <c r="D6" s="14">
        <v>12</v>
      </c>
      <c r="E6" s="15">
        <v>2.1</v>
      </c>
      <c r="F6" s="15">
        <f>E6*1.21</f>
        <v>2.5409999999999999</v>
      </c>
      <c r="G6" s="15">
        <f>D6*E6</f>
        <v>25.200000000000003</v>
      </c>
      <c r="H6" s="15">
        <f>G6*1.21</f>
        <v>30.492000000000001</v>
      </c>
      <c r="I6" s="16">
        <v>1800</v>
      </c>
      <c r="J6" s="17">
        <f>E6*I6</f>
        <v>3780</v>
      </c>
      <c r="K6" s="17">
        <f>J6*1.21</f>
        <v>4573.8</v>
      </c>
      <c r="L6" s="18">
        <f>J6*D6</f>
        <v>45360</v>
      </c>
      <c r="M6" s="19">
        <f>L6*1.21</f>
        <v>54885.599999999999</v>
      </c>
    </row>
    <row r="7" spans="2:13" ht="30" customHeight="1" x14ac:dyDescent="0.25">
      <c r="B7" s="20" t="s">
        <v>30</v>
      </c>
      <c r="C7" s="21" t="s">
        <v>31</v>
      </c>
      <c r="D7" s="21">
        <v>12</v>
      </c>
      <c r="E7" s="22">
        <v>2.5</v>
      </c>
      <c r="F7" s="15">
        <f t="shared" ref="F7:F13" si="0">E7*1.21</f>
        <v>3.0249999999999999</v>
      </c>
      <c r="G7" s="15">
        <f t="shared" ref="G7:G13" si="1">D7*E7</f>
        <v>30</v>
      </c>
      <c r="H7" s="15">
        <f t="shared" ref="H7:H13" si="2">G7*1.21</f>
        <v>36.299999999999997</v>
      </c>
      <c r="I7" s="23">
        <v>100</v>
      </c>
      <c r="J7" s="19">
        <f>I7*E7</f>
        <v>250</v>
      </c>
      <c r="K7" s="17">
        <f>J7*1.21</f>
        <v>302.5</v>
      </c>
      <c r="L7" s="24">
        <f>J7*D7</f>
        <v>3000</v>
      </c>
      <c r="M7" s="19">
        <f>L7*1.21</f>
        <v>3630</v>
      </c>
    </row>
    <row r="8" spans="2:13" ht="30" customHeight="1" x14ac:dyDescent="0.25">
      <c r="B8" s="20" t="s">
        <v>32</v>
      </c>
      <c r="C8" s="21" t="s">
        <v>29</v>
      </c>
      <c r="D8" s="21">
        <v>12</v>
      </c>
      <c r="E8" s="22">
        <v>5.6</v>
      </c>
      <c r="F8" s="15">
        <f t="shared" si="0"/>
        <v>6.7759999999999998</v>
      </c>
      <c r="G8" s="15">
        <f t="shared" si="1"/>
        <v>67.199999999999989</v>
      </c>
      <c r="H8" s="15">
        <f t="shared" si="2"/>
        <v>81.311999999999983</v>
      </c>
      <c r="I8" s="23">
        <v>150</v>
      </c>
      <c r="J8" s="22">
        <f>E8*I8</f>
        <v>840</v>
      </c>
      <c r="K8" s="17">
        <f t="shared" ref="K8:K13" si="3">J8*1.21</f>
        <v>1016.4</v>
      </c>
      <c r="L8" s="24">
        <f t="shared" ref="L8:L13" si="4">J8*D8</f>
        <v>10080</v>
      </c>
      <c r="M8" s="19">
        <f t="shared" ref="M8:M13" si="5">L8*1.21</f>
        <v>12196.8</v>
      </c>
    </row>
    <row r="9" spans="2:13" ht="30" customHeight="1" x14ac:dyDescent="0.25">
      <c r="B9" s="20" t="s">
        <v>33</v>
      </c>
      <c r="C9" s="21" t="s">
        <v>31</v>
      </c>
      <c r="D9" s="21">
        <v>12</v>
      </c>
      <c r="E9" s="22">
        <v>6.72</v>
      </c>
      <c r="F9" s="15">
        <f t="shared" si="0"/>
        <v>8.1311999999999998</v>
      </c>
      <c r="G9" s="15">
        <f t="shared" si="1"/>
        <v>80.64</v>
      </c>
      <c r="H9" s="15">
        <f t="shared" si="2"/>
        <v>97.574399999999997</v>
      </c>
      <c r="I9" s="23">
        <v>50</v>
      </c>
      <c r="J9" s="22">
        <f>E9*I9</f>
        <v>336</v>
      </c>
      <c r="K9" s="17">
        <f t="shared" si="3"/>
        <v>406.56</v>
      </c>
      <c r="L9" s="24">
        <f t="shared" si="4"/>
        <v>4032</v>
      </c>
      <c r="M9" s="19">
        <f t="shared" si="5"/>
        <v>4878.72</v>
      </c>
    </row>
    <row r="10" spans="2:13" ht="30" customHeight="1" x14ac:dyDescent="0.25">
      <c r="B10" s="20" t="s">
        <v>34</v>
      </c>
      <c r="C10" s="21" t="s">
        <v>29</v>
      </c>
      <c r="D10" s="21">
        <v>12</v>
      </c>
      <c r="E10" s="22">
        <v>11.7</v>
      </c>
      <c r="F10" s="15">
        <f t="shared" si="0"/>
        <v>14.156999999999998</v>
      </c>
      <c r="G10" s="15">
        <f t="shared" si="1"/>
        <v>140.39999999999998</v>
      </c>
      <c r="H10" s="15">
        <f t="shared" si="2"/>
        <v>169.88399999999996</v>
      </c>
      <c r="I10" s="23">
        <v>300</v>
      </c>
      <c r="J10" s="19">
        <f>E10*I10</f>
        <v>3510</v>
      </c>
      <c r="K10" s="17">
        <f t="shared" si="3"/>
        <v>4247.0999999999995</v>
      </c>
      <c r="L10" s="24">
        <f t="shared" si="4"/>
        <v>42120</v>
      </c>
      <c r="M10" s="19">
        <f t="shared" si="5"/>
        <v>50965.2</v>
      </c>
    </row>
    <row r="11" spans="2:13" ht="30" customHeight="1" x14ac:dyDescent="0.25">
      <c r="B11" s="20" t="s">
        <v>35</v>
      </c>
      <c r="C11" s="21" t="s">
        <v>31</v>
      </c>
      <c r="D11" s="21">
        <v>12</v>
      </c>
      <c r="E11" s="25">
        <v>14.04</v>
      </c>
      <c r="F11" s="15">
        <f t="shared" si="0"/>
        <v>16.988399999999999</v>
      </c>
      <c r="G11" s="15">
        <f t="shared" si="1"/>
        <v>168.48</v>
      </c>
      <c r="H11" s="15">
        <f t="shared" si="2"/>
        <v>203.86079999999998</v>
      </c>
      <c r="I11" s="23">
        <v>50</v>
      </c>
      <c r="J11" s="19">
        <f>I11*E11</f>
        <v>702</v>
      </c>
      <c r="K11" s="17">
        <f t="shared" si="3"/>
        <v>849.42</v>
      </c>
      <c r="L11" s="24">
        <f t="shared" si="4"/>
        <v>8424</v>
      </c>
      <c r="M11" s="19">
        <f t="shared" si="5"/>
        <v>10193.039999999999</v>
      </c>
    </row>
    <row r="12" spans="2:13" ht="30" customHeight="1" x14ac:dyDescent="0.25">
      <c r="B12" s="20" t="s">
        <v>36</v>
      </c>
      <c r="C12" s="21" t="s">
        <v>29</v>
      </c>
      <c r="D12" s="21">
        <v>12</v>
      </c>
      <c r="E12" s="22">
        <v>20.6</v>
      </c>
      <c r="F12" s="15">
        <f t="shared" si="0"/>
        <v>24.926000000000002</v>
      </c>
      <c r="G12" s="15">
        <f t="shared" si="1"/>
        <v>247.20000000000002</v>
      </c>
      <c r="H12" s="15">
        <f t="shared" si="2"/>
        <v>299.11200000000002</v>
      </c>
      <c r="I12" s="23">
        <v>30</v>
      </c>
      <c r="J12" s="19">
        <f t="shared" ref="J12:J13" si="6">I12*E12</f>
        <v>618</v>
      </c>
      <c r="K12" s="17">
        <f t="shared" si="3"/>
        <v>747.78</v>
      </c>
      <c r="L12" s="24">
        <f t="shared" si="4"/>
        <v>7416</v>
      </c>
      <c r="M12" s="19">
        <f t="shared" si="5"/>
        <v>8973.36</v>
      </c>
    </row>
    <row r="13" spans="2:13" ht="30" customHeight="1" x14ac:dyDescent="0.25">
      <c r="B13" s="20" t="s">
        <v>37</v>
      </c>
      <c r="C13" s="21" t="s">
        <v>29</v>
      </c>
      <c r="D13" s="21">
        <v>12</v>
      </c>
      <c r="E13" s="22">
        <v>5.6</v>
      </c>
      <c r="F13" s="15">
        <f t="shared" si="0"/>
        <v>6.7759999999999998</v>
      </c>
      <c r="G13" s="15">
        <f t="shared" si="1"/>
        <v>67.199999999999989</v>
      </c>
      <c r="H13" s="15">
        <f t="shared" si="2"/>
        <v>81.311999999999983</v>
      </c>
      <c r="I13" s="23">
        <v>2</v>
      </c>
      <c r="J13" s="19">
        <f t="shared" si="6"/>
        <v>11.2</v>
      </c>
      <c r="K13" s="17">
        <f t="shared" si="3"/>
        <v>13.552</v>
      </c>
      <c r="L13" s="24">
        <f t="shared" si="4"/>
        <v>134.39999999999998</v>
      </c>
      <c r="M13" s="19">
        <f t="shared" si="5"/>
        <v>162.62399999999997</v>
      </c>
    </row>
    <row r="14" spans="2:13" ht="30" customHeight="1" x14ac:dyDescent="0.25">
      <c r="B14" s="33"/>
      <c r="C14" s="33"/>
      <c r="D14" s="33"/>
      <c r="E14" s="33"/>
      <c r="F14" s="33"/>
      <c r="G14" s="33"/>
      <c r="H14" s="33"/>
      <c r="I14" s="34"/>
      <c r="J14" s="26">
        <f>SUM(J6:J13)</f>
        <v>10047.200000000001</v>
      </c>
      <c r="K14" s="27">
        <f>J14*1.21</f>
        <v>12157.112000000001</v>
      </c>
      <c r="L14" s="26">
        <f>SUM(L6:L13)</f>
        <v>120566.39999999999</v>
      </c>
      <c r="M14" s="28">
        <f>L14*1.21</f>
        <v>145885.34399999998</v>
      </c>
    </row>
    <row r="15" spans="2:13" ht="30" customHeight="1" x14ac:dyDescent="0.25">
      <c r="B15" s="29"/>
      <c r="C15" s="29"/>
      <c r="D15" s="29"/>
      <c r="E15" s="29"/>
      <c r="F15" s="29"/>
      <c r="G15" s="29"/>
      <c r="H15" s="29"/>
      <c r="I15" s="29"/>
      <c r="J15" s="29"/>
      <c r="K15" s="30"/>
      <c r="L15" s="29"/>
      <c r="M15" s="29"/>
    </row>
    <row r="16" spans="2:13" ht="30" customHeight="1" x14ac:dyDescent="0.25">
      <c r="H16" s="35" t="s">
        <v>38</v>
      </c>
      <c r="I16" s="35"/>
      <c r="J16" s="35"/>
      <c r="K16" s="35"/>
      <c r="L16" s="35"/>
      <c r="M16" s="35"/>
    </row>
    <row r="17" spans="2:13" ht="30" customHeight="1" x14ac:dyDescent="0.25">
      <c r="H17" s="36"/>
      <c r="I17" s="37"/>
      <c r="J17" s="35" t="s">
        <v>39</v>
      </c>
      <c r="K17" s="35"/>
      <c r="L17" s="35" t="s">
        <v>40</v>
      </c>
      <c r="M17" s="35"/>
    </row>
    <row r="18" spans="2:13" ht="30" customHeight="1" x14ac:dyDescent="0.25">
      <c r="H18" s="49" t="s">
        <v>41</v>
      </c>
      <c r="I18" s="49"/>
      <c r="J18" s="32">
        <f>L14</f>
        <v>120566.39999999999</v>
      </c>
      <c r="K18" s="32"/>
      <c r="L18" s="32">
        <f>M14</f>
        <v>145885.34399999998</v>
      </c>
      <c r="M18" s="32"/>
    </row>
    <row r="19" spans="2:13" ht="30" customHeight="1" x14ac:dyDescent="0.25">
      <c r="H19" s="49" t="s">
        <v>42</v>
      </c>
      <c r="I19" s="49"/>
      <c r="J19" s="32">
        <v>120566.39999999999</v>
      </c>
      <c r="K19" s="32"/>
      <c r="L19" s="32">
        <v>145885.34399999998</v>
      </c>
      <c r="M19" s="32"/>
    </row>
    <row r="20" spans="2:13" ht="30" customHeight="1" x14ac:dyDescent="0.25">
      <c r="H20" s="49" t="s">
        <v>43</v>
      </c>
      <c r="I20" s="49"/>
      <c r="J20" s="32">
        <v>120566.39999999999</v>
      </c>
      <c r="K20" s="32"/>
      <c r="L20" s="32">
        <v>145885.34399999998</v>
      </c>
      <c r="M20" s="32"/>
    </row>
    <row r="21" spans="2:13" ht="30" customHeight="1" x14ac:dyDescent="0.25">
      <c r="H21" s="49" t="s">
        <v>44</v>
      </c>
      <c r="I21" s="49"/>
      <c r="J21" s="32">
        <v>120566.39999999999</v>
      </c>
      <c r="K21" s="32"/>
      <c r="L21" s="32">
        <v>145885.34399999998</v>
      </c>
      <c r="M21" s="32"/>
    </row>
    <row r="22" spans="2:13" ht="30" customHeight="1" x14ac:dyDescent="0.25">
      <c r="H22" s="38" t="s">
        <v>45</v>
      </c>
      <c r="I22" s="39"/>
      <c r="J22" s="40">
        <f>SUM(J18:K21)</f>
        <v>482265.59999999998</v>
      </c>
      <c r="K22" s="35"/>
      <c r="L22" s="41">
        <f>SUM(L18:M21)</f>
        <v>583541.37599999993</v>
      </c>
      <c r="M22" s="42"/>
    </row>
    <row r="24" spans="2:13" ht="15.75" thickBot="1" x14ac:dyDescent="0.3"/>
    <row r="25" spans="2:13" ht="21.75" thickBot="1" x14ac:dyDescent="0.4">
      <c r="B25" s="46" t="s">
        <v>46</v>
      </c>
      <c r="C25" s="47"/>
      <c r="D25" s="47"/>
      <c r="E25" s="47"/>
      <c r="F25" s="47"/>
      <c r="G25" s="47"/>
      <c r="H25" s="47"/>
      <c r="I25" s="47"/>
      <c r="J25" s="47"/>
      <c r="K25" s="47"/>
      <c r="L25" s="47"/>
      <c r="M25" s="48"/>
    </row>
    <row r="26" spans="2:13" ht="30.75" thickBot="1" x14ac:dyDescent="0.3">
      <c r="B26" s="10" t="s">
        <v>16</v>
      </c>
      <c r="C26" s="10" t="s">
        <v>17</v>
      </c>
      <c r="D26" s="10" t="s">
        <v>18</v>
      </c>
      <c r="E26" s="11" t="s">
        <v>19</v>
      </c>
      <c r="F26" s="11" t="s">
        <v>20</v>
      </c>
      <c r="G26" s="11" t="s">
        <v>21</v>
      </c>
      <c r="H26" s="11" t="s">
        <v>22</v>
      </c>
      <c r="I26" s="10" t="s">
        <v>23</v>
      </c>
      <c r="J26" s="11" t="s">
        <v>24</v>
      </c>
      <c r="K26" s="11" t="s">
        <v>25</v>
      </c>
      <c r="L26" s="11" t="s">
        <v>26</v>
      </c>
      <c r="M26" s="12" t="s">
        <v>27</v>
      </c>
    </row>
    <row r="27" spans="2:13" ht="30" customHeight="1" x14ac:dyDescent="0.25">
      <c r="B27" s="13" t="s">
        <v>28</v>
      </c>
      <c r="C27" s="14" t="s">
        <v>29</v>
      </c>
      <c r="D27" s="14">
        <v>12</v>
      </c>
      <c r="E27" s="31">
        <v>0</v>
      </c>
      <c r="F27" s="15">
        <f>E27*1.21</f>
        <v>0</v>
      </c>
      <c r="G27" s="15">
        <f>D27*E27</f>
        <v>0</v>
      </c>
      <c r="H27" s="15">
        <f>G27*1.21</f>
        <v>0</v>
      </c>
      <c r="I27" s="16">
        <v>1800</v>
      </c>
      <c r="J27" s="17">
        <f>E27*I27</f>
        <v>0</v>
      </c>
      <c r="K27" s="17">
        <f>J27*1.21</f>
        <v>0</v>
      </c>
      <c r="L27" s="18">
        <f>J27*D27</f>
        <v>0</v>
      </c>
      <c r="M27" s="19">
        <f>L27*1.21</f>
        <v>0</v>
      </c>
    </row>
    <row r="28" spans="2:13" ht="30" customHeight="1" x14ac:dyDescent="0.25">
      <c r="B28" s="20" t="s">
        <v>30</v>
      </c>
      <c r="C28" s="21" t="s">
        <v>31</v>
      </c>
      <c r="D28" s="21">
        <v>12</v>
      </c>
      <c r="E28" s="31">
        <v>0</v>
      </c>
      <c r="F28" s="15">
        <f t="shared" ref="F28:F34" si="7">E28*1.21</f>
        <v>0</v>
      </c>
      <c r="G28" s="15">
        <f t="shared" ref="G28:G34" si="8">D28*E28</f>
        <v>0</v>
      </c>
      <c r="H28" s="15">
        <f t="shared" ref="H28:H34" si="9">G28*1.21</f>
        <v>0</v>
      </c>
      <c r="I28" s="23">
        <v>100</v>
      </c>
      <c r="J28" s="19">
        <f>I28*E28</f>
        <v>0</v>
      </c>
      <c r="K28" s="17">
        <f>J28*1.21</f>
        <v>0</v>
      </c>
      <c r="L28" s="24">
        <f>J28*D28</f>
        <v>0</v>
      </c>
      <c r="M28" s="19">
        <f>L28*1.21</f>
        <v>0</v>
      </c>
    </row>
    <row r="29" spans="2:13" ht="30" customHeight="1" x14ac:dyDescent="0.25">
      <c r="B29" s="20" t="s">
        <v>32</v>
      </c>
      <c r="C29" s="21" t="s">
        <v>29</v>
      </c>
      <c r="D29" s="21">
        <v>12</v>
      </c>
      <c r="E29" s="31">
        <v>0</v>
      </c>
      <c r="F29" s="15">
        <f t="shared" si="7"/>
        <v>0</v>
      </c>
      <c r="G29" s="15">
        <f t="shared" si="8"/>
        <v>0</v>
      </c>
      <c r="H29" s="15">
        <f t="shared" si="9"/>
        <v>0</v>
      </c>
      <c r="I29" s="23">
        <v>150</v>
      </c>
      <c r="J29" s="22">
        <f>E29*I29</f>
        <v>0</v>
      </c>
      <c r="K29" s="17">
        <f t="shared" ref="K29:K34" si="10">J29*1.21</f>
        <v>0</v>
      </c>
      <c r="L29" s="24">
        <f t="shared" ref="L29:L34" si="11">J29*D29</f>
        <v>0</v>
      </c>
      <c r="M29" s="19">
        <f t="shared" ref="M29:M34" si="12">L29*1.21</f>
        <v>0</v>
      </c>
    </row>
    <row r="30" spans="2:13" ht="30" customHeight="1" x14ac:dyDescent="0.25">
      <c r="B30" s="20" t="s">
        <v>33</v>
      </c>
      <c r="C30" s="21" t="s">
        <v>31</v>
      </c>
      <c r="D30" s="21">
        <v>12</v>
      </c>
      <c r="E30" s="31">
        <v>0</v>
      </c>
      <c r="F30" s="15">
        <f t="shared" si="7"/>
        <v>0</v>
      </c>
      <c r="G30" s="15">
        <f t="shared" si="8"/>
        <v>0</v>
      </c>
      <c r="H30" s="15">
        <f t="shared" si="9"/>
        <v>0</v>
      </c>
      <c r="I30" s="23">
        <v>50</v>
      </c>
      <c r="J30" s="22">
        <f>E30*I30</f>
        <v>0</v>
      </c>
      <c r="K30" s="17">
        <f t="shared" si="10"/>
        <v>0</v>
      </c>
      <c r="L30" s="24">
        <f t="shared" si="11"/>
        <v>0</v>
      </c>
      <c r="M30" s="19">
        <f t="shared" si="12"/>
        <v>0</v>
      </c>
    </row>
    <row r="31" spans="2:13" ht="30" customHeight="1" x14ac:dyDescent="0.25">
      <c r="B31" s="20" t="s">
        <v>34</v>
      </c>
      <c r="C31" s="21" t="s">
        <v>29</v>
      </c>
      <c r="D31" s="21">
        <v>12</v>
      </c>
      <c r="E31" s="31">
        <v>0</v>
      </c>
      <c r="F31" s="15">
        <f t="shared" si="7"/>
        <v>0</v>
      </c>
      <c r="G31" s="15">
        <f t="shared" si="8"/>
        <v>0</v>
      </c>
      <c r="H31" s="15">
        <f t="shared" si="9"/>
        <v>0</v>
      </c>
      <c r="I31" s="23">
        <v>300</v>
      </c>
      <c r="J31" s="19">
        <f>E31*I31</f>
        <v>0</v>
      </c>
      <c r="K31" s="17">
        <f t="shared" si="10"/>
        <v>0</v>
      </c>
      <c r="L31" s="24">
        <f t="shared" si="11"/>
        <v>0</v>
      </c>
      <c r="M31" s="19">
        <f t="shared" si="12"/>
        <v>0</v>
      </c>
    </row>
    <row r="32" spans="2:13" ht="30" customHeight="1" x14ac:dyDescent="0.25">
      <c r="B32" s="20" t="s">
        <v>35</v>
      </c>
      <c r="C32" s="21" t="s">
        <v>31</v>
      </c>
      <c r="D32" s="21">
        <v>12</v>
      </c>
      <c r="E32" s="31">
        <v>0</v>
      </c>
      <c r="F32" s="15">
        <f t="shared" si="7"/>
        <v>0</v>
      </c>
      <c r="G32" s="15">
        <f t="shared" si="8"/>
        <v>0</v>
      </c>
      <c r="H32" s="15">
        <f t="shared" si="9"/>
        <v>0</v>
      </c>
      <c r="I32" s="23">
        <v>50</v>
      </c>
      <c r="J32" s="19">
        <f>I32*E32</f>
        <v>0</v>
      </c>
      <c r="K32" s="17">
        <f t="shared" si="10"/>
        <v>0</v>
      </c>
      <c r="L32" s="24">
        <f t="shared" si="11"/>
        <v>0</v>
      </c>
      <c r="M32" s="19">
        <f t="shared" si="12"/>
        <v>0</v>
      </c>
    </row>
    <row r="33" spans="1:13" ht="30" customHeight="1" x14ac:dyDescent="0.25">
      <c r="B33" s="20" t="s">
        <v>36</v>
      </c>
      <c r="C33" s="21" t="s">
        <v>29</v>
      </c>
      <c r="D33" s="21">
        <v>12</v>
      </c>
      <c r="E33" s="31">
        <v>0</v>
      </c>
      <c r="F33" s="15">
        <f t="shared" si="7"/>
        <v>0</v>
      </c>
      <c r="G33" s="15">
        <f t="shared" si="8"/>
        <v>0</v>
      </c>
      <c r="H33" s="15">
        <f t="shared" si="9"/>
        <v>0</v>
      </c>
      <c r="I33" s="23">
        <v>30</v>
      </c>
      <c r="J33" s="19">
        <f t="shared" ref="J33:J34" si="13">I33*E33</f>
        <v>0</v>
      </c>
      <c r="K33" s="17">
        <f t="shared" si="10"/>
        <v>0</v>
      </c>
      <c r="L33" s="24">
        <f t="shared" si="11"/>
        <v>0</v>
      </c>
      <c r="M33" s="19">
        <f t="shared" si="12"/>
        <v>0</v>
      </c>
    </row>
    <row r="34" spans="1:13" ht="30" customHeight="1" x14ac:dyDescent="0.25">
      <c r="B34" s="20" t="s">
        <v>37</v>
      </c>
      <c r="C34" s="21" t="s">
        <v>29</v>
      </c>
      <c r="D34" s="21">
        <v>12</v>
      </c>
      <c r="E34" s="31">
        <v>0</v>
      </c>
      <c r="F34" s="15">
        <f t="shared" si="7"/>
        <v>0</v>
      </c>
      <c r="G34" s="15">
        <f t="shared" si="8"/>
        <v>0</v>
      </c>
      <c r="H34" s="15">
        <f t="shared" si="9"/>
        <v>0</v>
      </c>
      <c r="I34" s="23">
        <v>2</v>
      </c>
      <c r="J34" s="19">
        <f t="shared" si="13"/>
        <v>0</v>
      </c>
      <c r="K34" s="17">
        <f t="shared" si="10"/>
        <v>0</v>
      </c>
      <c r="L34" s="24">
        <f t="shared" si="11"/>
        <v>0</v>
      </c>
      <c r="M34" s="19">
        <f t="shared" si="12"/>
        <v>0</v>
      </c>
    </row>
    <row r="35" spans="1:13" ht="30" customHeight="1" x14ac:dyDescent="0.25">
      <c r="B35" s="33"/>
      <c r="C35" s="33"/>
      <c r="D35" s="33"/>
      <c r="E35" s="33"/>
      <c r="F35" s="33"/>
      <c r="G35" s="33"/>
      <c r="H35" s="33"/>
      <c r="I35" s="34"/>
      <c r="J35" s="26">
        <f>SUM(J27:J34)</f>
        <v>0</v>
      </c>
      <c r="K35" s="27">
        <f>J35*1.21</f>
        <v>0</v>
      </c>
      <c r="L35" s="26">
        <f>SUM(L27:L34)</f>
        <v>0</v>
      </c>
      <c r="M35" s="28">
        <f>L35*1.21</f>
        <v>0</v>
      </c>
    </row>
    <row r="36" spans="1:13" ht="30" customHeight="1" x14ac:dyDescent="0.25">
      <c r="B36" s="29"/>
      <c r="C36" s="29"/>
      <c r="D36" s="29"/>
      <c r="E36" s="29"/>
      <c r="F36" s="29"/>
      <c r="G36" s="29"/>
      <c r="H36" s="29"/>
      <c r="I36" s="29"/>
      <c r="J36" s="29"/>
      <c r="K36" s="30"/>
      <c r="L36" s="29"/>
      <c r="M36" s="29"/>
    </row>
    <row r="37" spans="1:13" ht="30" customHeight="1" x14ac:dyDescent="0.25">
      <c r="H37" s="35" t="s">
        <v>47</v>
      </c>
      <c r="I37" s="35"/>
      <c r="J37" s="35"/>
      <c r="K37" s="35"/>
      <c r="L37" s="35"/>
      <c r="M37" s="35"/>
    </row>
    <row r="38" spans="1:13" ht="30" customHeight="1" x14ac:dyDescent="0.25">
      <c r="H38" s="36"/>
      <c r="I38" s="37"/>
      <c r="J38" s="35" t="s">
        <v>39</v>
      </c>
      <c r="K38" s="35"/>
      <c r="L38" s="35" t="s">
        <v>40</v>
      </c>
      <c r="M38" s="35"/>
    </row>
    <row r="39" spans="1:13" ht="30" customHeight="1" x14ac:dyDescent="0.25">
      <c r="H39" s="49" t="s">
        <v>41</v>
      </c>
      <c r="I39" s="49"/>
      <c r="J39" s="32">
        <f>L35</f>
        <v>0</v>
      </c>
      <c r="K39" s="32"/>
      <c r="L39" s="32">
        <f>M35</f>
        <v>0</v>
      </c>
      <c r="M39" s="32"/>
    </row>
    <row r="40" spans="1:13" ht="30" customHeight="1" x14ac:dyDescent="0.25">
      <c r="H40" s="49" t="s">
        <v>42</v>
      </c>
      <c r="I40" s="49"/>
      <c r="J40" s="32">
        <f>L35</f>
        <v>0</v>
      </c>
      <c r="K40" s="32"/>
      <c r="L40" s="32">
        <f>M35</f>
        <v>0</v>
      </c>
      <c r="M40" s="32"/>
    </row>
    <row r="41" spans="1:13" ht="30" customHeight="1" x14ac:dyDescent="0.25">
      <c r="H41" s="49" t="s">
        <v>43</v>
      </c>
      <c r="I41" s="49"/>
      <c r="J41" s="32">
        <f>L35</f>
        <v>0</v>
      </c>
      <c r="K41" s="32"/>
      <c r="L41" s="32">
        <f>M35</f>
        <v>0</v>
      </c>
      <c r="M41" s="32"/>
    </row>
    <row r="42" spans="1:13" ht="30" customHeight="1" x14ac:dyDescent="0.25">
      <c r="H42" s="49" t="s">
        <v>44</v>
      </c>
      <c r="I42" s="49"/>
      <c r="J42" s="32">
        <f>L35</f>
        <v>0</v>
      </c>
      <c r="K42" s="32"/>
      <c r="L42" s="32">
        <f>M35</f>
        <v>0</v>
      </c>
      <c r="M42" s="32"/>
    </row>
    <row r="43" spans="1:13" ht="30" customHeight="1" x14ac:dyDescent="0.25">
      <c r="H43" s="38"/>
      <c r="I43" s="39"/>
      <c r="J43" s="40">
        <f>SUM(J39:K42)</f>
        <v>0</v>
      </c>
      <c r="K43" s="35"/>
      <c r="L43" s="41">
        <f>SUM(L39:M42)</f>
        <v>0</v>
      </c>
      <c r="M43" s="42"/>
    </row>
    <row r="45" spans="1:13" ht="15.75" thickBot="1" x14ac:dyDescent="0.3"/>
    <row r="46" spans="1:13" ht="15" customHeight="1" x14ac:dyDescent="0.25">
      <c r="A46" s="53" t="s">
        <v>49</v>
      </c>
      <c r="B46" s="54"/>
      <c r="C46" s="54"/>
      <c r="D46" s="1"/>
      <c r="E46" s="77" t="s">
        <v>50</v>
      </c>
      <c r="F46" s="78"/>
      <c r="G46" s="78"/>
      <c r="H46" s="78"/>
      <c r="I46" s="78"/>
      <c r="J46" s="78"/>
      <c r="K46" s="78"/>
      <c r="L46" s="78"/>
      <c r="M46" s="79"/>
    </row>
    <row r="47" spans="1:13" x14ac:dyDescent="0.25">
      <c r="A47" s="55"/>
      <c r="B47" s="56"/>
      <c r="C47" s="56"/>
      <c r="D47" s="2"/>
      <c r="E47" s="80"/>
      <c r="F47" s="81"/>
      <c r="G47" s="81"/>
      <c r="H47" s="81"/>
      <c r="I47" s="81"/>
      <c r="J47" s="81"/>
      <c r="K47" s="81"/>
      <c r="L47" s="81"/>
      <c r="M47" s="82"/>
    </row>
    <row r="48" spans="1:13" x14ac:dyDescent="0.25">
      <c r="A48" s="55"/>
      <c r="B48" s="56"/>
      <c r="C48" s="56"/>
      <c r="D48" s="2"/>
      <c r="E48" s="80"/>
      <c r="F48" s="81"/>
      <c r="G48" s="81"/>
      <c r="H48" s="81"/>
      <c r="I48" s="81"/>
      <c r="J48" s="81"/>
      <c r="K48" s="81"/>
      <c r="L48" s="81"/>
      <c r="M48" s="82"/>
    </row>
    <row r="49" spans="1:13" ht="30.75" customHeight="1" thickBot="1" x14ac:dyDescent="0.3">
      <c r="A49" s="55"/>
      <c r="B49" s="56"/>
      <c r="C49" s="56"/>
      <c r="D49" s="2"/>
      <c r="E49" s="83"/>
      <c r="F49" s="84"/>
      <c r="G49" s="84"/>
      <c r="H49" s="84"/>
      <c r="I49" s="84"/>
      <c r="J49" s="84"/>
      <c r="K49" s="84"/>
      <c r="L49" s="84"/>
      <c r="M49" s="85"/>
    </row>
    <row r="50" spans="1:13" x14ac:dyDescent="0.25">
      <c r="A50" s="55"/>
      <c r="B50" s="56"/>
      <c r="C50" s="56"/>
      <c r="D50" s="2"/>
      <c r="E50" s="59" t="s">
        <v>51</v>
      </c>
      <c r="F50" s="60"/>
      <c r="G50" s="61"/>
      <c r="H50" s="86"/>
      <c r="I50" s="87"/>
      <c r="J50" s="87"/>
      <c r="K50" s="87"/>
      <c r="L50" s="87"/>
      <c r="M50" s="88"/>
    </row>
    <row r="51" spans="1:13" x14ac:dyDescent="0.25">
      <c r="A51" s="55"/>
      <c r="B51" s="56"/>
      <c r="C51" s="56"/>
      <c r="D51" s="2"/>
      <c r="E51" s="62" t="s">
        <v>52</v>
      </c>
      <c r="F51" s="63"/>
      <c r="G51" s="64"/>
      <c r="H51" s="89"/>
      <c r="I51" s="90"/>
      <c r="J51" s="90"/>
      <c r="K51" s="90"/>
      <c r="L51" s="90"/>
      <c r="M51" s="91"/>
    </row>
    <row r="52" spans="1:13" x14ac:dyDescent="0.25">
      <c r="A52" s="55"/>
      <c r="B52" s="56"/>
      <c r="C52" s="56"/>
      <c r="D52" s="2"/>
      <c r="E52" s="62" t="s">
        <v>53</v>
      </c>
      <c r="F52" s="63"/>
      <c r="G52" s="64"/>
      <c r="H52" s="89"/>
      <c r="I52" s="90"/>
      <c r="J52" s="90"/>
      <c r="K52" s="90"/>
      <c r="L52" s="90"/>
      <c r="M52" s="91"/>
    </row>
    <row r="53" spans="1:13" x14ac:dyDescent="0.25">
      <c r="A53" s="55"/>
      <c r="B53" s="56"/>
      <c r="C53" s="56"/>
      <c r="D53" s="2"/>
      <c r="E53" s="62" t="s">
        <v>54</v>
      </c>
      <c r="F53" s="63"/>
      <c r="G53" s="64"/>
      <c r="H53" s="89"/>
      <c r="I53" s="90"/>
      <c r="J53" s="90"/>
      <c r="K53" s="90"/>
      <c r="L53" s="90"/>
      <c r="M53" s="91"/>
    </row>
    <row r="54" spans="1:13" x14ac:dyDescent="0.25">
      <c r="A54" s="55"/>
      <c r="B54" s="56"/>
      <c r="C54" s="56"/>
      <c r="D54" s="2"/>
      <c r="E54" s="62" t="s">
        <v>55</v>
      </c>
      <c r="F54" s="63"/>
      <c r="G54" s="64"/>
      <c r="H54" s="89"/>
      <c r="I54" s="90"/>
      <c r="J54" s="90"/>
      <c r="K54" s="90"/>
      <c r="L54" s="90"/>
      <c r="M54" s="91"/>
    </row>
    <row r="55" spans="1:13" x14ac:dyDescent="0.25">
      <c r="A55" s="55"/>
      <c r="B55" s="56"/>
      <c r="C55" s="56"/>
      <c r="D55" s="2"/>
      <c r="E55" s="62" t="s">
        <v>56</v>
      </c>
      <c r="F55" s="63"/>
      <c r="G55" s="64"/>
      <c r="H55" s="89"/>
      <c r="I55" s="90"/>
      <c r="J55" s="90"/>
      <c r="K55" s="90"/>
      <c r="L55" s="90"/>
      <c r="M55" s="91"/>
    </row>
    <row r="56" spans="1:13" x14ac:dyDescent="0.25">
      <c r="A56" s="55"/>
      <c r="B56" s="56"/>
      <c r="C56" s="56"/>
      <c r="D56" s="2"/>
      <c r="E56" s="62" t="s">
        <v>57</v>
      </c>
      <c r="F56" s="63"/>
      <c r="G56" s="64"/>
      <c r="H56" s="89"/>
      <c r="I56" s="90"/>
      <c r="J56" s="90"/>
      <c r="K56" s="90"/>
      <c r="L56" s="90"/>
      <c r="M56" s="91"/>
    </row>
    <row r="57" spans="1:13" ht="15.75" thickBot="1" x14ac:dyDescent="0.3">
      <c r="A57" s="57"/>
      <c r="B57" s="58"/>
      <c r="C57" s="58"/>
      <c r="D57" s="3"/>
      <c r="E57" s="74" t="s">
        <v>58</v>
      </c>
      <c r="F57" s="75"/>
      <c r="G57" s="76"/>
      <c r="H57" s="92"/>
      <c r="I57" s="93"/>
      <c r="J57" s="93"/>
      <c r="K57" s="93"/>
      <c r="L57" s="93"/>
      <c r="M57" s="94"/>
    </row>
    <row r="58" spans="1:13" ht="15.75" thickBot="1" x14ac:dyDescent="0.3">
      <c r="A58" s="4"/>
      <c r="B58" s="4"/>
      <c r="C58" s="5"/>
      <c r="D58" s="5"/>
      <c r="E58" s="6"/>
      <c r="F58" s="6"/>
      <c r="G58" s="6"/>
      <c r="H58" s="7"/>
      <c r="I58" s="7"/>
      <c r="J58" s="7"/>
      <c r="K58" s="7"/>
      <c r="L58" s="8"/>
    </row>
    <row r="59" spans="1:13" ht="15" customHeight="1" x14ac:dyDescent="0.25">
      <c r="A59" s="65" t="s">
        <v>59</v>
      </c>
      <c r="B59" s="66"/>
      <c r="C59" s="66"/>
      <c r="D59" s="66"/>
      <c r="E59" s="66"/>
      <c r="F59" s="66"/>
      <c r="G59" s="66"/>
      <c r="H59" s="66"/>
      <c r="I59" s="66"/>
      <c r="J59" s="66"/>
      <c r="K59" s="66"/>
      <c r="L59" s="66"/>
      <c r="M59" s="67"/>
    </row>
    <row r="60" spans="1:13" ht="15" customHeight="1" x14ac:dyDescent="0.25">
      <c r="A60" s="68"/>
      <c r="B60" s="69"/>
      <c r="C60" s="69"/>
      <c r="D60" s="69"/>
      <c r="E60" s="69"/>
      <c r="F60" s="69"/>
      <c r="G60" s="69"/>
      <c r="H60" s="69"/>
      <c r="I60" s="69"/>
      <c r="J60" s="69"/>
      <c r="K60" s="69"/>
      <c r="L60" s="69"/>
      <c r="M60" s="70"/>
    </row>
    <row r="61" spans="1:13" ht="15" customHeight="1" x14ac:dyDescent="0.25">
      <c r="A61" s="68"/>
      <c r="B61" s="69"/>
      <c r="C61" s="69"/>
      <c r="D61" s="69"/>
      <c r="E61" s="69"/>
      <c r="F61" s="69"/>
      <c r="G61" s="69"/>
      <c r="H61" s="69"/>
      <c r="I61" s="69"/>
      <c r="J61" s="69"/>
      <c r="K61" s="69"/>
      <c r="L61" s="69"/>
      <c r="M61" s="70"/>
    </row>
    <row r="62" spans="1:13" ht="15" customHeight="1" x14ac:dyDescent="0.25">
      <c r="A62" s="68"/>
      <c r="B62" s="69"/>
      <c r="C62" s="69"/>
      <c r="D62" s="69"/>
      <c r="E62" s="69"/>
      <c r="F62" s="69"/>
      <c r="G62" s="69"/>
      <c r="H62" s="69"/>
      <c r="I62" s="69"/>
      <c r="J62" s="69"/>
      <c r="K62" s="69"/>
      <c r="L62" s="69"/>
      <c r="M62" s="70"/>
    </row>
    <row r="63" spans="1:13" ht="15" customHeight="1" x14ac:dyDescent="0.25">
      <c r="A63" s="68"/>
      <c r="B63" s="69"/>
      <c r="C63" s="69"/>
      <c r="D63" s="69"/>
      <c r="E63" s="69"/>
      <c r="F63" s="69"/>
      <c r="G63" s="69"/>
      <c r="H63" s="69"/>
      <c r="I63" s="69"/>
      <c r="J63" s="69"/>
      <c r="K63" s="69"/>
      <c r="L63" s="69"/>
      <c r="M63" s="70"/>
    </row>
    <row r="64" spans="1:13" ht="15.75" customHeight="1" thickBot="1" x14ac:dyDescent="0.3">
      <c r="A64" s="71"/>
      <c r="B64" s="72"/>
      <c r="C64" s="72"/>
      <c r="D64" s="72"/>
      <c r="E64" s="72"/>
      <c r="F64" s="72"/>
      <c r="G64" s="72"/>
      <c r="H64" s="72"/>
      <c r="I64" s="72"/>
      <c r="J64" s="72"/>
      <c r="K64" s="72"/>
      <c r="L64" s="72"/>
      <c r="M64" s="73"/>
    </row>
  </sheetData>
  <sheetProtection algorithmName="SHA-512" hashValue="GAcrRl1E0PRsv3bnI9BqfS94GlFNPY7po30U8SlRc7i1l0ri1KsXD251tbcfW/iWhUyKkDOlYQ0QXAlq+exk9A==" saltValue="RDeccThoJ/p8112pzign8Q==" spinCount="100000" sheet="1" objects="1" scenarios="1" selectLockedCells="1"/>
  <mergeCells count="62">
    <mergeCell ref="A59:M64"/>
    <mergeCell ref="E55:G55"/>
    <mergeCell ref="E56:G56"/>
    <mergeCell ref="H43:I43"/>
    <mergeCell ref="J43:K43"/>
    <mergeCell ref="L43:M43"/>
    <mergeCell ref="E57:G57"/>
    <mergeCell ref="E46:M49"/>
    <mergeCell ref="H50:M50"/>
    <mergeCell ref="H51:M51"/>
    <mergeCell ref="H52:M52"/>
    <mergeCell ref="H53:M53"/>
    <mergeCell ref="H54:M54"/>
    <mergeCell ref="H55:M55"/>
    <mergeCell ref="H56:M56"/>
    <mergeCell ref="H57:M57"/>
    <mergeCell ref="B2:M2"/>
    <mergeCell ref="A46:C57"/>
    <mergeCell ref="E50:G50"/>
    <mergeCell ref="E51:G51"/>
    <mergeCell ref="E52:G52"/>
    <mergeCell ref="E53:G53"/>
    <mergeCell ref="E54:G54"/>
    <mergeCell ref="H41:I41"/>
    <mergeCell ref="J41:K41"/>
    <mergeCell ref="L41:M41"/>
    <mergeCell ref="H42:I42"/>
    <mergeCell ref="J42:K42"/>
    <mergeCell ref="L42:M42"/>
    <mergeCell ref="H39:I39"/>
    <mergeCell ref="J39:K39"/>
    <mergeCell ref="L39:M39"/>
    <mergeCell ref="H40:I40"/>
    <mergeCell ref="J40:K40"/>
    <mergeCell ref="L40:M40"/>
    <mergeCell ref="B35:I35"/>
    <mergeCell ref="H37:M37"/>
    <mergeCell ref="H38:I38"/>
    <mergeCell ref="J38:K38"/>
    <mergeCell ref="L38:M38"/>
    <mergeCell ref="H22:I22"/>
    <mergeCell ref="J22:K22"/>
    <mergeCell ref="L22:M22"/>
    <mergeCell ref="B4:M4"/>
    <mergeCell ref="B25:M25"/>
    <mergeCell ref="H20:I20"/>
    <mergeCell ref="J20:K20"/>
    <mergeCell ref="L20:M20"/>
    <mergeCell ref="H21:I21"/>
    <mergeCell ref="J21:K21"/>
    <mergeCell ref="L21:M21"/>
    <mergeCell ref="H18:I18"/>
    <mergeCell ref="J18:K18"/>
    <mergeCell ref="L18:M18"/>
    <mergeCell ref="H19:I19"/>
    <mergeCell ref="J19:K19"/>
    <mergeCell ref="L19:M19"/>
    <mergeCell ref="B14:I14"/>
    <mergeCell ref="H16:M16"/>
    <mergeCell ref="H17:I17"/>
    <mergeCell ref="J17:K17"/>
    <mergeCell ref="L17:M17"/>
  </mergeCells>
  <dataValidations count="1">
    <dataValidation type="decimal" operator="lessThanOrEqual" allowBlank="1" showInputMessage="1" showErrorMessage="1" error="S'ha superat l'import unitàri màxim de licitació" sqref="E27:E34">
      <formula1>E6</formula1>
    </dataValidation>
  </dataValidations>
  <pageMargins left="0.7" right="0.7" top="0.75" bottom="0.75" header="0.3" footer="0.3"/>
  <pageSetup paperSize="9" orientation="portrait" horizontalDpi="1200" verticalDpi="1200" r:id="rId1"/>
  <ignoredErrors>
    <ignoredError sqref="G27:G34 J28 L27:L34 G6:G13 J7 K14 L6:L14 K3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MILLORES</vt:lpstr>
      <vt:lpstr>OFERTA ECONÒMICA</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dcterms:created xsi:type="dcterms:W3CDTF">2025-09-30T12:22:17Z</dcterms:created>
  <dcterms:modified xsi:type="dcterms:W3CDTF">2025-10-10T10:15:35Z</dcterms:modified>
</cp:coreProperties>
</file>