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juntamentabreracat.sharepoint.com/sites/Contractaci/Documentos compartidos/General/CONTRACTES/OBRES CONVERSIÓ AUTOCONSUMS/"/>
    </mc:Choice>
  </mc:AlternateContent>
  <xr:revisionPtr revIDLastSave="0" documentId="8_{C02CAA1F-C9BE-4441-B1CF-5AFDC463C696}" xr6:coauthVersionLast="47" xr6:coauthVersionMax="47" xr10:uidLastSave="{00000000-0000-0000-0000-000000000000}"/>
  <bookViews>
    <workbookView xWindow="-120" yWindow="-120" windowWidth="29040" windowHeight="158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H101" i="2"/>
  <c r="H110" i="2"/>
  <c r="H123" i="2"/>
  <c r="H291" i="2"/>
  <c r="H293" i="2"/>
  <c r="H310" i="2"/>
  <c r="H357" i="2"/>
  <c r="H405" i="2"/>
  <c r="H413" i="2"/>
  <c r="J16" i="7"/>
  <c r="K17" i="7" s="1"/>
  <c r="J24" i="7"/>
  <c r="J27" i="7"/>
  <c r="K28" i="7" s="1"/>
  <c r="J37" i="7"/>
  <c r="K38" i="7"/>
  <c r="J40" i="7" s="1"/>
  <c r="J49" i="7"/>
  <c r="K56" i="7" s="1"/>
  <c r="K57" i="7" s="1"/>
  <c r="J50" i="7"/>
  <c r="J53" i="7"/>
  <c r="K55" i="7" s="1"/>
  <c r="J54" i="7"/>
  <c r="J62" i="7"/>
  <c r="K64" i="7" s="1"/>
  <c r="J63" i="7"/>
  <c r="J66" i="7"/>
  <c r="J67" i="7"/>
  <c r="K68" i="7"/>
  <c r="K69" i="7"/>
  <c r="J75" i="7"/>
  <c r="K77" i="7" s="1"/>
  <c r="J76" i="7"/>
  <c r="J79" i="7"/>
  <c r="J80" i="7"/>
  <c r="J88" i="7"/>
  <c r="J89" i="7"/>
  <c r="K90" i="7"/>
  <c r="J92" i="7"/>
  <c r="K94" i="7" s="1"/>
  <c r="J93" i="7"/>
  <c r="J102" i="7"/>
  <c r="J103" i="7"/>
  <c r="J113" i="7"/>
  <c r="J116" i="7"/>
  <c r="K117" i="7" s="1"/>
  <c r="J124" i="7"/>
  <c r="J127" i="7"/>
  <c r="K128" i="7" s="1"/>
  <c r="J135" i="7"/>
  <c r="J136" i="7"/>
  <c r="J139" i="7"/>
  <c r="K140" i="7" s="1"/>
  <c r="J142" i="7"/>
  <c r="K143" i="7"/>
  <c r="J145" i="7"/>
  <c r="J146" i="7"/>
  <c r="K151" i="7" s="1"/>
  <c r="J147" i="7"/>
  <c r="J148" i="7"/>
  <c r="J149" i="7"/>
  <c r="J150" i="7"/>
  <c r="J158" i="7"/>
  <c r="K160" i="7" s="1"/>
  <c r="J159" i="7"/>
  <c r="J162" i="7"/>
  <c r="K163" i="7"/>
  <c r="J170" i="7"/>
  <c r="K171" i="7" s="1"/>
  <c r="J173" i="7"/>
  <c r="K174" i="7" s="1"/>
  <c r="J181" i="7"/>
  <c r="K182" i="7" s="1"/>
  <c r="J184" i="7"/>
  <c r="K185" i="7" s="1"/>
  <c r="J192" i="7"/>
  <c r="J193" i="7"/>
  <c r="K194" i="7"/>
  <c r="J196" i="7"/>
  <c r="K197" i="7" s="1"/>
  <c r="J199" i="7"/>
  <c r="K200" i="7" s="1"/>
  <c r="J207" i="7"/>
  <c r="J208" i="7"/>
  <c r="K209" i="7"/>
  <c r="J211" i="7"/>
  <c r="K212" i="7"/>
  <c r="J214" i="7"/>
  <c r="K215" i="7" s="1"/>
  <c r="K216" i="7"/>
  <c r="J222" i="7"/>
  <c r="J223" i="7"/>
  <c r="K224" i="7"/>
  <c r="J226" i="7"/>
  <c r="K227" i="7"/>
  <c r="J229" i="7"/>
  <c r="K230" i="7" s="1"/>
  <c r="K231" i="7"/>
  <c r="J237" i="7"/>
  <c r="J238" i="7"/>
  <c r="K243" i="7" s="1"/>
  <c r="J241" i="7"/>
  <c r="K242" i="7"/>
  <c r="J249" i="7"/>
  <c r="J250" i="7"/>
  <c r="J253" i="7"/>
  <c r="K254" i="7" s="1"/>
  <c r="J256" i="7"/>
  <c r="K257" i="7" s="1"/>
  <c r="J264" i="7"/>
  <c r="J265" i="7"/>
  <c r="J268" i="7"/>
  <c r="K269" i="7" s="1"/>
  <c r="J271" i="7"/>
  <c r="K272" i="7" s="1"/>
  <c r="J279" i="7"/>
  <c r="J280" i="7"/>
  <c r="K281" i="7"/>
  <c r="J283" i="7"/>
  <c r="K284" i="7" s="1"/>
  <c r="J286" i="7"/>
  <c r="K287" i="7" s="1"/>
  <c r="J294" i="7"/>
  <c r="J295" i="7"/>
  <c r="J296" i="7"/>
  <c r="J297" i="7"/>
  <c r="J300" i="7"/>
  <c r="J301" i="7"/>
  <c r="J302" i="7"/>
  <c r="J305" i="7"/>
  <c r="K306" i="7"/>
  <c r="J313" i="7"/>
  <c r="J314" i="7"/>
  <c r="J317" i="7"/>
  <c r="K320" i="7" s="1"/>
  <c r="J318" i="7"/>
  <c r="J319" i="7"/>
  <c r="J322" i="7"/>
  <c r="K323" i="7"/>
  <c r="J330" i="7"/>
  <c r="K332" i="7" s="1"/>
  <c r="J331" i="7"/>
  <c r="J334" i="7"/>
  <c r="K335" i="7" s="1"/>
  <c r="J337" i="7"/>
  <c r="K338" i="7"/>
  <c r="J345" i="7"/>
  <c r="J346" i="7"/>
  <c r="J349" i="7"/>
  <c r="K350" i="7" s="1"/>
  <c r="J352" i="7"/>
  <c r="K353" i="7" s="1"/>
  <c r="J360" i="7"/>
  <c r="J361" i="7"/>
  <c r="J364" i="7"/>
  <c r="K365" i="7" s="1"/>
  <c r="J367" i="7"/>
  <c r="K368" i="7" s="1"/>
  <c r="J375" i="7"/>
  <c r="J376" i="7"/>
  <c r="K377" i="7"/>
  <c r="J379" i="7"/>
  <c r="K380" i="7" s="1"/>
  <c r="J382" i="7"/>
  <c r="K383" i="7" s="1"/>
  <c r="J390" i="7"/>
  <c r="J391" i="7"/>
  <c r="K392" i="7"/>
  <c r="J394" i="7"/>
  <c r="K395" i="7"/>
  <c r="J397" i="7"/>
  <c r="K398" i="7" s="1"/>
  <c r="K399" i="7"/>
  <c r="J406" i="7"/>
  <c r="K407" i="7"/>
  <c r="K408" i="7"/>
  <c r="K409" i="7" s="1"/>
  <c r="K410" i="7" s="1"/>
  <c r="K404" i="7" s="1"/>
  <c r="J414" i="7"/>
  <c r="K415" i="7"/>
  <c r="J421" i="7" s="1"/>
  <c r="K422" i="7" s="1"/>
  <c r="J417" i="7"/>
  <c r="J418" i="7"/>
  <c r="K419" i="7"/>
  <c r="J428" i="7"/>
  <c r="J429" i="7"/>
  <c r="K430" i="7" s="1"/>
  <c r="J435" i="7" s="1"/>
  <c r="J432" i="7"/>
  <c r="K433" i="7"/>
  <c r="J442" i="7"/>
  <c r="K443" i="7" s="1"/>
  <c r="J448" i="7" s="1"/>
  <c r="K449" i="7" s="1"/>
  <c r="J445" i="7"/>
  <c r="K446" i="7" s="1"/>
  <c r="J455" i="7"/>
  <c r="K457" i="7" s="1"/>
  <c r="K458" i="7" s="1"/>
  <c r="K456" i="7"/>
  <c r="K459" i="7"/>
  <c r="K453" i="7" s="1"/>
  <c r="J463" i="7"/>
  <c r="K465" i="7" s="1"/>
  <c r="K464" i="7"/>
  <c r="K466" i="7"/>
  <c r="J471" i="7"/>
  <c r="J472" i="7"/>
  <c r="J475" i="7"/>
  <c r="J476" i="7"/>
  <c r="J477" i="7"/>
  <c r="J478" i="7"/>
  <c r="J479" i="7"/>
  <c r="J480" i="7"/>
  <c r="J490" i="7"/>
  <c r="J491" i="7"/>
  <c r="K492" i="7" s="1"/>
  <c r="J497" i="7" s="1"/>
  <c r="J494" i="7"/>
  <c r="K495" i="7"/>
  <c r="K498" i="7"/>
  <c r="J504" i="7"/>
  <c r="K505" i="7"/>
  <c r="K506" i="7"/>
  <c r="K507" i="7" s="1"/>
  <c r="K508" i="7" s="1"/>
  <c r="K502" i="7" s="1"/>
  <c r="J512" i="7"/>
  <c r="J513" i="7"/>
  <c r="K514" i="7" s="1"/>
  <c r="J516" i="7"/>
  <c r="K517" i="7"/>
  <c r="J519" i="7"/>
  <c r="K520" i="7"/>
  <c r="J522" i="7"/>
  <c r="K523" i="7"/>
  <c r="J530" i="7"/>
  <c r="J531" i="7"/>
  <c r="J534" i="7"/>
  <c r="J535" i="7"/>
  <c r="K536" i="7" s="1"/>
  <c r="J543" i="7"/>
  <c r="J544" i="7"/>
  <c r="K545" i="7"/>
  <c r="J547" i="7"/>
  <c r="K550" i="7" s="1"/>
  <c r="J548" i="7"/>
  <c r="K549" i="7"/>
  <c r="K551" i="7"/>
  <c r="J556" i="7"/>
  <c r="J557" i="7"/>
  <c r="J560" i="7"/>
  <c r="J561" i="7"/>
  <c r="K562" i="7"/>
  <c r="J571" i="7"/>
  <c r="K579" i="7" s="1"/>
  <c r="J572" i="7"/>
  <c r="K573" i="7"/>
  <c r="J575" i="7"/>
  <c r="K576" i="7"/>
  <c r="J578" i="7"/>
  <c r="J585" i="7"/>
  <c r="J586" i="7"/>
  <c r="J589" i="7"/>
  <c r="K590" i="7" s="1"/>
  <c r="J599" i="7"/>
  <c r="J600" i="7"/>
  <c r="K601" i="7" s="1"/>
  <c r="J606" i="7" s="1"/>
  <c r="J603" i="7"/>
  <c r="K604" i="7"/>
  <c r="K607" i="7"/>
  <c r="J613" i="7"/>
  <c r="K620" i="7" s="1"/>
  <c r="J614" i="7"/>
  <c r="K615" i="7" s="1"/>
  <c r="J617" i="7"/>
  <c r="J618" i="7"/>
  <c r="J626" i="7"/>
  <c r="K633" i="7" s="1"/>
  <c r="J627" i="7"/>
  <c r="K628" i="7"/>
  <c r="J630" i="7"/>
  <c r="J631" i="7"/>
  <c r="K632" i="7"/>
  <c r="J639" i="7"/>
  <c r="J640" i="7"/>
  <c r="J643" i="7"/>
  <c r="K644" i="7" s="1"/>
  <c r="J653" i="7"/>
  <c r="J654" i="7"/>
  <c r="K655" i="7" s="1"/>
  <c r="J660" i="7" s="1"/>
  <c r="J657" i="7"/>
  <c r="K658" i="7" s="1"/>
  <c r="J667" i="7"/>
  <c r="J668" i="7"/>
  <c r="K669" i="7" s="1"/>
  <c r="J674" i="7" s="1"/>
  <c r="J671" i="7"/>
  <c r="K672" i="7"/>
  <c r="J681" i="7"/>
  <c r="K688" i="7" s="1"/>
  <c r="J682" i="7"/>
  <c r="K683" i="7"/>
  <c r="J685" i="7"/>
  <c r="J686" i="7"/>
  <c r="K687" i="7"/>
  <c r="J694" i="7"/>
  <c r="J695" i="7"/>
  <c r="J698" i="7"/>
  <c r="K700" i="7" s="1"/>
  <c r="J699" i="7"/>
  <c r="J707" i="7"/>
  <c r="J708" i="7"/>
  <c r="K709" i="7" s="1"/>
  <c r="J711" i="7"/>
  <c r="K713" i="7" s="1"/>
  <c r="J712" i="7"/>
  <c r="K714" i="7"/>
  <c r="J720" i="7"/>
  <c r="J721" i="7"/>
  <c r="K722" i="7"/>
  <c r="J724" i="7"/>
  <c r="J725" i="7"/>
  <c r="J733" i="7"/>
  <c r="K742" i="7" s="1"/>
  <c r="J734" i="7"/>
  <c r="K735" i="7"/>
  <c r="J741" i="7" s="1"/>
  <c r="J737" i="7"/>
  <c r="J738" i="7"/>
  <c r="K739" i="7"/>
  <c r="J748" i="7"/>
  <c r="J749" i="7"/>
  <c r="K750" i="7"/>
  <c r="J755" i="7" s="1"/>
  <c r="J752" i="7"/>
  <c r="K753" i="7"/>
  <c r="J762" i="7"/>
  <c r="K764" i="7" s="1"/>
  <c r="J763" i="7"/>
  <c r="J766" i="7"/>
  <c r="K767" i="7" s="1"/>
  <c r="K768" i="7"/>
  <c r="K772" i="7"/>
  <c r="J774" i="7"/>
  <c r="K780" i="7" s="1"/>
  <c r="K781" i="7" s="1"/>
  <c r="J775" i="7"/>
  <c r="K776" i="7"/>
  <c r="J778" i="7"/>
  <c r="K779" i="7"/>
  <c r="K782" i="7"/>
  <c r="J786" i="7"/>
  <c r="K788" i="7" s="1"/>
  <c r="J787" i="7"/>
  <c r="J790" i="7"/>
  <c r="K797" i="7" s="1"/>
  <c r="K798" i="7" s="1"/>
  <c r="J791" i="7"/>
  <c r="J792" i="7"/>
  <c r="K793" i="7"/>
  <c r="J795" i="7"/>
  <c r="K796" i="7"/>
  <c r="K799" i="7"/>
  <c r="K784" i="7" s="1"/>
  <c r="J803" i="7"/>
  <c r="J804" i="7"/>
  <c r="J807" i="7"/>
  <c r="K809" i="7" s="1"/>
  <c r="J808" i="7"/>
  <c r="J811" i="7"/>
  <c r="K812" i="7" s="1"/>
  <c r="J819" i="7"/>
  <c r="K820" i="7" s="1"/>
  <c r="J822" i="7"/>
  <c r="K823" i="7" s="1"/>
  <c r="J830" i="7"/>
  <c r="K831" i="7" s="1"/>
  <c r="J833" i="7"/>
  <c r="K834" i="7" s="1"/>
  <c r="J841" i="7"/>
  <c r="J842" i="7"/>
  <c r="K843" i="7"/>
  <c r="J845" i="7"/>
  <c r="K846" i="7" s="1"/>
  <c r="K847" i="7"/>
  <c r="J854" i="7"/>
  <c r="K856" i="7" s="1"/>
  <c r="J855" i="7"/>
  <c r="K860" i="7" s="1"/>
  <c r="J858" i="7"/>
  <c r="K859" i="7"/>
  <c r="J866" i="7"/>
  <c r="J867" i="7"/>
  <c r="J870" i="7"/>
  <c r="K871" i="7" s="1"/>
  <c r="K876" i="7"/>
  <c r="J878" i="7"/>
  <c r="J879" i="7"/>
  <c r="K884" i="7" s="1"/>
  <c r="K885" i="7" s="1"/>
  <c r="K880" i="7"/>
  <c r="J882" i="7"/>
  <c r="K883" i="7"/>
  <c r="K886" i="7"/>
  <c r="J890" i="7"/>
  <c r="J891" i="7"/>
  <c r="J894" i="7"/>
  <c r="K895" i="7"/>
  <c r="J904" i="7"/>
  <c r="J907" i="7"/>
  <c r="K908" i="7"/>
  <c r="J915" i="7"/>
  <c r="J918" i="7"/>
  <c r="K919" i="7"/>
  <c r="J926" i="7"/>
  <c r="J927" i="7"/>
  <c r="J930" i="7"/>
  <c r="J931" i="7"/>
  <c r="J932" i="7"/>
  <c r="J933" i="7"/>
  <c r="K934" i="7"/>
  <c r="J936" i="7"/>
  <c r="K937" i="7" s="1"/>
  <c r="J944" i="7"/>
  <c r="K945" i="7"/>
  <c r="J947" i="7"/>
  <c r="J955" i="7"/>
  <c r="J956" i="7"/>
  <c r="J957" i="7"/>
  <c r="J958" i="7"/>
  <c r="J959" i="7"/>
  <c r="J962" i="7"/>
  <c r="K963" i="7"/>
  <c r="J970" i="7"/>
  <c r="K975" i="7" s="1"/>
  <c r="K976" i="7" s="1"/>
  <c r="K971" i="7"/>
  <c r="J973" i="7"/>
  <c r="K974" i="7"/>
  <c r="J981" i="7"/>
  <c r="K986" i="7" s="1"/>
  <c r="K982" i="7"/>
  <c r="J984" i="7"/>
  <c r="K985" i="7"/>
  <c r="K987" i="7"/>
  <c r="K988" i="7"/>
  <c r="K979" i="7" s="1"/>
  <c r="J992" i="7"/>
  <c r="K997" i="7" s="1"/>
  <c r="K993" i="7"/>
  <c r="J995" i="7"/>
  <c r="K996" i="7"/>
  <c r="K998" i="7"/>
  <c r="K999" i="7"/>
  <c r="K990" i="7" s="1"/>
  <c r="J1003" i="7"/>
  <c r="K1008" i="7" s="1"/>
  <c r="K1009" i="7" s="1"/>
  <c r="K1004" i="7"/>
  <c r="J1006" i="7"/>
  <c r="K1007" i="7"/>
  <c r="J1014" i="7"/>
  <c r="K1019" i="7" s="1"/>
  <c r="K1020" i="7" s="1"/>
  <c r="K1015" i="7"/>
  <c r="J1017" i="7"/>
  <c r="K1018" i="7"/>
  <c r="J1025" i="7"/>
  <c r="K1026" i="7"/>
  <c r="J1028" i="7"/>
  <c r="K1029" i="7"/>
  <c r="J1031" i="7"/>
  <c r="K1032" i="7"/>
  <c r="K1033" i="7"/>
  <c r="J1039" i="7"/>
  <c r="K1040" i="7"/>
  <c r="J1042" i="7"/>
  <c r="K1043" i="7"/>
  <c r="J1045" i="7"/>
  <c r="K1051" i="7"/>
  <c r="K1052" i="7"/>
  <c r="K1053" i="7"/>
  <c r="J1058" i="7"/>
  <c r="K1061" i="7" s="1"/>
  <c r="J1059" i="7"/>
  <c r="K1060" i="7"/>
  <c r="K1062" i="7"/>
  <c r="J1067" i="7"/>
  <c r="K1069" i="7" s="1"/>
  <c r="J1068" i="7"/>
  <c r="G16" i="9"/>
  <c r="G17" i="9"/>
  <c r="G18" i="9"/>
  <c r="G15" i="9" s="1"/>
  <c r="G19" i="9"/>
  <c r="G27" i="9"/>
  <c r="G26" i="9" s="1"/>
  <c r="G30" i="9"/>
  <c r="G29" i="9" s="1"/>
  <c r="G33" i="9"/>
  <c r="G32" i="9" s="1"/>
  <c r="G40" i="9"/>
  <c r="G41" i="9"/>
  <c r="G49" i="9"/>
  <c r="G48" i="9" s="1"/>
  <c r="G52" i="9"/>
  <c r="G51" i="9" s="1"/>
  <c r="G55" i="9"/>
  <c r="G54" i="9" s="1"/>
  <c r="G57" i="9"/>
  <c r="G58" i="9"/>
  <c r="G61" i="9"/>
  <c r="G60" i="9" s="1"/>
  <c r="G64" i="9"/>
  <c r="G63" i="9" s="1"/>
  <c r="G67" i="9"/>
  <c r="G66" i="9" s="1"/>
  <c r="G69" i="9"/>
  <c r="G70" i="9"/>
  <c r="G73" i="9"/>
  <c r="G72" i="9" s="1"/>
  <c r="G74" i="9"/>
  <c r="G76" i="9"/>
  <c r="G77" i="9"/>
  <c r="G78" i="9"/>
  <c r="G79" i="9"/>
  <c r="G80" i="9"/>
  <c r="G88" i="9"/>
  <c r="G87" i="9" s="1"/>
  <c r="G91" i="9"/>
  <c r="G90" i="9" s="1"/>
  <c r="G94" i="9"/>
  <c r="G95" i="9"/>
  <c r="G103" i="9"/>
  <c r="G102" i="9" s="1"/>
  <c r="G105" i="9"/>
  <c r="G106" i="9"/>
  <c r="G108" i="9"/>
  <c r="G109" i="9"/>
  <c r="G112" i="9"/>
  <c r="G111" i="9" s="1"/>
  <c r="G115" i="9"/>
  <c r="G114" i="9" s="1"/>
  <c r="G117" i="9"/>
  <c r="G118" i="9"/>
  <c r="G124" i="9"/>
  <c r="G125" i="9"/>
  <c r="G128" i="9"/>
  <c r="G127" i="9" s="1"/>
  <c r="G131" i="9"/>
  <c r="G130" i="9" s="1"/>
  <c r="G134" i="9"/>
  <c r="G135" i="9"/>
  <c r="G133" i="9" s="1"/>
  <c r="G136" i="9"/>
  <c r="G144" i="9"/>
  <c r="G143" i="9" s="1"/>
  <c r="G145" i="9"/>
  <c r="G146" i="9"/>
  <c r="G147" i="9"/>
  <c r="G148" i="9"/>
  <c r="G149" i="9"/>
  <c r="G150" i="9"/>
  <c r="G151" i="9"/>
  <c r="G152" i="9"/>
  <c r="G153" i="9"/>
  <c r="G161" i="9"/>
  <c r="G160" i="9" s="1"/>
  <c r="G169" i="9"/>
  <c r="G168" i="9" s="1"/>
  <c r="G170" i="9"/>
  <c r="G171" i="9"/>
  <c r="G172" i="9"/>
  <c r="G173" i="9"/>
  <c r="G174" i="9"/>
  <c r="G175" i="9"/>
  <c r="G176" i="9"/>
  <c r="G177" i="9"/>
  <c r="G178" i="9"/>
  <c r="G180" i="9"/>
  <c r="G181" i="9"/>
  <c r="G182" i="9"/>
  <c r="G190" i="9"/>
  <c r="G189" i="9" s="1"/>
  <c r="G193" i="9"/>
  <c r="G192" i="9" s="1"/>
  <c r="G194" i="9"/>
  <c r="G197" i="9"/>
  <c r="G196" i="9" s="1"/>
  <c r="G204" i="9"/>
  <c r="G203" i="9" s="1"/>
  <c r="G205" i="9"/>
  <c r="G206" i="9"/>
  <c r="G212" i="9"/>
  <c r="G213" i="9"/>
  <c r="G216" i="9"/>
  <c r="G215" i="9" s="1"/>
  <c r="G219" i="9"/>
  <c r="G218" i="9" s="1"/>
  <c r="G221" i="9"/>
  <c r="G223" i="9"/>
  <c r="G225" i="9"/>
  <c r="G227" i="9"/>
  <c r="G231" i="9"/>
  <c r="G229" i="9" s="1"/>
  <c r="G235" i="9"/>
  <c r="G233" i="9" s="1"/>
  <c r="G237" i="9"/>
  <c r="G239" i="9"/>
  <c r="G241" i="9"/>
  <c r="G243" i="9"/>
  <c r="G247" i="9"/>
  <c r="G245" i="9" s="1"/>
  <c r="G250" i="9"/>
  <c r="G249" i="9" s="1"/>
  <c r="G252" i="9"/>
  <c r="G253" i="9"/>
  <c r="G255" i="9"/>
  <c r="G256" i="9"/>
  <c r="G259" i="9"/>
  <c r="G258" i="9" s="1"/>
  <c r="G266" i="9"/>
  <c r="G265" i="9" s="1"/>
  <c r="G268" i="9"/>
  <c r="G269" i="9"/>
  <c r="G271" i="9"/>
  <c r="G272" i="9"/>
  <c r="G274" i="9"/>
  <c r="G276" i="9"/>
  <c r="G280" i="9"/>
  <c r="G278" i="9" s="1"/>
  <c r="G282" i="9"/>
  <c r="G284" i="9"/>
  <c r="G286" i="9"/>
  <c r="G288" i="9"/>
  <c r="G290" i="9"/>
  <c r="G292" i="9"/>
  <c r="G296" i="9"/>
  <c r="G294" i="9" s="1"/>
  <c r="G298" i="9"/>
  <c r="G300" i="9"/>
  <c r="G302" i="9"/>
  <c r="G303" i="9"/>
  <c r="G305" i="9"/>
  <c r="G306" i="9"/>
  <c r="G309" i="9"/>
  <c r="G308" i="9" s="1"/>
  <c r="G311" i="9"/>
  <c r="G312" i="9"/>
  <c r="G318" i="9"/>
  <c r="G319" i="9"/>
  <c r="G322" i="9"/>
  <c r="G321" i="9" s="1"/>
  <c r="G325" i="9"/>
  <c r="G324" i="9" s="1"/>
  <c r="G327" i="9"/>
  <c r="G329" i="9"/>
  <c r="G331" i="9"/>
  <c r="G333" i="9"/>
  <c r="G337" i="9"/>
  <c r="G335" i="9" s="1"/>
  <c r="G341" i="9"/>
  <c r="G339" i="9" s="1"/>
  <c r="G343" i="9"/>
  <c r="G345" i="9"/>
  <c r="G347" i="9"/>
  <c r="G349" i="9"/>
  <c r="G353" i="9"/>
  <c r="G351" i="9" s="1"/>
  <c r="G356" i="9"/>
  <c r="G355" i="9" s="1"/>
  <c r="G358" i="9"/>
  <c r="G359" i="9"/>
  <c r="G361" i="9"/>
  <c r="G362" i="9"/>
  <c r="G365" i="9"/>
  <c r="G364" i="9" s="1"/>
  <c r="G372" i="9"/>
  <c r="G371" i="9" s="1"/>
  <c r="G374" i="9"/>
  <c r="G375" i="9"/>
  <c r="G377" i="9"/>
  <c r="G378" i="9"/>
  <c r="G382" i="9"/>
  <c r="G380" i="9" s="1"/>
  <c r="G386" i="9"/>
  <c r="G384" i="9" s="1"/>
  <c r="G390" i="9"/>
  <c r="G388" i="9" s="1"/>
  <c r="G392" i="9"/>
  <c r="G394" i="9"/>
  <c r="G396" i="9"/>
  <c r="G398" i="9"/>
  <c r="G402" i="9"/>
  <c r="G400" i="9" s="1"/>
  <c r="G406" i="9"/>
  <c r="G404" i="9" s="1"/>
  <c r="G409" i="9"/>
  <c r="G408" i="9" s="1"/>
  <c r="G411" i="9"/>
  <c r="G412" i="9"/>
  <c r="G415" i="9"/>
  <c r="G414" i="9" s="1"/>
  <c r="G418" i="9"/>
  <c r="G417" i="9" s="1"/>
  <c r="G425" i="9"/>
  <c r="G424" i="9" s="1"/>
  <c r="G427" i="9"/>
  <c r="G428" i="9"/>
  <c r="G431" i="9"/>
  <c r="G430" i="9" s="1"/>
  <c r="G435" i="9"/>
  <c r="G433" i="9" s="1"/>
  <c r="G439" i="9"/>
  <c r="G437" i="9" s="1"/>
  <c r="G443" i="9"/>
  <c r="G441" i="9" s="1"/>
  <c r="G445" i="9"/>
  <c r="G447" i="9"/>
  <c r="G451" i="9"/>
  <c r="G449" i="9" s="1"/>
  <c r="G455" i="9"/>
  <c r="G453" i="9" s="1"/>
  <c r="G459" i="9"/>
  <c r="G457" i="9" s="1"/>
  <c r="G461" i="9"/>
  <c r="G462" i="9"/>
  <c r="G465" i="9"/>
  <c r="G464" i="9" s="1"/>
  <c r="G468" i="9"/>
  <c r="G467" i="9" s="1"/>
  <c r="G471" i="9"/>
  <c r="G470" i="9" s="1"/>
  <c r="G477" i="9"/>
  <c r="G478" i="9"/>
  <c r="G481" i="9"/>
  <c r="G480" i="9" s="1"/>
  <c r="G484" i="9"/>
  <c r="G483" i="9" s="1"/>
  <c r="G488" i="9"/>
  <c r="G486" i="9" s="1"/>
  <c r="G490" i="9"/>
  <c r="G492" i="9"/>
  <c r="G496" i="9"/>
  <c r="G494" i="9" s="1"/>
  <c r="G500" i="9"/>
  <c r="G498" i="9" s="1"/>
  <c r="G504" i="9"/>
  <c r="G502" i="9" s="1"/>
  <c r="G506" i="9"/>
  <c r="G508" i="9"/>
  <c r="G512" i="9"/>
  <c r="G510" i="9" s="1"/>
  <c r="G515" i="9"/>
  <c r="G514" i="9" s="1"/>
  <c r="G518" i="9"/>
  <c r="G517" i="9" s="1"/>
  <c r="G521" i="9"/>
  <c r="G520" i="9" s="1"/>
  <c r="G524" i="9"/>
  <c r="G523" i="9" s="1"/>
  <c r="G531" i="9"/>
  <c r="G530" i="9" s="1"/>
  <c r="G534" i="9"/>
  <c r="G533" i="9" s="1"/>
  <c r="G537" i="9"/>
  <c r="G536" i="9" s="1"/>
  <c r="G541" i="9"/>
  <c r="G539" i="9" s="1"/>
  <c r="G545" i="9"/>
  <c r="G543" i="9" s="1"/>
  <c r="G549" i="9"/>
  <c r="G547" i="9" s="1"/>
  <c r="G553" i="9"/>
  <c r="G551" i="9" s="1"/>
  <c r="G557" i="9"/>
  <c r="G555" i="9" s="1"/>
  <c r="G561" i="9"/>
  <c r="G559" i="9" s="1"/>
  <c r="G565" i="9"/>
  <c r="G563" i="9" s="1"/>
  <c r="G568" i="9"/>
  <c r="G567" i="9" s="1"/>
  <c r="G571" i="9"/>
  <c r="G570" i="9" s="1"/>
  <c r="G574" i="9"/>
  <c r="G573" i="9" s="1"/>
  <c r="G577" i="9"/>
  <c r="G576" i="9" s="1"/>
  <c r="H450" i="2"/>
  <c r="H449" i="2"/>
  <c r="H448" i="2"/>
  <c r="H447" i="2"/>
  <c r="H446" i="2"/>
  <c r="H445" i="2"/>
  <c r="H444" i="2"/>
  <c r="H443" i="2"/>
  <c r="H442" i="2"/>
  <c r="H441" i="2"/>
  <c r="H440" i="2"/>
  <c r="H439" i="2"/>
  <c r="H438" i="2"/>
  <c r="H437" i="2"/>
  <c r="H436" i="2"/>
  <c r="H435" i="2"/>
  <c r="H451" i="2" s="1"/>
  <c r="H428" i="2"/>
  <c r="H427" i="2"/>
  <c r="H426" i="2"/>
  <c r="H425" i="2"/>
  <c r="H424" i="2"/>
  <c r="H423" i="2"/>
  <c r="H422" i="2"/>
  <c r="H421" i="2"/>
  <c r="H420" i="2"/>
  <c r="H419" i="2"/>
  <c r="H418" i="2"/>
  <c r="H417" i="2"/>
  <c r="H416" i="2"/>
  <c r="H415" i="2"/>
  <c r="H414" i="2"/>
  <c r="H429" i="2" s="1"/>
  <c r="H406" i="2"/>
  <c r="H404" i="2"/>
  <c r="H403" i="2"/>
  <c r="H402" i="2"/>
  <c r="H401" i="2"/>
  <c r="H400" i="2"/>
  <c r="H399" i="2"/>
  <c r="H398" i="2"/>
  <c r="H397" i="2"/>
  <c r="H396" i="2"/>
  <c r="H395" i="2"/>
  <c r="H394" i="2"/>
  <c r="H393" i="2"/>
  <c r="H392" i="2"/>
  <c r="H391" i="2"/>
  <c r="H407" i="2" s="1"/>
  <c r="H384" i="2"/>
  <c r="H383" i="2"/>
  <c r="H382" i="2"/>
  <c r="H381" i="2"/>
  <c r="H380" i="2"/>
  <c r="H379" i="2"/>
  <c r="H378" i="2"/>
  <c r="H377" i="2"/>
  <c r="H376" i="2"/>
  <c r="H375" i="2"/>
  <c r="H374" i="2"/>
  <c r="H373" i="2"/>
  <c r="H372" i="2"/>
  <c r="H371" i="2"/>
  <c r="H370" i="2"/>
  <c r="H369" i="2"/>
  <c r="H385" i="2" s="1"/>
  <c r="H362" i="2"/>
  <c r="H361" i="2"/>
  <c r="H360" i="2"/>
  <c r="H359" i="2"/>
  <c r="H358" i="2"/>
  <c r="H356" i="2"/>
  <c r="H355" i="2"/>
  <c r="H354" i="2"/>
  <c r="H353" i="2"/>
  <c r="H352" i="2"/>
  <c r="H351" i="2"/>
  <c r="H350" i="2"/>
  <c r="H349" i="2"/>
  <c r="H348" i="2"/>
  <c r="H363" i="2" s="1"/>
  <c r="H347" i="2"/>
  <c r="H340" i="2"/>
  <c r="H339" i="2"/>
  <c r="H338" i="2"/>
  <c r="H337" i="2"/>
  <c r="H336" i="2"/>
  <c r="H335" i="2"/>
  <c r="H334" i="2"/>
  <c r="H333" i="2"/>
  <c r="H332" i="2"/>
  <c r="H331" i="2"/>
  <c r="H330" i="2"/>
  <c r="H329" i="2"/>
  <c r="H328" i="2"/>
  <c r="H327" i="2"/>
  <c r="H326" i="2"/>
  <c r="H325" i="2"/>
  <c r="H341" i="2" s="1"/>
  <c r="H318" i="2"/>
  <c r="H317" i="2"/>
  <c r="H316" i="2"/>
  <c r="H315" i="2"/>
  <c r="H314" i="2"/>
  <c r="H313" i="2"/>
  <c r="H312" i="2"/>
  <c r="H311" i="2"/>
  <c r="H309" i="2"/>
  <c r="H308" i="2"/>
  <c r="H307" i="2"/>
  <c r="H319" i="2" s="1"/>
  <c r="H306" i="2"/>
  <c r="H305" i="2"/>
  <c r="H304" i="2"/>
  <c r="H303" i="2"/>
  <c r="H296" i="2"/>
  <c r="H295" i="2"/>
  <c r="H294" i="2"/>
  <c r="H292" i="2"/>
  <c r="H290" i="2"/>
  <c r="H289" i="2"/>
  <c r="H288" i="2"/>
  <c r="H287" i="2"/>
  <c r="H286" i="2"/>
  <c r="H297" i="2" s="1"/>
  <c r="H279" i="2"/>
  <c r="H280" i="2" s="1"/>
  <c r="H278" i="2"/>
  <c r="H277" i="2"/>
  <c r="H270" i="2"/>
  <c r="H269" i="2"/>
  <c r="H268" i="2"/>
  <c r="H267" i="2"/>
  <c r="H271" i="2" s="1"/>
  <c r="H260" i="2"/>
  <c r="H259" i="2"/>
  <c r="H258" i="2"/>
  <c r="H257" i="2"/>
  <c r="H249" i="2"/>
  <c r="H250" i="2" s="1"/>
  <c r="H241" i="2"/>
  <c r="H240" i="2"/>
  <c r="H242" i="2" s="1"/>
  <c r="H232" i="2"/>
  <c r="H231" i="2"/>
  <c r="H230" i="2"/>
  <c r="H229" i="2"/>
  <c r="H228" i="2"/>
  <c r="H227" i="2"/>
  <c r="H233" i="2" s="1"/>
  <c r="H220" i="2"/>
  <c r="H219" i="2"/>
  <c r="H218" i="2"/>
  <c r="H217" i="2"/>
  <c r="H216" i="2"/>
  <c r="H208" i="2"/>
  <c r="H207" i="2"/>
  <c r="H206" i="2"/>
  <c r="H205" i="2"/>
  <c r="H204" i="2"/>
  <c r="H203" i="2"/>
  <c r="H202" i="2"/>
  <c r="H201" i="2"/>
  <c r="H200" i="2"/>
  <c r="H199" i="2"/>
  <c r="H198" i="2"/>
  <c r="H209" i="2" s="1"/>
  <c r="H197" i="2"/>
  <c r="H196" i="2"/>
  <c r="H188" i="2"/>
  <c r="H187" i="2"/>
  <c r="H189" i="2" s="1"/>
  <c r="H179" i="2"/>
  <c r="H178" i="2"/>
  <c r="H180" i="2" s="1"/>
  <c r="H177" i="2"/>
  <c r="H170" i="2"/>
  <c r="H169" i="2"/>
  <c r="H161" i="2"/>
  <c r="H162" i="2" s="1"/>
  <c r="H154" i="2"/>
  <c r="H153" i="2"/>
  <c r="H152" i="2"/>
  <c r="H151" i="2"/>
  <c r="H150" i="2"/>
  <c r="H149" i="2"/>
  <c r="H148" i="2"/>
  <c r="H147" i="2"/>
  <c r="H146" i="2"/>
  <c r="H145" i="2"/>
  <c r="H144" i="2"/>
  <c r="H155" i="2" s="1"/>
  <c r="H137" i="2"/>
  <c r="H136" i="2"/>
  <c r="H135" i="2"/>
  <c r="H134" i="2"/>
  <c r="H133" i="2"/>
  <c r="H138" i="2" s="1"/>
  <c r="H126" i="2"/>
  <c r="H127" i="2" s="1"/>
  <c r="H125" i="2"/>
  <c r="H124" i="2"/>
  <c r="H122" i="2"/>
  <c r="H115" i="2"/>
  <c r="H114" i="2"/>
  <c r="H113" i="2"/>
  <c r="H112" i="2"/>
  <c r="H111" i="2"/>
  <c r="H116" i="2" s="1"/>
  <c r="H103" i="2"/>
  <c r="H102" i="2"/>
  <c r="H100" i="2"/>
  <c r="H104" i="2" s="1"/>
  <c r="H92" i="2"/>
  <c r="H93" i="2" s="1"/>
  <c r="H84" i="2"/>
  <c r="H83" i="2"/>
  <c r="H82" i="2"/>
  <c r="H81" i="2"/>
  <c r="H80" i="2"/>
  <c r="H79" i="2"/>
  <c r="H71" i="2"/>
  <c r="H70" i="2"/>
  <c r="H72" i="2" s="1"/>
  <c r="H69" i="2"/>
  <c r="H61" i="2"/>
  <c r="H60" i="2"/>
  <c r="H58" i="2"/>
  <c r="H57" i="2"/>
  <c r="H56" i="2"/>
  <c r="H55" i="2"/>
  <c r="H54" i="2"/>
  <c r="H53" i="2"/>
  <c r="H52" i="2"/>
  <c r="H51" i="2"/>
  <c r="H50" i="2"/>
  <c r="H49" i="2"/>
  <c r="H62" i="2" s="1"/>
  <c r="H41" i="2"/>
  <c r="H42" i="2" s="1"/>
  <c r="H40" i="2"/>
  <c r="H32" i="2"/>
  <c r="H31" i="2"/>
  <c r="H30" i="2"/>
  <c r="H33" i="2" s="1"/>
  <c r="H22" i="2"/>
  <c r="H23" i="2" s="1"/>
  <c r="H14" i="2"/>
  <c r="K450" i="7" l="1"/>
  <c r="K451" i="7"/>
  <c r="K440" i="7" s="1"/>
  <c r="K423" i="7"/>
  <c r="K424" i="7" s="1"/>
  <c r="K412" i="7" s="1"/>
  <c r="K848" i="7"/>
  <c r="K849" i="7"/>
  <c r="K839" i="7" s="1"/>
  <c r="K129" i="7"/>
  <c r="K125" i="7"/>
  <c r="K743" i="7"/>
  <c r="K744" i="7" s="1"/>
  <c r="K731" i="7" s="1"/>
  <c r="K244" i="7"/>
  <c r="K245" i="7" s="1"/>
  <c r="K235" i="7" s="1"/>
  <c r="K1046" i="7"/>
  <c r="K1047" i="7"/>
  <c r="K467" i="7"/>
  <c r="K461" i="7" s="1"/>
  <c r="K400" i="7"/>
  <c r="K401" i="7"/>
  <c r="K388" i="7" s="1"/>
  <c r="K303" i="7"/>
  <c r="K41" i="7"/>
  <c r="K960" i="7"/>
  <c r="K964" i="7"/>
  <c r="K868" i="7"/>
  <c r="K872" i="7"/>
  <c r="K608" i="7"/>
  <c r="K609" i="7"/>
  <c r="K597" i="7" s="1"/>
  <c r="K552" i="7"/>
  <c r="K541" i="7" s="1"/>
  <c r="K532" i="7"/>
  <c r="K369" i="7"/>
  <c r="K362" i="7"/>
  <c r="K1010" i="7"/>
  <c r="K1001" i="7" s="1"/>
  <c r="K726" i="7"/>
  <c r="K634" i="7"/>
  <c r="K635" i="7" s="1"/>
  <c r="K624" i="7" s="1"/>
  <c r="K524" i="7"/>
  <c r="K307" i="7"/>
  <c r="K298" i="7"/>
  <c r="K288" i="7"/>
  <c r="K104" i="7"/>
  <c r="J106" i="7" s="1"/>
  <c r="K107" i="7" s="1"/>
  <c r="K58" i="7"/>
  <c r="K47" i="7" s="1"/>
  <c r="K1070" i="7"/>
  <c r="K1071" i="7" s="1"/>
  <c r="K1065" i="7" s="1"/>
  <c r="H15" i="2"/>
  <c r="H453" i="2" s="1"/>
  <c r="G93" i="9"/>
  <c r="K896" i="7"/>
  <c r="K892" i="7"/>
  <c r="K769" i="7"/>
  <c r="K770" i="7"/>
  <c r="K760" i="7" s="1"/>
  <c r="K715" i="7"/>
  <c r="K716" i="7" s="1"/>
  <c r="K705" i="7" s="1"/>
  <c r="K273" i="7"/>
  <c r="K266" i="7"/>
  <c r="K701" i="7"/>
  <c r="K696" i="7"/>
  <c r="K537" i="7"/>
  <c r="K499" i="7"/>
  <c r="K500" i="7" s="1"/>
  <c r="K488" i="7" s="1"/>
  <c r="K239" i="7"/>
  <c r="K118" i="7"/>
  <c r="K114" i="7"/>
  <c r="K81" i="7"/>
  <c r="K82" i="7"/>
  <c r="K909" i="7"/>
  <c r="K905" i="7"/>
  <c r="K587" i="7"/>
  <c r="J592" i="7" s="1"/>
  <c r="K593" i="7" s="1"/>
  <c r="K232" i="7"/>
  <c r="K233" i="7"/>
  <c r="K220" i="7" s="1"/>
  <c r="K217" i="7"/>
  <c r="K218" i="7" s="1"/>
  <c r="K205" i="7" s="1"/>
  <c r="H261" i="2"/>
  <c r="K1063" i="7"/>
  <c r="K1056" i="7" s="1"/>
  <c r="K675" i="7"/>
  <c r="K621" i="7"/>
  <c r="K622" i="7" s="1"/>
  <c r="K611" i="7" s="1"/>
  <c r="K481" i="7"/>
  <c r="K436" i="7"/>
  <c r="K324" i="7"/>
  <c r="K315" i="7"/>
  <c r="K1021" i="7"/>
  <c r="K1012" i="7" s="1"/>
  <c r="K977" i="7"/>
  <c r="K968" i="7" s="1"/>
  <c r="K948" i="7"/>
  <c r="K949" i="7"/>
  <c r="K920" i="7"/>
  <c r="K916" i="7"/>
  <c r="K862" i="7"/>
  <c r="K852" i="7" s="1"/>
  <c r="K861" i="7"/>
  <c r="K647" i="7"/>
  <c r="K641" i="7"/>
  <c r="J646" i="7" s="1"/>
  <c r="K384" i="7"/>
  <c r="K258" i="7"/>
  <c r="K251" i="7"/>
  <c r="K152" i="7"/>
  <c r="K137" i="7"/>
  <c r="K70" i="7"/>
  <c r="K71" i="7"/>
  <c r="K60" i="7" s="1"/>
  <c r="K690" i="7"/>
  <c r="K679" i="7" s="1"/>
  <c r="K689" i="7"/>
  <c r="K354" i="7"/>
  <c r="K347" i="7"/>
  <c r="K928" i="7"/>
  <c r="K938" i="7"/>
  <c r="K580" i="7"/>
  <c r="K581" i="7" s="1"/>
  <c r="K569" i="7" s="1"/>
  <c r="H85" i="2"/>
  <c r="K1034" i="7"/>
  <c r="K1035" i="7"/>
  <c r="K1023" i="7" s="1"/>
  <c r="K813" i="7"/>
  <c r="K805" i="7"/>
  <c r="K756" i="7"/>
  <c r="K727" i="7"/>
  <c r="K661" i="7"/>
  <c r="K619" i="7"/>
  <c r="K558" i="7"/>
  <c r="J564" i="7" s="1"/>
  <c r="K565" i="7" s="1"/>
  <c r="K473" i="7"/>
  <c r="J483" i="7" s="1"/>
  <c r="K484" i="7" s="1"/>
  <c r="K201" i="7"/>
  <c r="K51" i="7"/>
  <c r="K339" i="7"/>
  <c r="K25" i="7"/>
  <c r="J30" i="7" s="1"/>
  <c r="K31" i="7" s="1"/>
  <c r="K835" i="7"/>
  <c r="K824" i="7"/>
  <c r="K186" i="7"/>
  <c r="K175" i="7"/>
  <c r="K164" i="7"/>
  <c r="K95" i="7"/>
  <c r="K18" i="7"/>
  <c r="K485" i="7" l="1"/>
  <c r="K486" i="7" s="1"/>
  <c r="K469" i="7" s="1"/>
  <c r="K566" i="7"/>
  <c r="K567" i="7" s="1"/>
  <c r="K554" i="7" s="1"/>
  <c r="K32" i="7"/>
  <c r="K33" i="7" s="1"/>
  <c r="K22" i="7" s="1"/>
  <c r="K108" i="7"/>
  <c r="K109" i="7"/>
  <c r="K100" i="7" s="1"/>
  <c r="K594" i="7"/>
  <c r="K595" i="7" s="1"/>
  <c r="K583" i="7" s="1"/>
  <c r="K202" i="7"/>
  <c r="K203" i="7"/>
  <c r="K190" i="7" s="1"/>
  <c r="K325" i="7"/>
  <c r="K326" i="7" s="1"/>
  <c r="K311" i="7" s="1"/>
  <c r="K702" i="7"/>
  <c r="K703" i="7"/>
  <c r="K692" i="7" s="1"/>
  <c r="K130" i="7"/>
  <c r="K131" i="7" s="1"/>
  <c r="K122" i="7" s="1"/>
  <c r="K153" i="7"/>
  <c r="K154" i="7"/>
  <c r="K133" i="7" s="1"/>
  <c r="K356" i="7"/>
  <c r="K343" i="7" s="1"/>
  <c r="K355" i="7"/>
  <c r="K950" i="7"/>
  <c r="K951" i="7"/>
  <c r="K942" i="7" s="1"/>
  <c r="K836" i="7"/>
  <c r="K837" i="7" s="1"/>
  <c r="K828" i="7" s="1"/>
  <c r="K385" i="7"/>
  <c r="K386" i="7"/>
  <c r="K373" i="7" s="1"/>
  <c r="K677" i="7"/>
  <c r="K665" i="7" s="1"/>
  <c r="K676" i="7"/>
  <c r="K308" i="7"/>
  <c r="K309" i="7" s="1"/>
  <c r="K292" i="7" s="1"/>
  <c r="K42" i="7"/>
  <c r="K43" i="7" s="1"/>
  <c r="K35" i="7" s="1"/>
  <c r="K757" i="7"/>
  <c r="K758" i="7" s="1"/>
  <c r="K746" i="7" s="1"/>
  <c r="K1048" i="7"/>
  <c r="K1049" i="7" s="1"/>
  <c r="K1037" i="7" s="1"/>
  <c r="K814" i="7"/>
  <c r="K815" i="7" s="1"/>
  <c r="K801" i="7" s="1"/>
  <c r="K921" i="7"/>
  <c r="K922" i="7" s="1"/>
  <c r="K913" i="7" s="1"/>
  <c r="K274" i="7"/>
  <c r="K275" i="7" s="1"/>
  <c r="K262" i="7" s="1"/>
  <c r="K826" i="7"/>
  <c r="K817" i="7" s="1"/>
  <c r="K825" i="7"/>
  <c r="K259" i="7"/>
  <c r="K260" i="7" s="1"/>
  <c r="K247" i="7" s="1"/>
  <c r="K370" i="7"/>
  <c r="K371" i="7" s="1"/>
  <c r="K358" i="7" s="1"/>
  <c r="K525" i="7"/>
  <c r="K526" i="7"/>
  <c r="K510" i="7" s="1"/>
  <c r="K166" i="7"/>
  <c r="K156" i="7" s="1"/>
  <c r="K165" i="7"/>
  <c r="K939" i="7"/>
  <c r="K940" i="7"/>
  <c r="K924" i="7" s="1"/>
  <c r="K873" i="7"/>
  <c r="K874" i="7" s="1"/>
  <c r="K864" i="7" s="1"/>
  <c r="K176" i="7"/>
  <c r="K177" i="7" s="1"/>
  <c r="K168" i="7" s="1"/>
  <c r="K898" i="7"/>
  <c r="K888" i="7" s="1"/>
  <c r="K897" i="7"/>
  <c r="K187" i="7"/>
  <c r="K188" i="7" s="1"/>
  <c r="K179" i="7" s="1"/>
  <c r="K119" i="7"/>
  <c r="K120" i="7" s="1"/>
  <c r="K111" i="7" s="1"/>
  <c r="K965" i="7"/>
  <c r="K966" i="7"/>
  <c r="K953" i="7" s="1"/>
  <c r="K19" i="7"/>
  <c r="K20" i="7" s="1"/>
  <c r="K14" i="7" s="1"/>
  <c r="K662" i="7"/>
  <c r="K663" i="7"/>
  <c r="K651" i="7" s="1"/>
  <c r="K648" i="7"/>
  <c r="K649" i="7" s="1"/>
  <c r="K637" i="7" s="1"/>
  <c r="K910" i="7"/>
  <c r="K911" i="7" s="1"/>
  <c r="K902" i="7" s="1"/>
  <c r="K538" i="7"/>
  <c r="K539" i="7" s="1"/>
  <c r="K528" i="7" s="1"/>
  <c r="K437" i="7"/>
  <c r="K438" i="7" s="1"/>
  <c r="K426" i="7" s="1"/>
  <c r="K289" i="7"/>
  <c r="K290" i="7" s="1"/>
  <c r="K277" i="7" s="1"/>
  <c r="K340" i="7"/>
  <c r="K341" i="7" s="1"/>
  <c r="K328" i="7" s="1"/>
  <c r="K96" i="7"/>
  <c r="K97" i="7" s="1"/>
  <c r="K86" i="7" s="1"/>
  <c r="K728" i="7"/>
  <c r="K729" i="7" s="1"/>
  <c r="K718" i="7" s="1"/>
  <c r="K83" i="7"/>
  <c r="K84" i="7" s="1"/>
  <c r="K73" i="7" s="1"/>
</calcChain>
</file>

<file path=xl/sharedStrings.xml><?xml version="1.0" encoding="utf-8"?>
<sst xmlns="http://schemas.openxmlformats.org/spreadsheetml/2006/main" count="5753" uniqueCount="849">
  <si>
    <t>Millora Energètica i Instal·lacions Fotovoltaiques dels Equipaments Municipals d'Abrera</t>
  </si>
  <si>
    <t>PRESUPUESTO</t>
  </si>
  <si>
    <t>Precio</t>
  </si>
  <si>
    <t>Medición</t>
  </si>
  <si>
    <t>Importe</t>
  </si>
  <si>
    <t>Obra</t>
  </si>
  <si>
    <t>01</t>
  </si>
  <si>
    <t>PressupostMillora Energètica i Instal·lacions Fotovoltaiques dels Equipaments Municipals d'Abrera</t>
  </si>
  <si>
    <t>Capítol</t>
  </si>
  <si>
    <t>FOTOVOLTAICA - HOTEL ENTITATS</t>
  </si>
  <si>
    <t>Titol 3</t>
  </si>
  <si>
    <t>TRABAJOS DE OBRA CIVIL</t>
  </si>
  <si>
    <t>01.01.01</t>
  </si>
  <si>
    <t>HYA010</t>
  </si>
  <si>
    <t>m²</t>
  </si>
  <si>
    <t>Repercusión por m² de superficie construida de obra, de ayudas de cualquier trabajo de albañilería, necesarias para la correcta ejecución de la instalación de energía solar formada por: tuberías de distribución de agua y cualquier otro elemento componente de la instalación, con un grado de complejidad medio, en edificio de otros usos, incluida p/p de elementos comunes. Incluso material auxiliar para la correcta ejecución de los trabajos.</t>
  </si>
  <si>
    <t>TOTAL</t>
  </si>
  <si>
    <t>02</t>
  </si>
  <si>
    <t>INSTALACIÓN FOTOVOLTAICA</t>
  </si>
  <si>
    <t>NIVELL 3</t>
  </si>
  <si>
    <t>MÓDULOS</t>
  </si>
  <si>
    <t>01.01.02.01</t>
  </si>
  <si>
    <t>IEF001</t>
  </si>
  <si>
    <t>u</t>
  </si>
  <si>
    <t>Suministro e instalación de 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 Incluso accesorios de montaje y material de conexionado eléctrico. Totalmente instalado comprobado y en correcto funcionamiento según Reglamento Electrotécnico de Baja Tensión 2002, el Real Decreto 244/2019 y el Real Decreto 1699/2011.</t>
  </si>
  <si>
    <t>ESTRUCTURAS</t>
  </si>
  <si>
    <t>01.01.02.02</t>
  </si>
  <si>
    <t>IEF003</t>
  </si>
  <si>
    <t>Suministro e instalación de estructura de aluminio anodizado autoportante sobre cubierta inclinada de teja, fijación a estructura (incluida). Incluye perfileria, bridas, apoyos, anclajes, pletinas, guías, juntas EPDM. Marca Sunfer o equivalente.</t>
  </si>
  <si>
    <t>PBVA51580</t>
  </si>
  <si>
    <t>Prueba de estanqueidad de cubierta plana mediante riego por aspersión</t>
  </si>
  <si>
    <t>XCERSOL</t>
  </si>
  <si>
    <t>Certificado solidez estructural del edificio incluyendo la carga de la nueva instalación fotovoltaica en la cubierta y firmado por técnico competente.</t>
  </si>
  <si>
    <t>03</t>
  </si>
  <si>
    <t>INVERSORES</t>
  </si>
  <si>
    <t>01.01.02.03</t>
  </si>
  <si>
    <t>XEG22T50</t>
  </si>
  <si>
    <t>Suministro e instalación de elemento de apoyo en pared para la colocación de 1 inversor, de dimensiones según proyecto. Incluye todos los accesorios necesarios para su montaje. Totalmente colocado, comprobado y certificado.</t>
  </si>
  <si>
    <t>IEF020C6R</t>
  </si>
  <si>
    <t>Suministro e instalación de inversor HUAWEI SUN2000-25KTL-M5 Smart PV Controller o equivalente, de conexión a red, trifásico, potencia nominal 25 kW, rendimiento máximo del 98,4%, grado de protección IP-65. Certificado de compatibilidad electromagnética, marcado CE y separación galvánica. Incluye todos los accesorios necesarios para su montaje. Totalmente colocado, comprobado y certificado. (IEF020db)</t>
  </si>
  <si>
    <t>04</t>
  </si>
  <si>
    <t>CABLES DE BT, PROTECCIONES Y RED DE TIERRAS</t>
  </si>
  <si>
    <t>01.01.02.04</t>
  </si>
  <si>
    <t>PG16-E3GQFR</t>
  </si>
  <si>
    <t>Suministro e instalación de caja de doble aislamiento de poliéster reforzado, de 540x540x210 mm y montada superficialmente. (PG16-E3GQb)</t>
  </si>
  <si>
    <t>XEG41001</t>
  </si>
  <si>
    <t>Suministro e instalación de conjunto portafusible 10x38 con fusible de 20A, 1500V y bornero de 10mm². Incluye pequeño material.</t>
  </si>
  <si>
    <t>XEGE2U012</t>
  </si>
  <si>
    <t>Suministro e instalación de descargador sobretensions transitorias 2P-Clase II-40kA-20kA-1,2kV. Protección de las dos entradas en continua del inversor. Incluye pequeño material y accesorios.</t>
  </si>
  <si>
    <t>CCD</t>
  </si>
  <si>
    <t>Ud</t>
  </si>
  <si>
    <t>Caja para Cuadro de Distribución, de plástico con puerta, para dos filas de doce módulos y montada superficialmente</t>
  </si>
  <si>
    <t>CCD2</t>
  </si>
  <si>
    <t>Caja para cuadro de distribución, de plástico con puerta para 3 filas de 12 módulos y montada superficialmente</t>
  </si>
  <si>
    <t>PG4H-AJR4</t>
  </si>
  <si>
    <t>Suministro e instalación de protector para sobretensiones permanentes, tetrapolar (3P+N), de 4 módulos DIN de 18 mm de anchura, colocado.</t>
  </si>
  <si>
    <t>PG4H-AJQZ</t>
  </si>
  <si>
    <t>Suministro e instalación de protector para sobretensiones transitorias, tetrapolar (3P+N), de 20kA de intensidad máxima transitoria, de 4 módulos DIN de 18 mm de anchura, colocado.</t>
  </si>
  <si>
    <t>PG4B-DWZ1</t>
  </si>
  <si>
    <t>Suministro e instalación de interruptor diferencial de la clase A superinmunizado, gama terciario, de 40 A de intensidad nominal, tetrapolar (4P), de sensibilidad 30 m A, de desconexión fijo selectivo, con botón de test incorporado y con indicador mecánico de defecto y con rearme automático, construido según las especificaciones de la norma UNE-EN 61008-1, de 2.5 módulos DIN de 18 mm de ancho, montado en perfil DIN.</t>
  </si>
  <si>
    <t>PG47-EMFT</t>
  </si>
  <si>
    <t>Suministro e instalación de interruptor automático magnetotérmico de 40 A de intensidad nominal, tipo PIA curva C, tetrapolar (4P), de 6000 A de poder de corte según UNE-EN 60898 y de 10 kA de poder de corte según UNE-EN 60947-2, de 4 módulos DIN de 18 mm de ancho, montado en perfil DIN.</t>
  </si>
  <si>
    <t>PGD4-614M</t>
  </si>
  <si>
    <t>Punt de connexió a terra amb pont seccionador de platina de coure, muntat en caixa estanca i col·locat superficialment</t>
  </si>
  <si>
    <t>IED010CR</t>
  </si>
  <si>
    <t>m</t>
  </si>
  <si>
    <t>Suministro e instalación de derivación individual entre la caja de protección y medida y el cuadro de mando y protección, formada por cables unipolares con conductores de cobre, RZ1-K (AS) Cca-s1b,d1,a1 5x16mm², siendo su tensión asignada de 0,6/1 kV, bajo tubo protector de PVC rígido, blindado, enchufable, de color gris RAL 7035, con IP44, resistencia a la compresión 1250 N, resistencia al impacto 6 julios, de 63 mm de diámetro. Incluso accesorios y elementos de sujeción. Totalmente montada, conexionada y probada. (IED010d)</t>
  </si>
  <si>
    <t>IEH015</t>
  </si>
  <si>
    <t>Suministro e instalación de 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t>
  </si>
  <si>
    <t>IEH0129R</t>
  </si>
  <si>
    <t>Cable unipolar RZ1-K (AS), siendo su tensión asignada de 0,6/1 kV, reacción al fuego clase Cca-s1b,d1,a1, con conductor de cobre clase 5 (-K) de 120 mm² de sección, con aislamiento de polietileno reticulado (R) y cubierta de compuesto termoplástico a base de poliolefina libre de halógenos con baja emisión de humos y gases corrosivos (Z1). Incluso accesorios y elementos de sujeción. (IEH012c)</t>
  </si>
  <si>
    <t>05</t>
  </si>
  <si>
    <t>BANDEJAS Y CANALIZACIONES DE CABLES</t>
  </si>
  <si>
    <t>01.01.02.05</t>
  </si>
  <si>
    <t>PG2H-4DBU</t>
  </si>
  <si>
    <t>Suministro e instalación de bandeja lisa de 60x100 mm, con cubierta, resistencia al impacto 10 julios, propiedades eléctricas: aislante, no propagador de la llama, estable frente a los rayos UV y con buen comportamiento a la intemperie y frente a la acción de los agentes químicos, con 1 compartimento, con soporte horizontal, de compuesto termoplástico libre de halógenos, color gris RAL 7038.  Instalación fija en superficie. Incluye: Replanteo. Colocación y fijación de la bandeja.</t>
  </si>
  <si>
    <t>IEO010BR</t>
  </si>
  <si>
    <t>Canalización de tubo curvable de PVC, corrugado, de color negro, de 40 mm de diámetro nominal, con grado de protección IP545. Instalación fija en superficie. Incluye: Replanteo. Colocación y fijación del tubo. (IEO010c)</t>
  </si>
  <si>
    <t>IEO010AR</t>
  </si>
  <si>
    <t>Canalización de tubo rígido de PVC, enchufable, curvable en caliente, de color gris RAL 7035, de 40 mm de diámetro nominal, resistencia a la compresión 750 N, resistencia al impacto 2 julios, con grado de protección IP44. Instalación fija en superficie. Incluye: Replanteo. Colocación y fijación del tubo. (IEO010b)</t>
  </si>
  <si>
    <t>06</t>
  </si>
  <si>
    <t>MONITORIZACIÓN Y COMUNICACIONES</t>
  </si>
  <si>
    <t>01.01.02.06</t>
  </si>
  <si>
    <t>IAA090</t>
  </si>
  <si>
    <t>Suministro e instalacióm modem conexión 5G, incluido material accesorio. Completamente montado y comprobado.</t>
  </si>
  <si>
    <t>IEC020AR</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</si>
  <si>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 (IEC020b)</t>
  </si>
  <si>
    <t>XTV02</t>
  </si>
  <si>
    <t>Suministro e instalación de pantalla de 55´´ para visualización de los datos de monitorización de la instalación fotovoltaica, incluido material accesorio. Incluso sujeción a pared. Completamente montado, comprobado y en funcionamiento.</t>
  </si>
  <si>
    <t>PP44-663Z</t>
  </si>
  <si>
    <t>Cable para transmisión de datos con conductor de cobre, de 1 par, categoría 6.ª F/FTP, aislamiento de poliolefina y cubierta de poliolefina, de baja emisión de humos y opacidad reducida, no propagador de la llama según UNE-EN 60332-1-2, colocado bajo tubo o canal</t>
  </si>
  <si>
    <t>PP44-665A</t>
  </si>
  <si>
    <t>Cable para transmisión de datos con conductor de cobre, de 4 pares, categoría 6 Uno/FTP, aislamiento de poliolefina y cubierta de poliolefina, de baja emisión de humos y opacidad reducida, no propagador del incendio según UNE-EN 50266, colocado bajo tubo o canal</t>
  </si>
  <si>
    <t>EG5100UD0X</t>
  </si>
  <si>
    <t>Suministro e instalación de sensor trifásico encargado de medir y monitorizar el consumo general de la instalación. Compatible con el inversor de la misma instalación. Incluye todos los accesorios que sean necesarios para su instalación. Totalmente colocado, comprobado y certificado.</t>
  </si>
  <si>
    <t>07</t>
  </si>
  <si>
    <t>MEDIOS AUXILIARES</t>
  </si>
  <si>
    <t>01.01.02.07</t>
  </si>
  <si>
    <t>P122-628J</t>
  </si>
  <si>
    <t>d</t>
  </si>
  <si>
    <t>Amortización diaria de plataforma elevadora, autopropulsada con motor de gasóleo de 10 m de estatura máxima de treballl, con punto homologado para desembarco. Incluye transporte, recogida de maquinaria a obra y seguro</t>
  </si>
  <si>
    <t>08</t>
  </si>
  <si>
    <t>CONVERSIÓN DE AUTOCUNSUMO INDIVIDUAL A COLECTIVO</t>
  </si>
  <si>
    <t>01.01.02.08</t>
  </si>
  <si>
    <t>CDR10</t>
  </si>
  <si>
    <t>Caja de derivación rectangular de plástico, de 100x140 mm , con grado de protección IP-65, montada superficialmente</t>
  </si>
  <si>
    <t>CDM</t>
  </si>
  <si>
    <t>CDM- Caja de Paso y Derivación tipo CPD 400 de cahors para montaje en interior o intemperie para Línea General de Alimentación de hasta 400 A con acometida subterránea y hasta 250 A aérea con dimensiones 450x350x195mm.</t>
  </si>
  <si>
    <t>TFM10</t>
  </si>
  <si>
    <t>Conjunto de protección y medida de tipo TFM10 para suministros individuales mayores de 15 kW, desde 200 A hasta 400 A en acometidas trifásicas</t>
  </si>
  <si>
    <t>A11R</t>
  </si>
  <si>
    <t>Partida alzada para la adecuación de obra civil para la adecuación al autoconsmo colectivo (Ade)</t>
  </si>
  <si>
    <t>CAMBIO CUBIERTA</t>
  </si>
  <si>
    <t>01.01.03</t>
  </si>
  <si>
    <t>0MP0128R</t>
  </si>
  <si>
    <t>Suministro y colocación de elementos de protección del mobiliario, maquinarias y elementos existentes bajo cubierta que se contaminen por manipulación de la cubierta de fibrocemento, mediante láminas de polietileno transparente solapadas entre sí al menos 15 cm y fijadas con cinta adhesiva. Incluso posterior retirada de láminas, recogida y carga sobre contenedor, y limpieza de las zonas afectadas por las obras de sustitución de cubierta. Incluye: Colocación de la protección, retirada de la protección y carga sobre contenedor, y limpieza. (0MP012b)</t>
  </si>
  <si>
    <t>DQC040</t>
  </si>
  <si>
    <t>Desmontaje de cobertura de teja cerámica curva, colocada con mortero a menos de 20 m de altura, en cubierta inclinada a dos aguas, con medios manuales, y carga manual sobre camión o contenedor.</t>
  </si>
  <si>
    <t>DQC030AR</t>
  </si>
  <si>
    <t>Desmontaje de cobertura de placas de fibrocemento con amianto y elementos de fijación, de dimensiones y sección según planos de proyecto, sujeta mecánicamente sobre rastrel metálico, a menos de 20 m de altura, en cubierta inclinada a dos aguas con una pendiente media del 30%. A desmontar con medios y equipos adecuados siguiendo los protocolos establecidos según el Real Decreto 396/2006, de 31 de marzo, por el que se establecen las disposiciones mínimas de seguridad y salud aplicables a los trabajos con riesgo de exposición al amianto, y normativa correspondiente. Incluso p/p de desmontaje de remates, trabajos de albañilería consistentes en el picado de los encuentros de las placas con los diferentes elementos de obra, mediciones de amianto (ambientales  personales) mediante la extracción de dos muestras el entorno de trabajo al inicio y al final de los trabajos, instalación de una esclusa de descontaminación móvil para el personal y acondicionada con tres compartimentos, encapsulado de residuos mediante pulverización a baja presión sobre las placas de solución acuosa de surfactante, limpieza, plastificado con film de 125 micras, etiquetado y paletizado de las placas en zona delimitada y protegida, retirada y carga mecánica del material desmontado sobre camión. Trabajos a realizar por empresa especializada inscrita en el RERA, con aportación de Plan de Trabajo aprobado por la Autoridad Laboral competente, retirada y carga mecánica del material desmontado sobre camión. El precio incluye el desmontaje de los elementos de fijación, de los remates, de los canalones y de las bajantes y las mediciones de amianto (ambientales y personales). Incluye: Humectación de las placas con una solución acuosa. Desmontaje del elemento. Plastificado, etiquetado y paletizado de las placas en zona delimitada y protegida. Carga del material desmontado y restos de obra sobre camión. (DQC030b)</t>
  </si>
  <si>
    <t>QUT020AR</t>
  </si>
  <si>
    <t>Suministro e instalación de enrastrelado doble, de rastrel de 42x27 mm de sección, de madera de pino pinaster (Pinus pinaster), tratada en autoclave, con clase de uso 2, según UNE-EN 335, acabado cepillado, con humedad inferior al 20% fijados mecánicamente al soporte, para montaje de cobertura de teja cerámica curva, de 40 cm de longitud y 20 cm de anchura, en cubierta inclinada, con una pendiente mayor del 26%. Colocación en obra: con tornillos. Incluye: Replanteo. Corte de los rastreles. Fijación de los rastreles. (QUT020b)</t>
  </si>
  <si>
    <t>QTY010AR</t>
  </si>
  <si>
    <t>Limpieza manual de tejas árabes existentes en cubierta inclinada a dos aguas, retiradas previamente con medios manuales, y posterior colocación de las mismas y de nuevas tejas de similares características en caso necesario por posibles roturas en su manipulación. Incluye: Retirada de las tejas deterioradas. Limpieza y preparación de la superficie. Fijación de las tejas. Retirada y acopio del material desmontado. Carga de escombros sobre camión o contenedor. Incluso, resolución de puntos singulares y piezas especiales de la cobertura. (QTY010b)</t>
  </si>
  <si>
    <t>XRQ010AR</t>
  </si>
  <si>
    <t>Prueba de servicio a realizar por laboratorio acreditado en el área técnica correspondiente, para comprobar la estanqueidad de una cubierta inclinada mediante riego continuo en toda su superficie.
Incluye: Desplazamiento a obra. Realización de la prueba. Redacción de informe del resultado de la prueba realizada. (XRQ010b)</t>
  </si>
  <si>
    <t>LEGALIZACIÓN INSTALACIÓN</t>
  </si>
  <si>
    <t>01.01.04</t>
  </si>
  <si>
    <t>XPAUU050</t>
  </si>
  <si>
    <t>Legalización nueva instalación fotovoltaica. Incluye todas las acciones de legalización de la instalación con entidades de control, Administraciones públicas o la compañía eléctrica y la aportación de toda aquella documentación necesaria para legalizar la instalación y la certificación de cumplimiento normativo de las instalaciones ejecutadas. También la entrega de la documentación técnica de los equipos instalados y de los manuales de funcionamiento y mantenimiento de la instalación. Se incluyen tasas y costes de legalización.</t>
  </si>
  <si>
    <t>XPAUU051</t>
  </si>
  <si>
    <t>Legalización instalación eléctrica de BT existente del edificio, segun el Decreto 192/2023. Incluye todas las acciones de legalización de la instalación con entidades de control, Administraciones públicas o la compañía eléctrica y la aportación de toda aquella documentación necesaria para legalizar la instalación y la certificación de cumplimiento normativo de las instalaciones ejecutadas. También la entrega de la documentación técnica de los equipos instalados y de los manuales de funcionamiento y mantenimiento de la instalación. Se incluyen tasas y costes de legalización.</t>
  </si>
  <si>
    <t>SIR010AR</t>
  </si>
  <si>
    <t>Señalización de toda la instalación fotovoltaica y señalización de bomberos según normativa , indicando el corte de los principales equipos y los que puedan quedar en tensión todo y cortando el interruptor general. (SIR010b)</t>
  </si>
  <si>
    <t>SIR010A0R</t>
  </si>
  <si>
    <t>Señalización de toda la instalación fotovoltaica y señalización de bomberos según normativa , indicando el corte de los principales equipos y los que puedan quedar en tensión todo y cortando el interruptor general. (SIR010bb)</t>
  </si>
  <si>
    <t>ORGCONT</t>
  </si>
  <si>
    <t>€</t>
  </si>
  <si>
    <t>Tasas correspondientes a la compaía eléctrica por derecho de extensión, acceso y conexión</t>
  </si>
  <si>
    <t>GESTIÓN RESIDUOS</t>
  </si>
  <si>
    <t>01.01.05</t>
  </si>
  <si>
    <t>E2R641M0</t>
  </si>
  <si>
    <t>m³</t>
  </si>
  <si>
    <t>Carga con medios manuales y transporte de residuos inertes o no especiales a instalación autorizada de gestión de residuos, con contenedor de 12m3 de capacidad</t>
  </si>
  <si>
    <t>P2R2-EU9U</t>
  </si>
  <si>
    <t>Clasificación a pie de obra de residuos de construcción o demolición en fracciones según REAL DECRETO 105/2008, con medios manuales</t>
  </si>
  <si>
    <t>P2RA-EU32</t>
  </si>
  <si>
    <t>Deposición controlada en centro de reciclaje de residuos mezclados no peligrosos con una densidad 0,17 t/m³, procedentes de construcción o demolición, con código 170904 según la Lista Europea de Residuos (ORDEN MAM/304/2002)</t>
  </si>
  <si>
    <t>GEB020</t>
  </si>
  <si>
    <t>Transporte de elementos de fibrocemento con amianto procedentes de una demolición, a vertedero específico, instalación de tratamiento de residuos de construcción y demolición externa a la obra o centro de valorización o eliminación de residuos, previamente plastificados y paletizados.</t>
  </si>
  <si>
    <t>GEC020</t>
  </si>
  <si>
    <t>Canon de vertido por entrega a gestor autorizado de residuos peligrosos, de elementos de fibrocemento con amianto procedentes de una demolición.</t>
  </si>
  <si>
    <t>SEGURIDAD Y SALUD</t>
  </si>
  <si>
    <t>01.01.06</t>
  </si>
  <si>
    <t>YIC010</t>
  </si>
  <si>
    <t>Casco aislante eléctrico, destinado a proteger al usuario frente a choques eléctricos mediante la prevención del paso de una corriente a través del cuerpo entrando por la cabeza, amortizable en 10 usos.</t>
  </si>
  <si>
    <t>YID010</t>
  </si>
  <si>
    <t>Sistema anticaídas compuesto por un conector básico (clase B) que permite ensamblar el sistema con un dispositivo de anclaje, amortizable en 4 usos; un dispositivo anticaídas deslizante sobre línea de anclaje flexible con función de bloqueo automático y un sistema de guía, amortizable en 4 usos; una cuerda de fibra de longitud fija como elemento de amarre, amortizable en 4 usos; un absorbedor de energía encargado de disipar la energía cinética desarrollada durante una caída desde una altura determinada, amortizable en 4 usos y un arnés anticaídas con un punto de amarre constituido por bandas, elementos de ajuste y hebillas, dispuestos y ajustados de forma adecuada sobre el cuerpo de una persona para sujetarla durante una caída y después de la parada de ésta, amortizable en 4 usos.</t>
  </si>
  <si>
    <t>YIJ010</t>
  </si>
  <si>
    <t>Pantalla de protección facial, con resistencia a arco eléctrico y cortocircuito, con visor de pantalla unido a un protector frontal con banda de cabeza ajustable, amortizable en 5 usos.</t>
  </si>
  <si>
    <t>YIM010</t>
  </si>
  <si>
    <t>Par de guantes para trabajos eléctricos, de baja tensión, amortizable en 4 usos.</t>
  </si>
  <si>
    <t>YIP010</t>
  </si>
  <si>
    <t>Par de zapatos de seguridad, con puntera resistente a un impacto de hasta 200 J y a una compresión de hasta 15 kN, con resistencia al deslizamiento, con código de designación SB, amortizable en 2 usos.</t>
  </si>
  <si>
    <t>YIU031</t>
  </si>
  <si>
    <t>Chaqueta con capucha de protección para trabajos en instalaciones de baja tensión, para prevenir frente al riesgo de paso de una corriente peligrosa a través del cuerpo humano, amortizable en 5 usos.</t>
  </si>
  <si>
    <t>YIU031BR</t>
  </si>
  <si>
    <t>Pantalón de protección para trabajos en instalaciones de baja tensión, para prevenir frente al riesgo de paso de una corriente peligrosa a través del cuerpo humano, amortizable en 5 usos. (YIU031b)</t>
  </si>
  <si>
    <t>YSX010</t>
  </si>
  <si>
    <t>Conjunto de elementos de balizamiento y señalización provisional de obras, necesarios para el cumplimiento de la normativa vigente en materia de Seguridad y Salud en el Trabajo. Incluso mantenimiento en condiciones seguras durante todo el periodo de tiempo que se requiera, reparación o reposición, cambio de posición y transporte hasta el lugar de almacenaje o retirada a contenedor.</t>
  </si>
  <si>
    <t>YMM010</t>
  </si>
  <si>
    <t>Botiquín de urgencia para caseta de obra,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fijado al paramento con tornillos y tacos.</t>
  </si>
  <si>
    <t>YSB050</t>
  </si>
  <si>
    <t>Suministro, colocación y desmontaje de cinta para balizamiento, de material plástico, de 8 cm de anchura y 0,05 mm de espesor, impresa por ambas caras en franjas de color rojo y blanco, sujeta sobre un soporte existente (no incluido en este precio).</t>
  </si>
  <si>
    <t>YCR035</t>
  </si>
  <si>
    <t>Valla trasladable de 3,50x2,00 m, colocada en vallado provisional de solar, formada por panel de malla electrosoldada con pliegues de refuerzo, de 200x100 mm de paso de malla, con alambres horizontales de 5 mm de diámetro y verticales de 4 mm, soldados en los extremos a postes verticales de 40 mm de diámetro, acabado galvanizado, con puerta incorporada para acceso peatonal, de una hoja, de 0,90x2,00 m, con lengüetas para candado, amortizable en 5 usos y bases prefabricadas de hormigón, de 65x24x12 cm, con 8 orificios, para soporte de los postes, amortizables en 5 usos, fijadas al pavimento con pletinas de 20x4 mm y tacos de expansión de acero.</t>
  </si>
  <si>
    <t>FOTOVOLTAICA - GIMNÀS MUNICIPAL</t>
  </si>
  <si>
    <t>01.02.01</t>
  </si>
  <si>
    <t>01.02.02.01</t>
  </si>
  <si>
    <t>01.02.02.02</t>
  </si>
  <si>
    <t>XEGE60</t>
  </si>
  <si>
    <t>Suministro e instalación de estructura de aluminio anodizado autoportante sobre cubierta inclinada de chapa metálica, fijación a estructura (incluida). Incluye perfileria, bridas, apoyos, anclajes, pletinas, guías, juntas EPDM. Marca Sunfer o equivalente.</t>
  </si>
  <si>
    <t>01.02.02.03</t>
  </si>
  <si>
    <t>IEF020</t>
  </si>
  <si>
    <t>Inversor HUAWEI SUN2000-60KTL-M3 Smart PV Controller o equivalente, tensión máxima de entrada 1100V, máxima eficiencia 98.7%, intensidad de entrda máxima 26A, intensidad de CC máxima 40A, tensión de arranque 200V, tensión nominal de entrada 200V - 1000V, tensión nominal de entrada 600V, cantidad de entradas 8 y 4 MPPTs, potencia nominal activa de CA 40,000W, máxima potencia aparente de CA 44,000VA, tensión nominal de Salida 230Vac/400Vac, 3W/N+PE, frecuencia nominal de red de CA 50Hz/60Hz, Intensidad nominal de salida 57.8A, Máxima intensidad de salida 63.8A, Factor de potencia ajustable 0.8LG ... 0.8LD, Máxima distrorsión armónica total &lt;3%, dimensiones 640x530x270mm, Peso (kit de herramientas para soporte de suelo incluido) 43Kg, Nivel de ruido &lt; 46dB, Rango de temperaturas en operación -25ºC - +60ºC, Ventilación por Convección natural, conector de CC Staubli MC4, conector de CA Terminal PG impermeable + conector OT/DT, Grado de protección IP 66, Consumo de energía durante la noche &lt; 5.5W, Optimizador compatible con DC MBUS con compatibilidad con optimizador SUN2000-450W-P.</t>
  </si>
  <si>
    <t>01.02.02.04</t>
  </si>
  <si>
    <t>PG16-E3GQ</t>
  </si>
  <si>
    <t>Caja de doble aislamiento de poliéster reforzado, de 540x540x210 mm y montada superficialmente</t>
  </si>
  <si>
    <t>IEH0128R</t>
  </si>
  <si>
    <t>Cable unipolar RZ1-K (AS), siendo su tensión asignada de 0,6/1 kV, reacción al fuego clase Cca-s1b,d1,a1, con conductor de cobre clase 5 (-K) de 35 mm² de sección, con aislamiento de polietileno reticulado (R) y cubierta de compuesto termoplástico a base de poliolefina libre de halógenos con baja emisión de humos y gases corrosivos (Z1). Incluso accesorios y elementos de sujeción. (IEH012b)</t>
  </si>
  <si>
    <t>01.02.02.05</t>
  </si>
  <si>
    <t>PG2I-HAT7</t>
  </si>
  <si>
    <t>Bandeja metálica de rejilla de acero inoxidable AISI 304, de sección 100x60 mm2,con cubierta montada superficialmente</t>
  </si>
  <si>
    <t>IEO010</t>
  </si>
  <si>
    <t>Canalización de tubo curvable de PVC, corrugado, de color negro, de 40 mm de diámetro nominal, con grado de protección IP545. Instalación empotrada en elemento de construcción de obra de fábrica.</t>
  </si>
  <si>
    <t>01.02.02.06</t>
  </si>
  <si>
    <t>01.02.02.07</t>
  </si>
  <si>
    <t>EAE010AR</t>
  </si>
  <si>
    <t>kg</t>
  </si>
  <si>
    <t>Escalera de gato para acceso entre cubiertas acabado con imprimación antioxidante, con uniones soldadas en obra. (EAE010b)</t>
  </si>
  <si>
    <t>CONEXIÓN A RED</t>
  </si>
  <si>
    <t>01.02.02.08</t>
  </si>
  <si>
    <t>CRMT</t>
  </si>
  <si>
    <t>Modificación de instalaciones de enlace, incluyendo sustitución de esquema 1 por esquema 10. Incluyendo la modificación del conjunto de protección y medida comercial o industrial (TMF), segun indique la empresa distribuidora.</t>
  </si>
  <si>
    <t>09</t>
  </si>
  <si>
    <t>01.02.02.09</t>
  </si>
  <si>
    <t>01.02.03</t>
  </si>
  <si>
    <t>01.02.04</t>
  </si>
  <si>
    <t>01.02.05</t>
  </si>
  <si>
    <t>ADEQUACIÓ AUTOCONSUM INDIVIDUAL A COMPARTIT</t>
  </si>
  <si>
    <t>10</t>
  </si>
  <si>
    <t>CEIP ERNEST LLUCH</t>
  </si>
  <si>
    <t>01.03.10</t>
  </si>
  <si>
    <t>PG1D-H9VV</t>
  </si>
  <si>
    <t>Conjunt de protecció i mesura del tipus TMF10 per a subministrament trifàsic individual superior a 15 kW, per a mesura indirecta, potència entre 139 i 277 kW, tensió de 400 V, format per conjunt de caixes modulars de doble aïllament de polièster reforçat amb fibra de vidre de mides totals 810x1440x171 mm, amb base de fusibles (sense incloure els fusibles), sense equip de comptage, amb IGA tetrapolar (4P) de 400 A regulable entre 200 i 400 A i poder de tall de 20 kA, sense protecció diferencial, col·locat superficialment</t>
  </si>
  <si>
    <t>PG10-4585</t>
  </si>
  <si>
    <t>Subministre i col.locació d'armari prefabricat monobloc amb porta metal.lica galvanitzada, amb capacitat per incorporar un TMF1 fins a 63A o un TMF10 fins a 400A + CGP i caixa de seccionament, de les mateixes caracteristiques detallat en projecte. Inclòs excavació i fonamentació per posterior col.locació de l'armari.</t>
  </si>
  <si>
    <t>PG19-DGHB</t>
  </si>
  <si>
    <t>Caixa general de protecció de polièster reforçat amb fibra de vidre, de 250 A, segons esquema Unesa número 7, seccionable en càrrega (BUC), inclosa base portafusibles trifàsica (sense fusibles), neutre seccionable, borns de connexió i grau de protecció IP-43, IK09, muntada superficialment</t>
  </si>
  <si>
    <t>P221I-8GY9</t>
  </si>
  <si>
    <t>Excavació de rasa per a pas d'instal·lacions de 20 cm d'amplària i 60 cm de fondària, amb rasadora acoblada a un tractor i reblert i compactació amb terres seleccionades de la pròpia excavació, sense pedres amb mitjans mecànics</t>
  </si>
  <si>
    <t>P2146-DJ4L</t>
  </si>
  <si>
    <t>m2</t>
  </si>
  <si>
    <t>Demolició de paviment de formigó de fins a 15 cm de gruix, d'amplària fins a 2 m, amb compressor i càrrega sobre camió amb mitjans mecànics</t>
  </si>
  <si>
    <t>P2146-I3SF</t>
  </si>
  <si>
    <t>Demolició de base de formigó de fins a 15 cm de gruix, amb compressor i càrrega sobre camió amb mitjans manuals, en entorn urbà sense dificultat de mobilitat, en voreres &lt;= 3 m d'amplària o calçada/plataforma única &lt;= 7 m d'amplària, sense afectació per serveis o elements de mobiliari urbà, en actuacions de més de 10 m2</t>
  </si>
  <si>
    <t>P311-DQ6Q</t>
  </si>
  <si>
    <t>Encofrat amb tauler de fusta per a rases i pous de fonaments</t>
  </si>
  <si>
    <t>P312-MP6W</t>
  </si>
  <si>
    <t>m3</t>
  </si>
  <si>
    <t>Formigonament de rases i pous, amb formigó en massa HM - 25 / F / 20 / X0 amb una quantitat de ciment de 250 kg/m3 i relació aigua ciment =&lt; 0.6, abocat amb cubilot</t>
  </si>
  <si>
    <t>PY03-628P</t>
  </si>
  <si>
    <t>Forat en sostre per a pas d'instal·lacions, de diàmetre 5 a 20 cm, amb equips per a tall/broca de diamant, inclou càrrega manual de runa sobre contenidor i transport de residus a instal·lació autoritzada de gestió de residus</t>
  </si>
  <si>
    <t>PY03-5120</t>
  </si>
  <si>
    <t>Forat en paret de tancament per a pas d'instal·lacions, de diàmetre 5 a 20 cm, amb equips per a tall/broca de diamant, inclou càrrega manual de runa sobre contenidor i transport de residus a instal·lació autoritzada de gestió de residus</t>
  </si>
  <si>
    <t>PGD1-E3BE</t>
  </si>
  <si>
    <t>Piqueta de connexió a terra d'acer, amb recobriment de coure 300 µm de gruix, de 1500 mm llargària de 14,6 mm de diàmetre, clavada a terra</t>
  </si>
  <si>
    <t>PG2N-EUGN</t>
  </si>
  <si>
    <t>Tubo curvable corrugado de polietileno, de doble capa, lisa la interior y corrugada la exterior, de 160 mm de diámetro nominal, aislante y no propagador de la llama, resistencia al impacto de 40 J, resistencia a compresión de 450 N, montado como canalización enterrada</t>
  </si>
  <si>
    <t>PG33-E6MV</t>
  </si>
  <si>
    <t>Cable con conductor de cobre de tensión asignada0,6/ 1kV, de designación RZ1-K (AS+), construcción según norma UNE 211025, unipolar, de sección 1x120 mm2, con cubierta del cable de poliolefinas, clase de reacción al fuego Cca-s1b, d1, a1 según la norma UNE-EN 50575 con baja emisión humos, colocado en tubo</t>
  </si>
  <si>
    <t>ADEQ-EDIF</t>
  </si>
  <si>
    <t>pa</t>
  </si>
  <si>
    <t>Partida alçada corresponent a adequacions necessàries a les instal·lacions elèctriques de Baixa Tensió existents a l'edifici de referència per la seva correcta legalització davant del Departament d'Industria de la Generalitat de Catalunya</t>
  </si>
  <si>
    <t>20</t>
  </si>
  <si>
    <t>CASA DE CULTURA</t>
  </si>
  <si>
    <t>01.03.20</t>
  </si>
  <si>
    <t>PG1D-H9VR</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</si>
  <si>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sense IGA tetrapolar (4P) de 160 A regulable entre 80 i 160 A i poder de tall de 10 kA, sense protecció diferencial, col·locat superficialment</t>
  </si>
  <si>
    <t>30</t>
  </si>
  <si>
    <t>ESCOLA BRESSOL</t>
  </si>
  <si>
    <t>01.03.30</t>
  </si>
  <si>
    <t>40</t>
  </si>
  <si>
    <t>CAMP DE FUTBOL</t>
  </si>
  <si>
    <t>01.03.40</t>
  </si>
  <si>
    <t>PG33-E6NT</t>
  </si>
  <si>
    <t>Cable amb conductor de coure de tensió assignada0,6/1 kV, de designació RZ1-K (AS+), construcció segons norma UNE 211025, tetrapolar, de secció 4x50 mm2, amb coberta del cable de poliolefines, classe de reacció al foc Cca-s1b, d1, a1 segons la norma UNE-EN 50575 amb baixa emissió fums, col·locat en tub</t>
  </si>
  <si>
    <t>50</t>
  </si>
  <si>
    <t>CENTRE AQUATIC MUNICIPAL</t>
  </si>
  <si>
    <t>01.03.50</t>
  </si>
  <si>
    <t>60</t>
  </si>
  <si>
    <t>PAVELLÓ POLIESPORTIU MUNICIPAL</t>
  </si>
  <si>
    <t>01.03.60</t>
  </si>
  <si>
    <t>70</t>
  </si>
  <si>
    <t>PISCINA MUNICIPAL D'ESTIU</t>
  </si>
  <si>
    <t>01.03.70</t>
  </si>
  <si>
    <t>PG1D-H9W7</t>
  </si>
  <si>
    <t>Conjunt de protecció i mesura del tipus TMF1 per a subministrament individual superior a 15 kW, per a mesura directa, potència màxima de 43,64 kW, tensió de 400 V, corrent fins a 63 A, format per conjunt de caixes modulars de doble aïllament de polièster reforçat amb fibra de vidre de mides totals 540x810x171 mm, amb base de fusibles (sense incloure els fusibles), sense equip de comptage, amb ICP-M tetrapolar (4P) de 63 A d'intensitat nominal i poder de tall superior a 4,5 kA i sense interruptor diferencial, col·locat superficialment</t>
  </si>
  <si>
    <t xml:space="preserve">IMPORTE TOTAL DEL PRESUPUESTO : </t>
  </si>
  <si>
    <t>Justificación de elementos</t>
  </si>
  <si>
    <t>Nº</t>
  </si>
  <si>
    <t>Código</t>
  </si>
  <si>
    <t>U.M.</t>
  </si>
  <si>
    <t>Descripción</t>
  </si>
  <si>
    <t>Partida de obra</t>
  </si>
  <si>
    <t>EXTXARX1</t>
  </si>
  <si>
    <t>PA</t>
  </si>
  <si>
    <t>Partida alçada corresponent a les taxes derivades per part d'E-Distribución per l'extensió de xarxa derivada de la connexió de la instal·lació solar fotovoltaica per autoconsum compartit</t>
  </si>
  <si>
    <t>Rend.:</t>
  </si>
  <si>
    <t>EXTXARX2</t>
  </si>
  <si>
    <t>EXTXARX3</t>
  </si>
  <si>
    <t>P2R5-DT40</t>
  </si>
  <si>
    <t>Transport de residus inerts o no especials a instal·lació autoritzada de gestió de residus, amb contenidor de 5 m3 de capacitat</t>
  </si>
  <si>
    <t>Maquinaria</t>
  </si>
  <si>
    <t>C1R1-00CY</t>
  </si>
  <si>
    <t>Subministrament de contenidor metàl·lic de 5 m3 de capacitat i recollida amb residus inerts o no especials</t>
  </si>
  <si>
    <t>/R</t>
  </si>
  <si>
    <t>x</t>
  </si>
  <si>
    <t>=</t>
  </si>
  <si>
    <t>Subtotal maquinaria</t>
  </si>
  <si>
    <t>Coste directo</t>
  </si>
  <si>
    <t>Gastos indirectos</t>
  </si>
  <si>
    <t>%</t>
  </si>
  <si>
    <t>Total</t>
  </si>
  <si>
    <t>PY02-614Y</t>
  </si>
  <si>
    <t>Forat amb equips per a tall/broca de diamant, de sostre alleugerit, de 5 a 20 cm de diàmetre i fins a 350 mm de fondària</t>
  </si>
  <si>
    <t>Mano de obra</t>
  </si>
  <si>
    <t>A0E-000A</t>
  </si>
  <si>
    <t>h</t>
  </si>
  <si>
    <t>Manobre especialista</t>
  </si>
  <si>
    <t>Subtotal mano de obra</t>
  </si>
  <si>
    <t>C20B-00HC</t>
  </si>
  <si>
    <t>Màquina taladradora amb broca de diamant refrigerada amb aigua per a forats de 5 a 20 cm com a màxim</t>
  </si>
  <si>
    <t>Gastos auxiliares</t>
  </si>
  <si>
    <t>P-1</t>
  </si>
  <si>
    <t>MO113</t>
  </si>
  <si>
    <t>Peón ordinario construcción.</t>
  </si>
  <si>
    <t>P-2</t>
  </si>
  <si>
    <t>P-3</t>
  </si>
  <si>
    <t>P-4</t>
  </si>
  <si>
    <t>A0F-000E</t>
  </si>
  <si>
    <t>Oficial 1a electricista</t>
  </si>
  <si>
    <t>A01-FEPD</t>
  </si>
  <si>
    <t>Ajudant electricista</t>
  </si>
  <si>
    <t>Material</t>
  </si>
  <si>
    <t>CCDMS</t>
  </si>
  <si>
    <t>Caja para cuadro de distribución, de plástico con puerta, para dos filas de doces módulos y para montaje superficial</t>
  </si>
  <si>
    <t>PPCCD</t>
  </si>
  <si>
    <t>Parte proporcional de accesorios de caja para cuadro de distribución</t>
  </si>
  <si>
    <t>Subtotal material</t>
  </si>
  <si>
    <t>P-5</t>
  </si>
  <si>
    <t>CCD2_</t>
  </si>
  <si>
    <t>Caja para cuadro de distribución, de plástico con puerta, para 3 filas de doce módulos para el montaje superficial</t>
  </si>
  <si>
    <t>P-6</t>
  </si>
  <si>
    <t>CDU</t>
  </si>
  <si>
    <t>CDU- Caja de derivación Urbana de poliéster reforzado con fibra de vidrio, con puerta de 512x536x227 mm, Ip43, montada encastrada aceptado por e-distribución</t>
  </si>
  <si>
    <t>PPCGPM</t>
  </si>
  <si>
    <t>ud</t>
  </si>
  <si>
    <t>Parte proporcional de accesorios de caja general de protección y medida</t>
  </si>
  <si>
    <t>P-7</t>
  </si>
  <si>
    <t>CDR100140</t>
  </si>
  <si>
    <t>Caja de derivación rectangular de plástico, de 100x140 mm, con grado de protección Ip-65 para mopntar superficialmente</t>
  </si>
  <si>
    <t>PPRO</t>
  </si>
  <si>
    <t>Parte proporcional de accesorios de caja de derivación rectangular</t>
  </si>
  <si>
    <t>P-8</t>
  </si>
  <si>
    <t>P-9</t>
  </si>
  <si>
    <t>MO020</t>
  </si>
  <si>
    <t>Oficial 1ª construcción.</t>
  </si>
  <si>
    <t>P-10</t>
  </si>
  <si>
    <t>MT50M405</t>
  </si>
  <si>
    <t>Desmontaje de cobertura de placas de fibrocemento con amianto y elementos de fijación, sujeta mecánicamente sobre correa estructural a menos de 20 m de altura, en cubierta inclinada a dos aguas, para una superficie media a desmontar de entre 101 y 200 m²; plastificado, etiquetado y paletizado de las placas con medios y equipos adecuados y carga mecánica del material desmontado sobre camión o contenedor. (mt51cub020dad)</t>
  </si>
  <si>
    <t>Otros</t>
  </si>
  <si>
    <t>%ZZ</t>
  </si>
  <si>
    <t>Costes directos complementarios (%)</t>
  </si>
  <si>
    <t>Subtotal otros</t>
  </si>
  <si>
    <t>P-11</t>
  </si>
  <si>
    <t>A0140000</t>
  </si>
  <si>
    <t>Peón</t>
  </si>
  <si>
    <t>C1RA2C00</t>
  </si>
  <si>
    <t>Suministro de contenedor metálico de 12 m³ de capacidad y recogida con residuos inertes o no especiales</t>
  </si>
  <si>
    <t>P-12</t>
  </si>
  <si>
    <t>MO047</t>
  </si>
  <si>
    <t>Oficial 1ª montador de estructura metálica.</t>
  </si>
  <si>
    <t>MO094</t>
  </si>
  <si>
    <t>Ayudante montador de estructura metálica.</t>
  </si>
  <si>
    <t>MQ08SOL020</t>
  </si>
  <si>
    <t>Equipo y elementos auxiliares para soldadura eléctrica.</t>
  </si>
  <si>
    <t>MT07C5132</t>
  </si>
  <si>
    <t>Escalera de gato para acceso entre cubiertas (mt07ala010debb)</t>
  </si>
  <si>
    <t>OP00COR020</t>
  </si>
  <si>
    <t>U</t>
  </si>
  <si>
    <t>Cortadora manual de metal, de disco.</t>
  </si>
  <si>
    <t>OP00LLA010</t>
  </si>
  <si>
    <t>Llave de impacto.</t>
  </si>
  <si>
    <t>MT07C5132%UZZ1</t>
  </si>
  <si>
    <t>Costes directos complementarios</t>
  </si>
  <si>
    <t>MQ08SOL020%UZZ2</t>
  </si>
  <si>
    <t>MO047%UZZ3</t>
  </si>
  <si>
    <t>MO094%UZZ4</t>
  </si>
  <si>
    <t>P-13</t>
  </si>
  <si>
    <t>EGY23467</t>
  </si>
  <si>
    <t>Sensor trifásico encargado de medir y monitorizar el consumo general de la instalación. Compatible con el inversor de la misma instalación. Incluye todos los accesorios que sean necesarios para su instalación.</t>
  </si>
  <si>
    <t>P-14</t>
  </si>
  <si>
    <t>MT08GRG100</t>
  </si>
  <si>
    <t>Transporte de placas de fibrocemento con amianto, procedentes de la demolición de una cubierta, a vertedero específico, instalación de tratamiento de residuos de construcción y demolición externa a la obra o centro de valorización o eliminación de residuos, previamente plastificadas, paletizadas y cargadas sobre camión, considerando la ida, descarga y vuelta.</t>
  </si>
  <si>
    <t>P-15</t>
  </si>
  <si>
    <t>MT08GRG110</t>
  </si>
  <si>
    <t>Canon de vertido por entrega a gestor autorizado de residuos peligrosos de placas de fibrocemento con amianto, procedentes de la demolición de una cubierta.</t>
  </si>
  <si>
    <t>P-16</t>
  </si>
  <si>
    <t>MT08AAA010AB</t>
  </si>
  <si>
    <t>material auxiliar para la correcta ejecución de los trabajos</t>
  </si>
  <si>
    <t>P-17</t>
  </si>
  <si>
    <t>MO001</t>
  </si>
  <si>
    <t>Oficial 1ª instalador de telecomunicaciones.</t>
  </si>
  <si>
    <t>MO056</t>
  </si>
  <si>
    <t>Ayudante instalador de telecomunicaciones.</t>
  </si>
  <si>
    <t>MT40ECA200A</t>
  </si>
  <si>
    <t>P-18</t>
  </si>
  <si>
    <t>MO102</t>
  </si>
  <si>
    <t>Ayudante electricista.</t>
  </si>
  <si>
    <t>MO003</t>
  </si>
  <si>
    <t>Oficial 1ª electricista.</t>
  </si>
  <si>
    <t>MT35SOL029EE</t>
  </si>
  <si>
    <t>Módulo solar fotovoltaico de células de silicio monocristalino, potencia máxima (Wp) 630 W, tensión a máxima potencia (Vmp) 42 V, intensidad a máxima potencia (Imp) 15,01 A, tensión en circuito abierto (Voc) 50,2 V, intensidad de cortocircuito (Isc) 15,93 A, eficiencia 23,3%, 132 células de 210x105 mm, vidrio exterior templado de 3,2 mm de espesor, capa adhesiva de etilvinilacetato (EVA), capa posterior de polifluoruro de vinilo, poliéster y polifluoruro de vinilo (TPT), marco de aluminio anodizado, temperatura de trabajo -40°C hasta 85°C, dimensiones 2384x1134x30 mm, resistencia a la carga del viento 245 kg/m², resistencia a la carga de la nieve 551 kg/m², peso 33 kg, con caja de conexiones con diodos, cables y conectores</t>
  </si>
  <si>
    <t>P-19</t>
  </si>
  <si>
    <t>MT35SOL006</t>
  </si>
  <si>
    <t>Estructura soporte de aluminio anodizado autoportante sobre cubierta de teja</t>
  </si>
  <si>
    <t>P-20</t>
  </si>
  <si>
    <t>MT35IFG040B</t>
  </si>
  <si>
    <t>Inversor trifásico, potencia máxima de entrada 15 kW, voltaje de entrada máximo 1000 Vcc, rango de voltaje de entrada de 260 a 800 Vcc, potencia nominal de salida 10 kW, potencia máxima de salida 10 kVA, eficiencia máxima 98,3%, dimensiones 460x176x497 mm, con comunicación vía Wi-Fi para control remoto desde un smartphone, tablet o PC, puertos Ethernet y RS-485, y protocolo de comunicación Modbus.</t>
  </si>
  <si>
    <t>P-21</t>
  </si>
  <si>
    <t>MT35PRY090G</t>
  </si>
  <si>
    <t>Cable eléctrico unipolar, Prysmian Prysolar ´´PRYSMIAN´´, resistente a la intemperie, para instalaciones fotovoltaicas, garantizado por 30 años, tipo H1Z2Z2-K, tensión nominal 1 kV, tensión máxima en corriente continua 1,8 kV, reacción al fuego clase Eca, con conductor de cobre recocido, flexible (clase 5), de 1x10 mm² de sección, aislamiento de compuesto reticulado libre de halógenos, cubierta de compuesto reticulado libre de halógenos, y con las siguientes características: no propagación de la llama, libre de halógenos, baja emisión de humos opacos, resistencia a la absorción de agua, resistencia al frío, resistencia a los rayos ultravioleta, resistencia a los golpes, resistencia a los agentes químicos, resistencia al ozono y resistencia al calor húmedo. Según UNE-EN 50618.</t>
  </si>
  <si>
    <t>P-22</t>
  </si>
  <si>
    <t>MT35AIA010E</t>
  </si>
  <si>
    <t>Tubo curvable de PVC, corrugado, de color negro, de 40 mm de diámetro nominal, para canalización empotrada en obra de fábrica (paredes y techos). Resistencia a la compresión 320 N, resistencia al impacto 1 julio, temperatura de trabajo -5°C hasta 60°C, con grado de protección IP545 según UNE 20324, no propagador de la llama. Según UNE-EN 61386-1 y UNE-EN 61386-22.</t>
  </si>
  <si>
    <t>P-23</t>
  </si>
  <si>
    <t>MT35CGP020AA</t>
  </si>
  <si>
    <t>Suministro e instalación de caja de protección de servicios auxiliares de doble aislamientode polimero autoextingible, resistencia UV y libre de halógenos con tapa transparente y puerta, de 460x448x160mm, de 36 módulos y montada superficialmente con todos los elementos necesarios</t>
  </si>
  <si>
    <t>MT26CGP010</t>
  </si>
  <si>
    <t>Marco y puerta metálica con cerradura o candado, con grado de protección IK10 según UNE-EN 50102, protegidos de la corrosión y normalizados por la empresa suministradora, para caja general de protección.</t>
  </si>
  <si>
    <t>MT35WWW010</t>
  </si>
  <si>
    <t>Material auxiliar para instalaciones eléctricas.</t>
  </si>
  <si>
    <t>P-24</t>
  </si>
  <si>
    <t>MT35AIA220G</t>
  </si>
  <si>
    <t>Tubo rígido de PVC, enchufable, curvable en caliente, de color gris RAL 7035, de 63 mm de diámetro nominal, para canalización fija en superficie. Resistencia a la compresión 1250 N, resistencia al impacto 6 julios, temperatura de trabajo -15°C hasta 90°C, con grado de protección IP44 según UNE 20324, propiedades eléctricas: aislante, no propagador de la llama. Según UNE-EN 61386-1 y UNE-EN 61386-22. Incluso abrazaderas, elementos de sujeción y accesorios (curvas, manguitos, tes, codos y curvas flexibles).</t>
  </si>
  <si>
    <t>MT35CUN010G1</t>
  </si>
  <si>
    <t>Cable unipolar RZ1-K (AS), siendo su tensión asignada de 0,6/1 kV, reacción al fuego clase Cca-s1b,d1,a1 según UNE-EN 50575, con conductor de cobre clase 5 (-K) de 16 mm² de sección, con aislamiento de polietileno reticulado (R) y cubierta de compuesto termoplástico a base de poliolefina libre de halógenos con baja emisión de humos y gases corrosivos (Z1). Según UNE 21123-4.</t>
  </si>
  <si>
    <t>P-25</t>
  </si>
  <si>
    <t>MT35IFG050AB</t>
  </si>
  <si>
    <t>Inversor trifásico, potencia máxima de entrada 25 kW, voltaje de entrada máximo 1000 Vcc, rango de voltaje de entrada de 500 a 800 Vcc, potencia nominal de salida 50 kW, potencia máxima de salida 50 kVA, eficiencia máxima 98,1%, dimensiones 569x621x733 mm, peso 84 kg, con pies de apoyo, indicador del estado de funcionamiento con led, comunicación vía Wi-Fi para control remoto desde un smartphone, tablet o PC, dos puertos Ethernet, y protocolo de comunicación Modbus.</t>
  </si>
  <si>
    <t>P-26</t>
  </si>
  <si>
    <t>MT35CUN010I1</t>
  </si>
  <si>
    <t>Cable unipolar RZ1-K (AS), siendo su tensión asignada de 0,6/1 kV, reacción al fuego clase Cca-s1b,d1,a1 según UNE-EN 50575, con conductor de cobre clase 5 (-K) de 35 mm² de sección, con aislamiento de polietileno reticulado (R) y cubierta de compuesto termoplástico a base de poliolefina libre de halógenos con baja emisión de humos y gases corrosivos (Z1). Según UNE 21123-4.</t>
  </si>
  <si>
    <t>P-27</t>
  </si>
  <si>
    <t>MT35CUN010M1</t>
  </si>
  <si>
    <t>Cable unipolar RZ1-K (AS), siendo su tensión asignada de 0,6/1 kV, reacción al fuego clase Cca-s1b,d1,a1 según UNE-EN 50575, con conductor de cobre clase 5 (-K) de 120 mm² de sección, con aislamiento de polietileno reticulado (R) y cubierta de compuesto termoplástico a base de poliolefina libre de halógenos con baja emisión de humos y gases corrosivos (Z1). Según UNE 21123-4.</t>
  </si>
  <si>
    <t>P-28</t>
  </si>
  <si>
    <t>MT35AIA210E</t>
  </si>
  <si>
    <t>Tubo rígido de PVC, enchufable, curvable en caliente, de color gris RAL 7035, de 40 mm de diámetro nominal, para canalización fija en superficie. Resistencia a la compresión 750 N, resistencia al impacto 2 julios, temperatura de trabajo -15°C hasta 90°C, con grado de protección IP44 según UNE 20324, propiedades eléctricas: aislante, no propagador de la llama. Según UNE-EN 61386-1 y UNE-EN 61386-22. Incluso abrazaderas, elementos de sujeción y accesorios (curvas, manguitos, tes, codos y curvas flexibles).</t>
  </si>
  <si>
    <t>P-29</t>
  </si>
  <si>
    <t>P-30</t>
  </si>
  <si>
    <t>P-31</t>
  </si>
  <si>
    <t>CL40-00J3</t>
  </si>
  <si>
    <t>Plataforma elevadora, autopropulsada con motor de gasóleo de 10 m de estatura máxima de treballl, con punto homologado para desembarco</t>
  </si>
  <si>
    <t>P-32</t>
  </si>
  <si>
    <t>C111-0056</t>
  </si>
  <si>
    <t>Compressor amb dos martells pneumàtics</t>
  </si>
  <si>
    <t>C13C-00LP</t>
  </si>
  <si>
    <t>Retroexcavadora sobre pneumàtics de 8 a 10 t</t>
  </si>
  <si>
    <t>P-33</t>
  </si>
  <si>
    <t>A0D-0007</t>
  </si>
  <si>
    <t>Manobre</t>
  </si>
  <si>
    <t>P-34</t>
  </si>
  <si>
    <t>C13B-00JP</t>
  </si>
  <si>
    <t>Tractor amb rasadora, per a rases de fins a 30 cm d'amplària i fins a 90 cm de fondària</t>
  </si>
  <si>
    <t>P-35</t>
  </si>
  <si>
    <t>P-36</t>
  </si>
  <si>
    <t>B2RA-28TO</t>
  </si>
  <si>
    <t>t</t>
  </si>
  <si>
    <t>P-37</t>
  </si>
  <si>
    <t>A0F-000F</t>
  </si>
  <si>
    <t>Oficial 1a encofrador</t>
  </si>
  <si>
    <t>A01-FEOZ</t>
  </si>
  <si>
    <t>Ajudant encofrador</t>
  </si>
  <si>
    <t>B0AK-07AS</t>
  </si>
  <si>
    <t>Clau acer</t>
  </si>
  <si>
    <t>B0DZ1-0ZLZ</t>
  </si>
  <si>
    <t>l</t>
  </si>
  <si>
    <t>Desencofrant</t>
  </si>
  <si>
    <t>B0D70-0CEP</t>
  </si>
  <si>
    <t>Tauler elaborat amb fusta de pi, de 22 mm de gruix, per a 10 usos</t>
  </si>
  <si>
    <t>B0D31-07P4</t>
  </si>
  <si>
    <t>Llata de fusta de pi</t>
  </si>
  <si>
    <t>B0D21-07OY</t>
  </si>
  <si>
    <t>Tauló de fusta de pi per a 10 usos</t>
  </si>
  <si>
    <t>B0AM-078G</t>
  </si>
  <si>
    <t>Filferro recuit 3 mm</t>
  </si>
  <si>
    <t>P-38</t>
  </si>
  <si>
    <t>A0F-000T</t>
  </si>
  <si>
    <t>Oficial 1a paleta</t>
  </si>
  <si>
    <t>B06F1-MBO2</t>
  </si>
  <si>
    <t>Formigó en massa HM - 25 / F / 20 / X0 amb una quantitat de ciment de 250 kg/m3 i relació aigua ciment =&lt; 0.6</t>
  </si>
  <si>
    <t>P-39</t>
  </si>
  <si>
    <t>BVA5-02AE</t>
  </si>
  <si>
    <t>Prueba de estanqueidad de cubierta mediante riego por aspersión</t>
  </si>
  <si>
    <t>P-40</t>
  </si>
  <si>
    <t>C15G-00DD</t>
  </si>
  <si>
    <t>Grua autopropulsada de 12 t</t>
  </si>
  <si>
    <t>0926696-3PC</t>
  </si>
  <si>
    <t>Armari prefabricat de GRC CS+CGP+TMF10=160 A marca CAHORS model 0926696-3PC de mides 2700x1830x480</t>
  </si>
  <si>
    <t>A%AUX001</t>
  </si>
  <si>
    <t>Despeses auxiliars sobre la mà d'obra</t>
  </si>
  <si>
    <t>P-41</t>
  </si>
  <si>
    <t>BGW2-093J</t>
  </si>
  <si>
    <t>Parte proporcional accessorios de caja de doble aislamiento</t>
  </si>
  <si>
    <t>BG15-0FNX</t>
  </si>
  <si>
    <t>Caja de doble aislamiento de poliéster reforzado, de 540x540x210 mm</t>
  </si>
  <si>
    <t>P-42</t>
  </si>
  <si>
    <t>P-43</t>
  </si>
  <si>
    <t>BGW2-093I</t>
  </si>
  <si>
    <t>Part proporcional d'accessoris de caixa general de protecció</t>
  </si>
  <si>
    <t>BG16-0BW9</t>
  </si>
  <si>
    <t>Caixa general de protecció de polièster reforçat amb fibra de vidre, de 250 A, segons esquema Unesa número 7, seccionable en càrrega (BUC), inclosa base portafusibles trifàsica (sense fusibles), neutre seccionable, borns de connexió i grau de protecció IP-43, IK09</t>
  </si>
  <si>
    <t>P-44</t>
  </si>
  <si>
    <t>BG1B-H64M</t>
  </si>
  <si>
    <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630x1440x171 mm, amb base de fusibles (sense incloure els fusibles), sense equip de comptage, sense IGA, sense protecció diferencial</t>
  </si>
  <si>
    <t>P-45</t>
  </si>
  <si>
    <t>BG1B-H64N</t>
  </si>
  <si>
    <t>Conjunt de protecció i mesura del tipus TMF10 per a subministrament trifàsic individual superior a 15 kW, per a mesura indirecta, potència entre 139 i 277 kW, tensió de 400 V, format per conjunt de caixes modulars de doble aïllament de polièster reforçat amb fibra de vidre de mides totals 810x1440x171 mm, amb base de fusibles (sense incloure els fusibles), sense equip de comptage, amb IGA tetrapolar (4P) de 400 A regulable entre 200 i 400 A i poder de tall de 20 kA, sense protecció diferencial</t>
  </si>
  <si>
    <t>P-46</t>
  </si>
  <si>
    <t>BG1B-H64J</t>
  </si>
  <si>
    <t>Conjunt de protecció i mesura del tipus TMF1 per a subministrament trifàsic individual superior a 15 kW, per a mesura directa, potència màxima de 43,64 kW, tensió de 400 V, format per conjunt de caixes modulars de doble aïllament de polièster reforçat amb fibra de vidre de mides totals 540x810x171 mm, amb base de fusibles (sense incloure els fusibles), sense equip de comptage, amb ICP-M tetrapolar (4P) de 63 A d'intensitat nominal i poder de tall superior a 4,5 kA i sense interruptor diferencial</t>
  </si>
  <si>
    <t>P-47</t>
  </si>
  <si>
    <t>BG28-2HM0</t>
  </si>
  <si>
    <t>Cubierta para bandeja libre de halogenos, ancho=100mm</t>
  </si>
  <si>
    <t>BG2I-0B8E</t>
  </si>
  <si>
    <t>Bandeja aislante libre de halogenos lisa,60x100mm</t>
  </si>
  <si>
    <t>P-48</t>
  </si>
  <si>
    <t>BGWA-H4NO</t>
  </si>
  <si>
    <t>Part proporcional d'accessoris per a safates d'acer inoxidable</t>
  </si>
  <si>
    <t>BG2J-H4NX</t>
  </si>
  <si>
    <t>Bandeja metálica de rejilla de acero inoxidable AISI 304, de sección 100x60 mm2</t>
  </si>
  <si>
    <t>P-49</t>
  </si>
  <si>
    <t>BG2Q-1KTO</t>
  </si>
  <si>
    <t>Tubo curvable corrugado de polietileno, de doble capa, lisa la interior y corrugada la exterior, de 160 mm de diámetro nominal, aislante y no propagador de la llama, resistencia al impacto de 40 J, resistencia a compresión de 450 N, para canalizaciones enterradas</t>
  </si>
  <si>
    <t>P-50</t>
  </si>
  <si>
    <t>BG33-G2WJ</t>
  </si>
  <si>
    <t>Cable con conductor de cobre de tensión asignada0,6/ 1kV, de designación RZ1-K (AS+), construcción según norma UNE 211025, unipolar, de sección 1x120 mm2, con cubierta del cable de poliolefinas, clase de reacción al fuego Cca-s1b, d1, a1 según la norma UNE-EN 50575 con baja emisión humos</t>
  </si>
  <si>
    <t>P-51</t>
  </si>
  <si>
    <t>BG33-G2YJ</t>
  </si>
  <si>
    <t>Cable amb conductor de coure de tensió assignada0,6/1 kV, de designació RZ1-K (AS+), construcció segons norma UNE 211025, tetrapolar, de secció 4x50 mm2, amb coberta del cable de poliolefines, classe de reacció al foc Cca-s1b, d1, a1 segons la norma UNE-EN 50575 amb baixa emissió fums</t>
  </si>
  <si>
    <t>P-52</t>
  </si>
  <si>
    <t>BG49-18Z4</t>
  </si>
  <si>
    <t>Interruptor automático magnetotérmico de 32 A de intensidad nominal, tipo PIA curva C, tetrapolar (4P), de 6000 A de poder de corte según UNE-EN 60898 y de 10 kA de poder de corte según UNE-EN 60947-2, de 4 módulos DIN de 18 mm de ancho, para montar en perfil DIN</t>
  </si>
  <si>
    <t>BGWD-0AS2</t>
  </si>
  <si>
    <t>Part proporcional d'accessoris per a interruptors magnetotèrmics</t>
  </si>
  <si>
    <t>P-53</t>
  </si>
  <si>
    <t>BG4L-09YM</t>
  </si>
  <si>
    <t>Interruptor diferencial de la clase A superinmunizado, gama terciario, de 32 A de intensidad nominal, bipolar (4P), de 30m A de sensibilidad, de desconexión fijo selectivo, con botón de test incorporado y con indicador mecánico de defecto y con rearme automático, construido según las especificaciones de la norma UNE-EN 61008-1, de 2.5 módulos DIN de 18 mm de ancho, para montar en perfil DIN</t>
  </si>
  <si>
    <t>BGWD-0AS3</t>
  </si>
  <si>
    <t>Parte proporcional de accesorios para interruptores diferenciales</t>
  </si>
  <si>
    <t>P-54</t>
  </si>
  <si>
    <t>BGWD-0AS8</t>
  </si>
  <si>
    <t>Part proporcional d'accessoris per a protectors de sobretensions</t>
  </si>
  <si>
    <t>BG4F-2ITQ</t>
  </si>
  <si>
    <t>Protector per a sobretensions transitòries, tetrapolar (3P+N), de 20 kA d'intensitat màxima transitòria, de 4 mòduls DIN de 18 mm d'amplària, per a muntar sobre carril DIN</t>
  </si>
  <si>
    <t>P-55</t>
  </si>
  <si>
    <t>BG4F-2ITP</t>
  </si>
  <si>
    <t>Protector para sobretensions permanentes, tetrapolar (3P+N), de 4 módulos DIN de 18 mm de anchura, para montar sobre carril DIN</t>
  </si>
  <si>
    <t>P-56</t>
  </si>
  <si>
    <t>BGYD-0B2W</t>
  </si>
  <si>
    <t>Part proporcional d'elements especials per a piquetes de connexió a terra</t>
  </si>
  <si>
    <t>BGD5-06SU</t>
  </si>
  <si>
    <t>Piqueta de connexió a terra d'acer i recobriment de coure, de 1500 mm de llargària, de 14,6 mm de diàmetre, de 300 µm</t>
  </si>
  <si>
    <t>P-57</t>
  </si>
  <si>
    <t>BGD4-16WD</t>
  </si>
  <si>
    <t>Punt de connexió a terra amb pont seccionador de platina de coure, muntat en caixa estanca i per muntar superficialment</t>
  </si>
  <si>
    <t>P-58</t>
  </si>
  <si>
    <t>BP44-1A3W</t>
  </si>
  <si>
    <t>Cable para transmisión de datos con conductores de cobre, de 4 pares, categoría 6.ª F/FTP, aislamiento de poliolefina y cubierta de poliolefina, de baja emisión de humos y opacidad reducida, no propagador de la llama según UNE-EN 60332-1-2, clase de reacción al fuego Dca-s2, d2, a2 según la norma UNE-EN 50575</t>
  </si>
  <si>
    <t>P-59</t>
  </si>
  <si>
    <t>A01-FEPH</t>
  </si>
  <si>
    <t>Ajudant muntador</t>
  </si>
  <si>
    <t>A0F-000R</t>
  </si>
  <si>
    <t>Oficial 1a muntador</t>
  </si>
  <si>
    <t>BP44-1A3P</t>
  </si>
  <si>
    <t>Cable para transmisión de datos con conductores de cobre, de 4 pares, categoría 6 Uno/FTP, aislamiento de poliolefina y cubierta de poliolefina, de baja emisión de humos y opacidad reducida, no propagador del incendio según UNE-EN 50266, clase de reacción al fuego Dca-s2, d2, a2 según la norma UNE-EN 50575</t>
  </si>
  <si>
    <t>P-62</t>
  </si>
  <si>
    <t>MT13TAC050A</t>
  </si>
  <si>
    <t>Teja cerámica curva, acabado con engobe color rojo, 40,8x15x11,6 cm, según UNE-EN 1304.</t>
  </si>
  <si>
    <t>MT13BLW110A</t>
  </si>
  <si>
    <t>Aerosol de 750 cm³ de espuma de poliuretano, de 22,5 kg/m³ de densidad, 140% de expansión, 18 N/cm² de resistencia a tracción y 20 N/cm² de resistencia a flexión, conductividad térmica 0,04 W/(mK), estable de -40°C a 100°C; para aplicar con pistola; según UNE-EN 13165.</t>
  </si>
  <si>
    <t>MT13BLW104</t>
  </si>
  <si>
    <t>Gancho para sujeción de tejas a rastrel.</t>
  </si>
  <si>
    <t>P-63</t>
  </si>
  <si>
    <t>MT13BLW010B</t>
  </si>
  <si>
    <t>Rastrel de 42x27 mm de sección, de madera de pino pinaster (Pinus pinaster), tratada en autoclave, con clase de uso 2, según UNE-EN 335, acabado cepillado, con humedad inferior al 20%.</t>
  </si>
  <si>
    <t>MT13BLW131</t>
  </si>
  <si>
    <t>Tornillo para sujeción de elementos de madera.</t>
  </si>
  <si>
    <t>P-64</t>
  </si>
  <si>
    <t>MO080</t>
  </si>
  <si>
    <t>Ayudante montador.</t>
  </si>
  <si>
    <t>MT45RPV010IB</t>
  </si>
  <si>
    <t>Señalización de toda la instalación fotovoltaica y señalización de bomberos según normativa , indicando el corte de los principales equipos y los que puedan quedar en tensión todo y cortando el interruptor general.</t>
  </si>
  <si>
    <t>P-65</t>
  </si>
  <si>
    <t>MT4U83E2</t>
  </si>
  <si>
    <t>Señalización informativa permanente en el edificio conforme en este emplazamiento hay generación solar fotovoltaica (mt45rpv010ibb)</t>
  </si>
  <si>
    <t>P-66</t>
  </si>
  <si>
    <t>TFM10_2</t>
  </si>
  <si>
    <t>Conjunto de protección y medida del tipo TFM10 para suministros individuales mayores de 15 kW, desde 200 A hasta 400 A en acometidas trifásicas + CGP y caja de seccionamiento
Envolventes de poliéster de gran resistencia formadas por cubas y tapas transparentes conteniendo el interruptor general de protección, embarrado y portafusibles de protección preparados para conexión de M10 mediante terminal de pala. Dispone de la caja para albergar y precintar el contador de consumo eléctrico, así como la ventana abisagrada para la manipulación del mismo.
TMF10
Endesa
200-400 A
Envolvente fabricada en poliéster prensado en caliente, reforzado con fibra de vidrio, color gris RAL 7035.
Protección contra polvo y agua IP44 y contra impactos IK09.
Doble aislamiento.
Auto extinguible a 960º.
Clase térmica del poliéster 105º.
Resistente a las principales agresiones químicas, ambientales y a la acción de los UV.
Tapas precintables.
Dobles fondos con troqueles realizados.
Interruptor general de protección.
Base de neutro seccionable.
3 Bases fusibles seccionables en carga de tamaño 3, hasta 630A.
Ventana abisagrada para la manipulación del contador de consumo eléctrico.
Placa de señalización de riesgo eléctrico.
Cableado.
nº fases ? 3F+N
Base : BUC-3
Ancho x Alto : 855 x 1520 mm
Sin base de fusible, sin incluir los fusibles, sin equipo de contador, sin ICP-M y sin interruptor diferencial colocado superficial</t>
  </si>
  <si>
    <t>P-67</t>
  </si>
  <si>
    <t>P-68</t>
  </si>
  <si>
    <t>BGE601ZB30</t>
  </si>
  <si>
    <t>Estructura de aluminio anodizado aut. Incluye tornillería de acero inoxidable y todos los elementos necesarios para su montaje.</t>
  </si>
  <si>
    <t>P-69</t>
  </si>
  <si>
    <t>BGX0123</t>
  </si>
  <si>
    <t>Elemento de soporte para 1 inversor</t>
  </si>
  <si>
    <t>P-70</t>
  </si>
  <si>
    <t>BG631152</t>
  </si>
  <si>
    <t>10x38 con fusible de 15A, 1000V y bornero de 6mm</t>
  </si>
  <si>
    <t>P-71</t>
  </si>
  <si>
    <t>BG1PU1B2</t>
  </si>
  <si>
    <t>Descargador sobretensiones transitorias 2P-Clase II-40kA-20kA-1,2kV. Protección de las entradas en continua del inversor.</t>
  </si>
  <si>
    <t>P-72</t>
  </si>
  <si>
    <t>P-73</t>
  </si>
  <si>
    <t>P-74</t>
  </si>
  <si>
    <t>MT49PRS010DN</t>
  </si>
  <si>
    <t>Prueba de servicio para comprobar la estanqueidad de una cubierta inclinada, mediante riego, incluso desplazamiento a obra e informe de resultados.</t>
  </si>
  <si>
    <t>P-75</t>
  </si>
  <si>
    <t>TZZ</t>
  </si>
  <si>
    <t>Suministro e instalación de pantalla de 55´´ (T)</t>
  </si>
  <si>
    <t>P-76</t>
  </si>
  <si>
    <t>MO119</t>
  </si>
  <si>
    <t>Oficial 1ª Seguridad y Salud.</t>
  </si>
  <si>
    <t>MO120</t>
  </si>
  <si>
    <t>Peón Seguridad y Salud.</t>
  </si>
  <si>
    <t>MT07ALA111BA</t>
  </si>
  <si>
    <t>Pletina de acero laminado UNE-EN 10025 S275JR, en perfil plano laminado en caliente, de 20x4 mm, para aplicaciones estructurales.</t>
  </si>
  <si>
    <t>MT50SPV021</t>
  </si>
  <si>
    <t>Valla trasladable de 3,50x2,00 m, formada por panel de malla electrosoldada con pliegues de refuerzo, de 200x100 mm de paso de malla, con alambres horizontales de 5 mm de diámetro y verticales de 4 mm de diámetro, soldados en los extremos a postes verticales de 40 mm de diámetro, acabado galvanizado, con puerta incorporada para acceso peatonal, de una hoja, de 0,90x2,00 m, incluso argollas para unión de postes y lengüetas para candado.</t>
  </si>
  <si>
    <t>MT26AAA023A</t>
  </si>
  <si>
    <t>Anclaje mecánico con taco de expansión de acero galvanizado, tuerca y arandela.</t>
  </si>
  <si>
    <t>MT50SPV025</t>
  </si>
  <si>
    <t>Base prefabricada de hormigón, de 65x24x12 cm, con 8 orificios, reforzada con varillas de acero, para soporte de valla trasladable.</t>
  </si>
  <si>
    <t>P-77</t>
  </si>
  <si>
    <t>MT50EPC030J</t>
  </si>
  <si>
    <t>Casco aislante eléctrico hasta una tensión de 1000 V de corriente alterna o de 1500 V de corriente continua, EPI de categoría III, según UNE-EN 50365, cumpliendo todos los requisitos de seguridad según el Reglamento (UE) 2016/425.</t>
  </si>
  <si>
    <t>P-78</t>
  </si>
  <si>
    <t>MT50EPD014D</t>
  </si>
  <si>
    <t>Arnés anticaídas, con un punto de amarre, EPI de categoría III, según UNE-EN 361, UNE-EN 363, UNE-EN 364 y UNE-EN 365, cumpliendo todos los requisitos de seguridad según el Reglamento (UE) 2016/425.</t>
  </si>
  <si>
    <t>MT50EPD013D</t>
  </si>
  <si>
    <t>Absorbedor de energía, EPI de categoría III, según UNE-EN 355, cumpliendo todos los requisitos de seguridad según el Reglamento (UE) 2016/425.</t>
  </si>
  <si>
    <t>MT50EPD012AD</t>
  </si>
  <si>
    <t>Cuerda de fibra como elemento de amarre, de longitud fija, EPI de categoría III, según UNE-EN 354, cumpliendo todos los requisitos de seguridad según el Reglamento (UE) 2016/425.</t>
  </si>
  <si>
    <t>MT50EPD011D</t>
  </si>
  <si>
    <t>Dispositivo anticaídas deslizante sobre línea de anclaje flexible, EPI de categoría III, según UNE-EN 353-2, UNE-EN 363, UNE-EN 364 y UNE-EN 365, cumpliendo todos los requisitos de seguridad según el Reglamento (UE) 2016/425.</t>
  </si>
  <si>
    <t>MT50EPD010D</t>
  </si>
  <si>
    <t>Conector básico (clase B), EPI de categoría III, según UNE-EN 362, cumpliendo todos los requisitos de seguridad según el Reglamento (UE) 2016/425.</t>
  </si>
  <si>
    <t>P-79</t>
  </si>
  <si>
    <t>MT5AR3AF</t>
  </si>
  <si>
    <t>Pantalla de protección facial, EPI de categoría II, según UNE-EN 166, cumpliendo todos los requisitos de seguridad según el Reglamento (UE) 2016/425. (mt50epj010eie)</t>
  </si>
  <si>
    <t>P-80</t>
  </si>
  <si>
    <t>MT50EPM010MD</t>
  </si>
  <si>
    <t>Par de guantes para trabajos eléctricos de baja tensión, EPI de categoría III, según UNE-EN 420 y UNE-EN 60903, cumpliendo todos los requisitos de seguridad según el Reglamento (UE) 2016/425.</t>
  </si>
  <si>
    <t>P-81</t>
  </si>
  <si>
    <t>MT5A23P1</t>
  </si>
  <si>
    <t>Par de zapatos de seguridad, con puntera resistente a un impacto de hasta 200 J y a una compresión de hasta 15 kN, con resistencia al deslizamiento, EPI de categoría II, según UNE-EN ISO 20344 y UNE-EN ISO 20345, cumpliendo todos los requisitos de seguridad según el Reglamento (UE) 2016/425. (mt50epp010pCb)</t>
  </si>
  <si>
    <t>P-82</t>
  </si>
  <si>
    <t>MT50EPU031O</t>
  </si>
  <si>
    <t>Chaqueta con capucha de protección para trabajos en instalaciones de baja tensión, EPI de categoría III, según UNE-EN 50286 y UNE-EN 340, cumpliendo todos los requisitos de seguridad según el Reglamento (UE) 2016/425.</t>
  </si>
  <si>
    <t>P-83</t>
  </si>
  <si>
    <t>MT50EPU031Y</t>
  </si>
  <si>
    <t>Pantalón de protección para trabajos en instalaciones de baja tensión, EPI de categoría III, según UNE-EN 50286 y UNE-EN 340, cumpliendo todos los requisitos de seguridad según el Reglamento (UE) 2016/425.</t>
  </si>
  <si>
    <t>P-84</t>
  </si>
  <si>
    <t>MT50ECA010</t>
  </si>
  <si>
    <t>Botiquín de urgencia provisto de desinfectantes y antisépticos autorizados, gasas estériles, algodón hidrófilo, venda, esparadrapo, apósitos adhesivos, un par de tijeras, pinzas, guantes desechables, bolsa de goma para agua y hielo, antiespasmódicos, analgésicos, tónicos cardíacos de urgencia, un torniquete, un termómetro clínico y jeringuillas desechables, con tornillos y tacos para fijar al paramento.</t>
  </si>
  <si>
    <t>P-85</t>
  </si>
  <si>
    <t>MT50BAL010A</t>
  </si>
  <si>
    <t>Cinta para balizamiento, de material plástico, de 8 cm de anchura y 0,05 mm de espesor, impresa por ambas caras en franjas de color rojo y blanco.</t>
  </si>
  <si>
    <t>P-86</t>
  </si>
  <si>
    <t>P-60</t>
  </si>
  <si>
    <t>Subtotal partida de obra</t>
  </si>
  <si>
    <t>P-61</t>
  </si>
  <si>
    <t>MEDICIONES</t>
  </si>
  <si>
    <t>N</t>
  </si>
  <si>
    <t>01.01.02.01.001</t>
  </si>
  <si>
    <t>L</t>
  </si>
  <si>
    <t>MPPT 1 String 1</t>
  </si>
  <si>
    <t>MPPT 1 String 2</t>
  </si>
  <si>
    <t>MPPT 2 String 1</t>
  </si>
  <si>
    <t>MPPT 2 String 2</t>
  </si>
  <si>
    <t>01.01.02.02.001</t>
  </si>
  <si>
    <t>Cub inclinada P2</t>
  </si>
  <si>
    <t>01.01.02.02.002</t>
  </si>
  <si>
    <t>PREBA DE ESTANQUEIDAD</t>
  </si>
  <si>
    <t>01.01.02.02.003</t>
  </si>
  <si>
    <t>CERTIFICADO SOLIDEZ ESTRUCTURAL</t>
  </si>
  <si>
    <t>01.01.02.03.002</t>
  </si>
  <si>
    <t>INVERSOR - HUAWEI SUN2000-25KTL-M5 Smart PV Controller</t>
  </si>
  <si>
    <t>01.01.02.04.001</t>
  </si>
  <si>
    <t>CAJA</t>
  </si>
  <si>
    <t>01.01.02.04.002</t>
  </si>
  <si>
    <t>PROTECCIONES - FUSIBLES</t>
  </si>
  <si>
    <t>01.01.02.04.003</t>
  </si>
  <si>
    <t>EQUIPOS SOBRETESIÓN</t>
  </si>
  <si>
    <t>01.01.02.04.006</t>
  </si>
  <si>
    <t>PROTECTOR SOBRETENSIONES PERMANENTES</t>
  </si>
  <si>
    <t>01.01.02.04.007</t>
  </si>
  <si>
    <t>PROTECTOR SOBRETENSIONES TRANSITORIAS</t>
  </si>
  <si>
    <t>01.01.02.04.008</t>
  </si>
  <si>
    <t>INTERRUPTOR DIFERENCIAL - CLASE A</t>
  </si>
  <si>
    <t>01.01.02.04.009</t>
  </si>
  <si>
    <t>MAGNETOTERMICO (63A)</t>
  </si>
  <si>
    <t>01.01.02.04.010</t>
  </si>
  <si>
    <t>PUESTA  A TIERRA</t>
  </si>
  <si>
    <t>01.01.02.04.011</t>
  </si>
  <si>
    <t>01.01.02.04.012</t>
  </si>
  <si>
    <t>CABLE STRING 1</t>
  </si>
  <si>
    <t>CABLE STRING 2</t>
  </si>
  <si>
    <t>CABLE STRING 3</t>
  </si>
  <si>
    <t>CABLE STRING 4</t>
  </si>
  <si>
    <t>01.01.02.05.001</t>
  </si>
  <si>
    <t>01.01.02.05.002</t>
  </si>
  <si>
    <t>Inversor a Cuadro</t>
  </si>
  <si>
    <t>01.01.02.05.003</t>
  </si>
  <si>
    <t>01.01.02.06.001</t>
  </si>
  <si>
    <t>MODEM CONEXIÓN 5G</t>
  </si>
  <si>
    <t>01.01.02.06.002</t>
  </si>
  <si>
    <t>CAJA  PROTECCIÓN SERVICIOS AUXILIARES</t>
  </si>
  <si>
    <t>01.01.02.06.003</t>
  </si>
  <si>
    <t>SUMINISTRO E INSTALACIÓN PANTALLA 55"</t>
  </si>
  <si>
    <t>01.01.02.06.004</t>
  </si>
  <si>
    <t>CABLE TRANSMISIÓN DE DATOS - 1 PAR</t>
  </si>
  <si>
    <t>01.01.02.06.005</t>
  </si>
  <si>
    <t>CABLE TRANSMISIÓN DE DATOS - 4 PARES</t>
  </si>
  <si>
    <t>01.01.02.06.006</t>
  </si>
  <si>
    <t>SUMINISTRO E INSTALACIÓN SENSOR TRIFÁSICO</t>
  </si>
  <si>
    <t>01.01.04.001</t>
  </si>
  <si>
    <t>LEGALIZACIÓN INSTALACIÓN FOTOVOLTAICA - BT</t>
  </si>
  <si>
    <t>01.01.04.003</t>
  </si>
  <si>
    <t>SEÑALIZACIÓN EN INSTALACIÓN</t>
  </si>
  <si>
    <t>01.01.04.004</t>
  </si>
  <si>
    <t>SEÑALIZACIÓN INFORMATIVA PERMANENTE</t>
  </si>
  <si>
    <t>01.01.04.005</t>
  </si>
  <si>
    <t>Extensión - Precio en función de kW</t>
  </si>
  <si>
    <t>Acceso - Precio en función de kW</t>
  </si>
  <si>
    <t>Conexión</t>
  </si>
  <si>
    <t>01.02.02.01.001</t>
  </si>
  <si>
    <t>MPPT 2 String 3</t>
  </si>
  <si>
    <t>MPPT 2 String 4</t>
  </si>
  <si>
    <t>MPPT 3 String 5</t>
  </si>
  <si>
    <t>MPPT 4 String 6</t>
  </si>
  <si>
    <t>MPPT 5 String 7</t>
  </si>
  <si>
    <t>MPPT5 String 8</t>
  </si>
  <si>
    <t>MPPT6 String 9</t>
  </si>
  <si>
    <t>MPPT6 String 10</t>
  </si>
  <si>
    <t>01.02.02.03.002</t>
  </si>
  <si>
    <t>INVERSOR - HUAWEI SUN2000-40KTL-M3 Smart PV Controller</t>
  </si>
  <si>
    <t>01.02.02.04.011</t>
  </si>
  <si>
    <t>CABLE STRING 5</t>
  </si>
  <si>
    <t>CABLE STRING 6</t>
  </si>
  <si>
    <t>CABLE STRING 7</t>
  </si>
  <si>
    <t>CABLE STRING 8</t>
  </si>
  <si>
    <t>CABLE STRING 9</t>
  </si>
  <si>
    <t>CABLE STRING 10</t>
  </si>
  <si>
    <t>01.02.02.04.012</t>
  </si>
  <si>
    <t>01.02.02.05.002</t>
  </si>
  <si>
    <t>01.02.02.05.003</t>
  </si>
  <si>
    <t>String 1-2</t>
  </si>
  <si>
    <t>String 3</t>
  </si>
  <si>
    <t>01.02.02.05.004</t>
  </si>
  <si>
    <t>BANDEJA  AISLANTE</t>
  </si>
  <si>
    <t>01.02.03.004</t>
  </si>
  <si>
    <t>01.03.10.001</t>
  </si>
  <si>
    <t>TMF10 Generació</t>
  </si>
  <si>
    <t>01.03.10.002</t>
  </si>
  <si>
    <t>Armari TMF1+CDM</t>
  </si>
  <si>
    <t>01.03.10.003</t>
  </si>
  <si>
    <t>01.03.10.004</t>
  </si>
  <si>
    <t>C</t>
  </si>
  <si>
    <t>Unitats</t>
  </si>
  <si>
    <t>Llarg</t>
  </si>
  <si>
    <t>Ample</t>
  </si>
  <si>
    <t>Alt</t>
  </si>
  <si>
    <t>01.03.10.005</t>
  </si>
  <si>
    <t>01.03.10.006</t>
  </si>
  <si>
    <t>01.03.10.007</t>
  </si>
  <si>
    <t>01.03.10.008</t>
  </si>
  <si>
    <t>01.03.10.009</t>
  </si>
  <si>
    <t>01.03.10.010</t>
  </si>
  <si>
    <t>01.03.10.011</t>
  </si>
  <si>
    <t>01.03.10.012</t>
  </si>
  <si>
    <t>01.03.10.013</t>
  </si>
  <si>
    <t>01.03.10.014</t>
  </si>
  <si>
    <t>01.03.20.001</t>
  </si>
  <si>
    <t>01.03.20.002</t>
  </si>
  <si>
    <t>01.03.20.003</t>
  </si>
  <si>
    <t>01.03.20.004</t>
  </si>
  <si>
    <t>01.03.20.005</t>
  </si>
  <si>
    <t>01.03.20.006</t>
  </si>
  <si>
    <t>01.03.20.007</t>
  </si>
  <si>
    <t>01.03.20.008</t>
  </si>
  <si>
    <t>01.03.20.009</t>
  </si>
  <si>
    <t>01.03.20.010</t>
  </si>
  <si>
    <t>01.03.20.011</t>
  </si>
  <si>
    <t>01.03.20.012</t>
  </si>
  <si>
    <t>01.03.20.013</t>
  </si>
  <si>
    <t>01.03.20.014</t>
  </si>
  <si>
    <t>01.03.30.001</t>
  </si>
  <si>
    <t>01.03.30.002</t>
  </si>
  <si>
    <t>01.03.30.003</t>
  </si>
  <si>
    <t>01.03.30.004</t>
  </si>
  <si>
    <t>01.03.30.005</t>
  </si>
  <si>
    <t>01.03.30.006</t>
  </si>
  <si>
    <t>01.03.30.007</t>
  </si>
  <si>
    <t>01.03.30.008</t>
  </si>
  <si>
    <t>01.03.30.009</t>
  </si>
  <si>
    <t>01.03.30.010</t>
  </si>
  <si>
    <t>01.03.30.011</t>
  </si>
  <si>
    <t>01.03.30.012</t>
  </si>
  <si>
    <t>01.03.30.013</t>
  </si>
  <si>
    <t>01.03.30.014</t>
  </si>
  <si>
    <t>01.03.40.001</t>
  </si>
  <si>
    <t>01.03.40.002</t>
  </si>
  <si>
    <t>01.03.40.003</t>
  </si>
  <si>
    <t>01.03.40.004</t>
  </si>
  <si>
    <t>01.03.40.005</t>
  </si>
  <si>
    <t>01.03.40.006</t>
  </si>
  <si>
    <t>01.03.40.007</t>
  </si>
  <si>
    <t>01.03.40.008</t>
  </si>
  <si>
    <t>01.03.40.009</t>
  </si>
  <si>
    <t>01.03.40.010</t>
  </si>
  <si>
    <t>01.03.40.011</t>
  </si>
  <si>
    <t>01.03.40.012</t>
  </si>
  <si>
    <t>01.03.40.013</t>
  </si>
  <si>
    <t>01.03.40.014</t>
  </si>
  <si>
    <t>01.03.50.001</t>
  </si>
  <si>
    <t>01.03.50.002</t>
  </si>
  <si>
    <t>01.03.50.003</t>
  </si>
  <si>
    <t>01.03.50.004</t>
  </si>
  <si>
    <t>01.03.50.005</t>
  </si>
  <si>
    <t>01.03.50.006</t>
  </si>
  <si>
    <t>01.03.50.007</t>
  </si>
  <si>
    <t>01.03.50.008</t>
  </si>
  <si>
    <t>01.03.50.009</t>
  </si>
  <si>
    <t>01.03.50.010</t>
  </si>
  <si>
    <t>01.03.50.011</t>
  </si>
  <si>
    <t>01.03.50.012</t>
  </si>
  <si>
    <t>01.03.50.013</t>
  </si>
  <si>
    <t>01.03.50.014</t>
  </si>
  <si>
    <t>01.03.60.001</t>
  </si>
  <si>
    <t>01.03.60.002</t>
  </si>
  <si>
    <t>01.03.60.003</t>
  </si>
  <si>
    <t>01.03.60.004</t>
  </si>
  <si>
    <t>01.03.60.005</t>
  </si>
  <si>
    <t>01.03.60.006</t>
  </si>
  <si>
    <t>01.03.60.007</t>
  </si>
  <si>
    <t>01.03.60.008</t>
  </si>
  <si>
    <t>01.03.60.009</t>
  </si>
  <si>
    <t>01.03.60.010</t>
  </si>
  <si>
    <t>01.03.60.011</t>
  </si>
  <si>
    <t>01.03.60.012</t>
  </si>
  <si>
    <t>01.03.60.013</t>
  </si>
  <si>
    <t>01.03.60.014</t>
  </si>
  <si>
    <t>01.03.70.001</t>
  </si>
  <si>
    <t>01.03.70.002</t>
  </si>
  <si>
    <t>01.03.70.003</t>
  </si>
  <si>
    <t>01.03.70.004</t>
  </si>
  <si>
    <t>01.03.70.005</t>
  </si>
  <si>
    <t>01.03.70.006</t>
  </si>
  <si>
    <t>01.03.70.007</t>
  </si>
  <si>
    <t>01.03.70.008</t>
  </si>
  <si>
    <t>01.03.70.009</t>
  </si>
  <si>
    <t>01.03.70.010</t>
  </si>
  <si>
    <t>01.03.70.011</t>
  </si>
  <si>
    <t>01.03.70.012</t>
  </si>
  <si>
    <t>01.03.70.013</t>
  </si>
  <si>
    <t>01.03.70.014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</si>
</sst>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8">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4" fontId="0" fillId="4" borderId="0" xfId="0" applyNumberFormat="1" applyFill="1" applyProtection="1">
      <protection locked="0"/>
    </xf>
    <xf numFmtId="164" fontId="0" fillId="0" borderId="0" xfId="0" applyNumberFormat="1"/>
    <xf numFmtId="0" fontId="0" fillId="4" borderId="0" xfId="0" applyFill="1" applyProtection="1">
      <protection locked="0"/>
    </xf>
    <xf numFmtId="0" fontId="0" fillId="0" borderId="0" xfId="0" applyAlignment="1">
      <alignment horizontal="right"/>
    </xf>
    <xf numFmtId="164" fontId="0" fillId="4" borderId="1" xfId="0" applyNumberFormat="1" applyFill="1" applyBorder="1" applyProtection="1">
      <protection locked="0"/>
    </xf>
    <xf numFmtId="0" fontId="0" fillId="0" borderId="0" xfId="0" applyAlignment="1">
      <alignment wrapText="1"/>
    </xf>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7" fillId="5" borderId="0" xfId="0" applyFont="1" applyFill="1" applyProtection="1">
      <protection locked="0"/>
    </xf>
    <xf numFmtId="165" fontId="7" fillId="5" borderId="2" xfId="0" applyNumberFormat="1" applyFont="1" applyFill="1" applyBorder="1" applyAlignment="1" applyProtection="1">
      <alignment horizontal="right"/>
      <protection locked="0"/>
    </xf>
    <xf numFmtId="165" fontId="7" fillId="5"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3"/>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6</v>
      </c>
      <c r="E11" s="15" t="s">
        <v>9</v>
      </c>
    </row>
    <row r="12" spans="1:8" x14ac:dyDescent="0.25">
      <c r="C12" s="15" t="s">
        <v>10</v>
      </c>
      <c r="D12" s="16" t="s">
        <v>6</v>
      </c>
      <c r="E12" s="15" t="s">
        <v>11</v>
      </c>
    </row>
    <row r="14" spans="1:8" x14ac:dyDescent="0.25">
      <c r="A14" s="11" t="s">
        <v>12</v>
      </c>
      <c r="B14" s="11">
        <v>1</v>
      </c>
      <c r="C14" s="11" t="s">
        <v>13</v>
      </c>
      <c r="D14" s="17" t="s">
        <v>14</v>
      </c>
      <c r="E14" s="11" t="s">
        <v>15</v>
      </c>
      <c r="F14" s="18">
        <v>26.94</v>
      </c>
      <c r="G14" s="19">
        <v>212</v>
      </c>
      <c r="H14" s="20">
        <f>ROUND(ROUND(F14,2)*ROUND(G14,3),2)</f>
        <v>5711.28</v>
      </c>
    </row>
    <row r="15" spans="1:8" x14ac:dyDescent="0.25">
      <c r="E15" s="15" t="s">
        <v>16</v>
      </c>
      <c r="F15" s="15"/>
      <c r="G15" s="15"/>
      <c r="H15" s="21">
        <f>SUM(H14:H14)</f>
        <v>5711.28</v>
      </c>
    </row>
    <row r="17" spans="1:8" x14ac:dyDescent="0.25">
      <c r="C17" s="15" t="s">
        <v>5</v>
      </c>
      <c r="D17" s="16" t="s">
        <v>6</v>
      </c>
      <c r="E17" s="15" t="s">
        <v>7</v>
      </c>
    </row>
    <row r="18" spans="1:8" x14ac:dyDescent="0.25">
      <c r="C18" s="15" t="s">
        <v>8</v>
      </c>
      <c r="D18" s="16" t="s">
        <v>6</v>
      </c>
      <c r="E18" s="15" t="s">
        <v>9</v>
      </c>
    </row>
    <row r="19" spans="1:8" x14ac:dyDescent="0.25">
      <c r="C19" s="15" t="s">
        <v>10</v>
      </c>
      <c r="D19" s="16" t="s">
        <v>17</v>
      </c>
      <c r="E19" s="15" t="s">
        <v>18</v>
      </c>
    </row>
    <row r="20" spans="1:8" x14ac:dyDescent="0.25">
      <c r="C20" s="15" t="s">
        <v>19</v>
      </c>
      <c r="D20" s="16" t="s">
        <v>6</v>
      </c>
      <c r="E20" s="15" t="s">
        <v>20</v>
      </c>
    </row>
    <row r="22" spans="1:8" x14ac:dyDescent="0.25">
      <c r="A22" s="11" t="s">
        <v>21</v>
      </c>
      <c r="B22" s="11">
        <v>1</v>
      </c>
      <c r="C22" s="11" t="s">
        <v>22</v>
      </c>
      <c r="D22" s="17" t="s">
        <v>23</v>
      </c>
      <c r="E22" s="11" t="s">
        <v>24</v>
      </c>
      <c r="F22" s="18">
        <v>294.99</v>
      </c>
      <c r="G22" s="19">
        <v>40</v>
      </c>
      <c r="H22" s="20">
        <f>ROUND(ROUND(F22,2)*ROUND(G22,3),2)</f>
        <v>11799.6</v>
      </c>
    </row>
    <row r="23" spans="1:8" x14ac:dyDescent="0.25">
      <c r="E23" s="15" t="s">
        <v>16</v>
      </c>
      <c r="F23" s="15"/>
      <c r="G23" s="15"/>
      <c r="H23" s="21">
        <f>SUM(H22:H22)</f>
        <v>11799.6</v>
      </c>
    </row>
    <row r="25" spans="1:8" x14ac:dyDescent="0.25">
      <c r="C25" s="15" t="s">
        <v>5</v>
      </c>
      <c r="D25" s="16" t="s">
        <v>6</v>
      </c>
      <c r="E25" s="15" t="s">
        <v>7</v>
      </c>
    </row>
    <row r="26" spans="1:8" x14ac:dyDescent="0.25">
      <c r="C26" s="15" t="s">
        <v>8</v>
      </c>
      <c r="D26" s="16" t="s">
        <v>6</v>
      </c>
      <c r="E26" s="15" t="s">
        <v>9</v>
      </c>
    </row>
    <row r="27" spans="1:8" x14ac:dyDescent="0.25">
      <c r="C27" s="15" t="s">
        <v>10</v>
      </c>
      <c r="D27" s="16" t="s">
        <v>17</v>
      </c>
      <c r="E27" s="15" t="s">
        <v>18</v>
      </c>
    </row>
    <row r="28" spans="1:8" x14ac:dyDescent="0.25">
      <c r="C28" s="15" t="s">
        <v>19</v>
      </c>
      <c r="D28" s="16" t="s">
        <v>17</v>
      </c>
      <c r="E28" s="15" t="s">
        <v>25</v>
      </c>
    </row>
    <row r="30" spans="1:8" x14ac:dyDescent="0.25">
      <c r="A30" s="11" t="s">
        <v>26</v>
      </c>
      <c r="B30" s="11">
        <v>1</v>
      </c>
      <c r="C30" s="11" t="s">
        <v>27</v>
      </c>
      <c r="D30" s="17" t="s">
        <v>23</v>
      </c>
      <c r="E30" s="11" t="s">
        <v>28</v>
      </c>
      <c r="F30" s="18">
        <v>36.93</v>
      </c>
      <c r="G30" s="19">
        <v>40</v>
      </c>
      <c r="H30" s="20">
        <f>ROUND(ROUND(F30,2)*ROUND(G30,3),2)</f>
        <v>1477.2</v>
      </c>
    </row>
    <row r="31" spans="1:8" x14ac:dyDescent="0.25">
      <c r="A31" s="11" t="s">
        <v>26</v>
      </c>
      <c r="B31" s="11">
        <v>2</v>
      </c>
      <c r="C31" s="11" t="s">
        <v>29</v>
      </c>
      <c r="D31" s="17" t="s">
        <v>23</v>
      </c>
      <c r="E31" s="11" t="s">
        <v>30</v>
      </c>
      <c r="F31" s="18">
        <v>600</v>
      </c>
      <c r="G31" s="19">
        <v>1</v>
      </c>
      <c r="H31" s="20">
        <f>ROUND(ROUND(F31,2)*ROUND(G31,3),2)</f>
        <v>600</v>
      </c>
    </row>
    <row r="32" spans="1:8" x14ac:dyDescent="0.25">
      <c r="A32" s="11" t="s">
        <v>26</v>
      </c>
      <c r="B32" s="11">
        <v>3</v>
      </c>
      <c r="C32" s="11" t="s">
        <v>31</v>
      </c>
      <c r="D32" s="17" t="s">
        <v>23</v>
      </c>
      <c r="E32" s="11" t="s">
        <v>32</v>
      </c>
      <c r="F32" s="18">
        <v>600</v>
      </c>
      <c r="G32" s="19">
        <v>1</v>
      </c>
      <c r="H32" s="20">
        <f>ROUND(ROUND(F32,2)*ROUND(G32,3),2)</f>
        <v>600</v>
      </c>
    </row>
    <row r="33" spans="1:8" x14ac:dyDescent="0.25">
      <c r="E33" s="15" t="s">
        <v>16</v>
      </c>
      <c r="F33" s="15"/>
      <c r="G33" s="15"/>
      <c r="H33" s="21">
        <f>SUM(H30:H32)</f>
        <v>2677.2</v>
      </c>
    </row>
    <row r="35" spans="1:8" x14ac:dyDescent="0.25">
      <c r="C35" s="15" t="s">
        <v>5</v>
      </c>
      <c r="D35" s="16" t="s">
        <v>6</v>
      </c>
      <c r="E35" s="15" t="s">
        <v>7</v>
      </c>
    </row>
    <row r="36" spans="1:8" x14ac:dyDescent="0.25">
      <c r="C36" s="15" t="s">
        <v>8</v>
      </c>
      <c r="D36" s="16" t="s">
        <v>6</v>
      </c>
      <c r="E36" s="15" t="s">
        <v>9</v>
      </c>
    </row>
    <row r="37" spans="1:8" x14ac:dyDescent="0.25">
      <c r="C37" s="15" t="s">
        <v>10</v>
      </c>
      <c r="D37" s="16" t="s">
        <v>17</v>
      </c>
      <c r="E37" s="15" t="s">
        <v>18</v>
      </c>
    </row>
    <row r="38" spans="1:8" x14ac:dyDescent="0.25">
      <c r="C38" s="15" t="s">
        <v>19</v>
      </c>
      <c r="D38" s="16" t="s">
        <v>33</v>
      </c>
      <c r="E38" s="15" t="s">
        <v>34</v>
      </c>
    </row>
    <row r="40" spans="1:8" x14ac:dyDescent="0.25">
      <c r="A40" s="11" t="s">
        <v>35</v>
      </c>
      <c r="B40" s="11">
        <v>1</v>
      </c>
      <c r="C40" s="11" t="s">
        <v>36</v>
      </c>
      <c r="D40" s="17" t="s">
        <v>23</v>
      </c>
      <c r="E40" s="11" t="s">
        <v>37</v>
      </c>
      <c r="F40" s="18">
        <v>89.86</v>
      </c>
      <c r="G40" s="19">
        <v>1</v>
      </c>
      <c r="H40" s="20">
        <f>ROUND(ROUND(F40,2)*ROUND(G40,3),2)</f>
        <v>89.86</v>
      </c>
    </row>
    <row r="41" spans="1:8" x14ac:dyDescent="0.25">
      <c r="A41" s="11" t="s">
        <v>35</v>
      </c>
      <c r="B41" s="11">
        <v>2</v>
      </c>
      <c r="C41" s="11" t="s">
        <v>38</v>
      </c>
      <c r="D41" s="17" t="s">
        <v>23</v>
      </c>
      <c r="E41" s="11" t="s">
        <v>39</v>
      </c>
      <c r="F41" s="18">
        <v>2517.38</v>
      </c>
      <c r="G41" s="19">
        <v>1</v>
      </c>
      <c r="H41" s="20">
        <f>ROUND(ROUND(F41,2)*ROUND(G41,3),2)</f>
        <v>2517.38</v>
      </c>
    </row>
    <row r="42" spans="1:8" x14ac:dyDescent="0.25">
      <c r="E42" s="15" t="s">
        <v>16</v>
      </c>
      <c r="F42" s="15"/>
      <c r="G42" s="15"/>
      <c r="H42" s="21">
        <f>SUM(H40:H41)</f>
        <v>2607.2400000000002</v>
      </c>
    </row>
    <row r="44" spans="1:8" x14ac:dyDescent="0.25">
      <c r="C44" s="15" t="s">
        <v>5</v>
      </c>
      <c r="D44" s="16" t="s">
        <v>6</v>
      </c>
      <c r="E44" s="15" t="s">
        <v>7</v>
      </c>
    </row>
    <row r="45" spans="1:8" x14ac:dyDescent="0.25">
      <c r="C45" s="15" t="s">
        <v>8</v>
      </c>
      <c r="D45" s="16" t="s">
        <v>6</v>
      </c>
      <c r="E45" s="15" t="s">
        <v>9</v>
      </c>
    </row>
    <row r="46" spans="1:8" x14ac:dyDescent="0.25">
      <c r="C46" s="15" t="s">
        <v>10</v>
      </c>
      <c r="D46" s="16" t="s">
        <v>17</v>
      </c>
      <c r="E46" s="15" t="s">
        <v>18</v>
      </c>
    </row>
    <row r="47" spans="1:8" x14ac:dyDescent="0.25">
      <c r="C47" s="15" t="s">
        <v>19</v>
      </c>
      <c r="D47" s="16" t="s">
        <v>40</v>
      </c>
      <c r="E47" s="15" t="s">
        <v>41</v>
      </c>
    </row>
    <row r="49" spans="1:8" x14ac:dyDescent="0.25">
      <c r="A49" s="11" t="s">
        <v>42</v>
      </c>
      <c r="B49" s="11">
        <v>1</v>
      </c>
      <c r="C49" s="11" t="s">
        <v>43</v>
      </c>
      <c r="D49" s="17" t="s">
        <v>23</v>
      </c>
      <c r="E49" s="11" t="s">
        <v>44</v>
      </c>
      <c r="F49" s="18">
        <v>84.28</v>
      </c>
      <c r="G49" s="19">
        <v>1</v>
      </c>
      <c r="H49" s="20">
        <f t="shared" ref="H49:H61" si="0">ROUND(ROUND(F49,2)*ROUND(G49,3),2)</f>
        <v>84.28</v>
      </c>
    </row>
    <row r="50" spans="1:8" x14ac:dyDescent="0.25">
      <c r="A50" s="11" t="s">
        <v>42</v>
      </c>
      <c r="B50" s="11">
        <v>2</v>
      </c>
      <c r="C50" s="11" t="s">
        <v>45</v>
      </c>
      <c r="D50" s="17" t="s">
        <v>23</v>
      </c>
      <c r="E50" s="11" t="s">
        <v>46</v>
      </c>
      <c r="F50" s="18">
        <v>9.15</v>
      </c>
      <c r="G50" s="19">
        <v>4</v>
      </c>
      <c r="H50" s="20">
        <f t="shared" si="0"/>
        <v>36.6</v>
      </c>
    </row>
    <row r="51" spans="1:8" x14ac:dyDescent="0.25">
      <c r="A51" s="11" t="s">
        <v>42</v>
      </c>
      <c r="B51" s="11">
        <v>3</v>
      </c>
      <c r="C51" s="11" t="s">
        <v>47</v>
      </c>
      <c r="D51" s="17" t="s">
        <v>23</v>
      </c>
      <c r="E51" s="11" t="s">
        <v>48</v>
      </c>
      <c r="F51" s="18">
        <v>47.87</v>
      </c>
      <c r="G51" s="19">
        <v>4</v>
      </c>
      <c r="H51" s="20">
        <f t="shared" si="0"/>
        <v>191.48</v>
      </c>
    </row>
    <row r="52" spans="1:8" x14ac:dyDescent="0.25">
      <c r="A52" s="11" t="s">
        <v>42</v>
      </c>
      <c r="B52" s="11">
        <v>4</v>
      </c>
      <c r="C52" s="11" t="s">
        <v>49</v>
      </c>
      <c r="D52" s="17" t="s">
        <v>50</v>
      </c>
      <c r="E52" s="11" t="s">
        <v>51</v>
      </c>
      <c r="F52" s="18">
        <v>77.53</v>
      </c>
      <c r="G52" s="19">
        <v>1</v>
      </c>
      <c r="H52" s="20">
        <f t="shared" si="0"/>
        <v>77.53</v>
      </c>
    </row>
    <row r="53" spans="1:8" x14ac:dyDescent="0.25">
      <c r="A53" s="11" t="s">
        <v>42</v>
      </c>
      <c r="B53" s="11">
        <v>5</v>
      </c>
      <c r="C53" s="11" t="s">
        <v>52</v>
      </c>
      <c r="D53" s="17" t="s">
        <v>50</v>
      </c>
      <c r="E53" s="11" t="s">
        <v>53</v>
      </c>
      <c r="F53" s="18">
        <v>95.62</v>
      </c>
      <c r="G53" s="19">
        <v>1</v>
      </c>
      <c r="H53" s="20">
        <f t="shared" si="0"/>
        <v>95.62</v>
      </c>
    </row>
    <row r="54" spans="1:8" x14ac:dyDescent="0.25">
      <c r="A54" s="11" t="s">
        <v>42</v>
      </c>
      <c r="B54" s="11">
        <v>6</v>
      </c>
      <c r="C54" s="11" t="s">
        <v>54</v>
      </c>
      <c r="D54" s="17" t="s">
        <v>23</v>
      </c>
      <c r="E54" s="11" t="s">
        <v>55</v>
      </c>
      <c r="F54" s="18">
        <v>64.2</v>
      </c>
      <c r="G54" s="19">
        <v>1</v>
      </c>
      <c r="H54" s="20">
        <f t="shared" si="0"/>
        <v>64.2</v>
      </c>
    </row>
    <row r="55" spans="1:8" x14ac:dyDescent="0.25">
      <c r="A55" s="11" t="s">
        <v>42</v>
      </c>
      <c r="B55" s="11">
        <v>7</v>
      </c>
      <c r="C55" s="11" t="s">
        <v>56</v>
      </c>
      <c r="D55" s="17" t="s">
        <v>23</v>
      </c>
      <c r="E55" s="11" t="s">
        <v>57</v>
      </c>
      <c r="F55" s="18">
        <v>174.57</v>
      </c>
      <c r="G55" s="19">
        <v>1</v>
      </c>
      <c r="H55" s="20">
        <f t="shared" si="0"/>
        <v>174.57</v>
      </c>
    </row>
    <row r="56" spans="1:8" x14ac:dyDescent="0.25">
      <c r="A56" s="11" t="s">
        <v>42</v>
      </c>
      <c r="B56" s="11">
        <v>8</v>
      </c>
      <c r="C56" s="11" t="s">
        <v>58</v>
      </c>
      <c r="D56" s="17" t="s">
        <v>23</v>
      </c>
      <c r="E56" s="11" t="s">
        <v>59</v>
      </c>
      <c r="F56" s="18">
        <v>301.33</v>
      </c>
      <c r="G56" s="19">
        <v>1</v>
      </c>
      <c r="H56" s="20">
        <f t="shared" si="0"/>
        <v>301.33</v>
      </c>
    </row>
    <row r="57" spans="1:8" x14ac:dyDescent="0.25">
      <c r="A57" s="11" t="s">
        <v>42</v>
      </c>
      <c r="B57" s="11">
        <v>9</v>
      </c>
      <c r="C57" s="11" t="s">
        <v>60</v>
      </c>
      <c r="D57" s="17" t="s">
        <v>23</v>
      </c>
      <c r="E57" s="11" t="s">
        <v>61</v>
      </c>
      <c r="F57" s="18">
        <v>184.22</v>
      </c>
      <c r="G57" s="19">
        <v>1</v>
      </c>
      <c r="H57" s="20">
        <f t="shared" si="0"/>
        <v>184.22</v>
      </c>
    </row>
    <row r="58" spans="1:8" x14ac:dyDescent="0.25">
      <c r="A58" s="11" t="s">
        <v>42</v>
      </c>
      <c r="B58" s="11">
        <v>10</v>
      </c>
      <c r="C58" s="11" t="s">
        <v>62</v>
      </c>
      <c r="D58" s="17" t="s">
        <v>23</v>
      </c>
      <c r="E58" s="11" t="s">
        <v>63</v>
      </c>
      <c r="F58" s="18">
        <v>50.22</v>
      </c>
      <c r="G58" s="19">
        <v>1</v>
      </c>
      <c r="H58" s="20">
        <f t="shared" si="0"/>
        <v>50.22</v>
      </c>
    </row>
    <row r="59" spans="1:8" x14ac:dyDescent="0.25">
      <c r="A59" s="11" t="s">
        <v>42</v>
      </c>
      <c r="B59" s="11">
        <v>11</v>
      </c>
      <c r="C59" s="11" t="s">
        <v>64</v>
      </c>
      <c r="D59" s="17" t="s">
        <v>65</v>
      </c>
      <c r="E59" s="11" t="s">
        <v>66</v>
      </c>
      <c r="F59" s="18">
        <v>40.22</v>
      </c>
      <c r="G59" s="19">
        <v>65</v>
      </c>
      <c r="H59" s="20">
        <f t="shared" si="0"/>
        <v>2614.3000000000002</v>
      </c>
    </row>
    <row r="60" spans="1:8" x14ac:dyDescent="0.25">
      <c r="A60" s="11" t="s">
        <v>42</v>
      </c>
      <c r="B60" s="11">
        <v>12</v>
      </c>
      <c r="C60" s="11" t="s">
        <v>67</v>
      </c>
      <c r="D60" s="17" t="s">
        <v>65</v>
      </c>
      <c r="E60" s="11" t="s">
        <v>68</v>
      </c>
      <c r="F60" s="18">
        <v>7.96</v>
      </c>
      <c r="G60" s="19">
        <v>250</v>
      </c>
      <c r="H60" s="20">
        <f t="shared" si="0"/>
        <v>1990</v>
      </c>
    </row>
    <row r="61" spans="1:8" x14ac:dyDescent="0.25">
      <c r="A61" s="11" t="s">
        <v>42</v>
      </c>
      <c r="B61" s="11">
        <v>13</v>
      </c>
      <c r="C61" s="11" t="s">
        <v>69</v>
      </c>
      <c r="D61" s="17" t="s">
        <v>65</v>
      </c>
      <c r="E61" s="11" t="s">
        <v>70</v>
      </c>
      <c r="F61" s="18">
        <v>143.79</v>
      </c>
      <c r="G61" s="19">
        <v>10</v>
      </c>
      <c r="H61" s="20">
        <f t="shared" si="0"/>
        <v>1437.9</v>
      </c>
    </row>
    <row r="62" spans="1:8" x14ac:dyDescent="0.25">
      <c r="E62" s="15" t="s">
        <v>16</v>
      </c>
      <c r="F62" s="15"/>
      <c r="G62" s="15"/>
      <c r="H62" s="21">
        <f>SUM(H49:H61)</f>
        <v>7302.25</v>
      </c>
    </row>
    <row r="64" spans="1:8" x14ac:dyDescent="0.25">
      <c r="C64" s="15" t="s">
        <v>5</v>
      </c>
      <c r="D64" s="16" t="s">
        <v>6</v>
      </c>
      <c r="E64" s="15" t="s">
        <v>7</v>
      </c>
    </row>
    <row r="65" spans="1:8" x14ac:dyDescent="0.25">
      <c r="C65" s="15" t="s">
        <v>8</v>
      </c>
      <c r="D65" s="16" t="s">
        <v>6</v>
      </c>
      <c r="E65" s="15" t="s">
        <v>9</v>
      </c>
    </row>
    <row r="66" spans="1:8" x14ac:dyDescent="0.25">
      <c r="C66" s="15" t="s">
        <v>10</v>
      </c>
      <c r="D66" s="16" t="s">
        <v>17</v>
      </c>
      <c r="E66" s="15" t="s">
        <v>18</v>
      </c>
    </row>
    <row r="67" spans="1:8" x14ac:dyDescent="0.25">
      <c r="C67" s="15" t="s">
        <v>19</v>
      </c>
      <c r="D67" s="16" t="s">
        <v>71</v>
      </c>
      <c r="E67" s="15" t="s">
        <v>72</v>
      </c>
    </row>
    <row r="69" spans="1:8" x14ac:dyDescent="0.25">
      <c r="A69" s="11" t="s">
        <v>73</v>
      </c>
      <c r="B69" s="11">
        <v>1</v>
      </c>
      <c r="C69" s="11" t="s">
        <v>74</v>
      </c>
      <c r="D69" s="17" t="s">
        <v>65</v>
      </c>
      <c r="E69" s="11" t="s">
        <v>75</v>
      </c>
      <c r="F69" s="18">
        <v>14.58</v>
      </c>
      <c r="G69" s="19">
        <v>10</v>
      </c>
      <c r="H69" s="20">
        <f>ROUND(ROUND(F69,2)*ROUND(G69,3),2)</f>
        <v>145.80000000000001</v>
      </c>
    </row>
    <row r="70" spans="1:8" x14ac:dyDescent="0.25">
      <c r="A70" s="11" t="s">
        <v>73</v>
      </c>
      <c r="B70" s="11">
        <v>2</v>
      </c>
      <c r="C70" s="11" t="s">
        <v>76</v>
      </c>
      <c r="D70" s="17" t="s">
        <v>65</v>
      </c>
      <c r="E70" s="11" t="s">
        <v>77</v>
      </c>
      <c r="F70" s="18">
        <v>2.16</v>
      </c>
      <c r="G70" s="19">
        <v>5</v>
      </c>
      <c r="H70" s="20">
        <f>ROUND(ROUND(F70,2)*ROUND(G70,3),2)</f>
        <v>10.8</v>
      </c>
    </row>
    <row r="71" spans="1:8" x14ac:dyDescent="0.25">
      <c r="A71" s="11" t="s">
        <v>73</v>
      </c>
      <c r="B71" s="11">
        <v>3</v>
      </c>
      <c r="C71" s="11" t="s">
        <v>78</v>
      </c>
      <c r="D71" s="17" t="s">
        <v>65</v>
      </c>
      <c r="E71" s="11" t="s">
        <v>79</v>
      </c>
      <c r="F71" s="18">
        <v>9.09</v>
      </c>
      <c r="G71" s="19">
        <v>50</v>
      </c>
      <c r="H71" s="20">
        <f>ROUND(ROUND(F71,2)*ROUND(G71,3),2)</f>
        <v>454.5</v>
      </c>
    </row>
    <row r="72" spans="1:8" x14ac:dyDescent="0.25">
      <c r="E72" s="15" t="s">
        <v>16</v>
      </c>
      <c r="F72" s="15"/>
      <c r="G72" s="15"/>
      <c r="H72" s="21">
        <f>SUM(H69:H71)</f>
        <v>611.1</v>
      </c>
    </row>
    <row r="74" spans="1:8" x14ac:dyDescent="0.25">
      <c r="C74" s="15" t="s">
        <v>5</v>
      </c>
      <c r="D74" s="16" t="s">
        <v>6</v>
      </c>
      <c r="E74" s="15" t="s">
        <v>7</v>
      </c>
    </row>
    <row r="75" spans="1:8" x14ac:dyDescent="0.25">
      <c r="C75" s="15" t="s">
        <v>8</v>
      </c>
      <c r="D75" s="16" t="s">
        <v>6</v>
      </c>
      <c r="E75" s="15" t="s">
        <v>9</v>
      </c>
    </row>
    <row r="76" spans="1:8" x14ac:dyDescent="0.25">
      <c r="C76" s="15" t="s">
        <v>10</v>
      </c>
      <c r="D76" s="16" t="s">
        <v>17</v>
      </c>
      <c r="E76" s="15" t="s">
        <v>18</v>
      </c>
    </row>
    <row r="77" spans="1:8" x14ac:dyDescent="0.25">
      <c r="C77" s="15" t="s">
        <v>19</v>
      </c>
      <c r="D77" s="16" t="s">
        <v>80</v>
      </c>
      <c r="E77" s="15" t="s">
        <v>81</v>
      </c>
    </row>
    <row r="79" spans="1:8" x14ac:dyDescent="0.25">
      <c r="A79" s="11" t="s">
        <v>82</v>
      </c>
      <c r="B79" s="11">
        <v>1</v>
      </c>
      <c r="C79" s="11" t="s">
        <v>83</v>
      </c>
      <c r="D79" s="17" t="s">
        <v>23</v>
      </c>
      <c r="E79" s="11" t="s">
        <v>84</v>
      </c>
      <c r="F79" s="18">
        <v>37.19</v>
      </c>
      <c r="G79" s="19">
        <v>1</v>
      </c>
      <c r="H79" s="20">
        <f t="shared" ref="H79:H84" si="1">ROUND(ROUND(F79,2)*ROUND(G79,3),2)</f>
        <v>37.19</v>
      </c>
    </row>
    <row r="80" spans="1:8" x14ac:dyDescent="0.25">
      <c r="A80" s="11" t="s">
        <v>82</v>
      </c>
      <c r="B80" s="11">
        <v>2</v>
      </c>
      <c r="C80" s="11" t="s">
        <v>85</v>
      </c>
      <c r="D80" s="17" t="s">
        <v>23</v>
      </c>
      <c r="E80" s="11" t="s">
        <v>86</v>
      </c>
      <c r="F80" s="18">
        <v>106.33</v>
      </c>
      <c r="G80" s="19">
        <v>1</v>
      </c>
      <c r="H80" s="20">
        <f t="shared" si="1"/>
        <v>106.33</v>
      </c>
    </row>
    <row r="81" spans="1:8" x14ac:dyDescent="0.25">
      <c r="A81" s="11" t="s">
        <v>82</v>
      </c>
      <c r="B81" s="11">
        <v>3</v>
      </c>
      <c r="C81" s="11" t="s">
        <v>87</v>
      </c>
      <c r="D81" s="17" t="s">
        <v>23</v>
      </c>
      <c r="E81" s="11" t="s">
        <v>88</v>
      </c>
      <c r="F81" s="18">
        <v>426.41</v>
      </c>
      <c r="G81" s="19">
        <v>1</v>
      </c>
      <c r="H81" s="20">
        <f t="shared" si="1"/>
        <v>426.41</v>
      </c>
    </row>
    <row r="82" spans="1:8" x14ac:dyDescent="0.25">
      <c r="A82" s="11" t="s">
        <v>82</v>
      </c>
      <c r="B82" s="11">
        <v>4</v>
      </c>
      <c r="C82" s="11" t="s">
        <v>89</v>
      </c>
      <c r="D82" s="17" t="s">
        <v>65</v>
      </c>
      <c r="E82" s="11" t="s">
        <v>90</v>
      </c>
      <c r="F82" s="18">
        <v>1.84</v>
      </c>
      <c r="G82" s="19">
        <v>65</v>
      </c>
      <c r="H82" s="20">
        <f t="shared" si="1"/>
        <v>119.6</v>
      </c>
    </row>
    <row r="83" spans="1:8" x14ac:dyDescent="0.25">
      <c r="A83" s="11" t="s">
        <v>82</v>
      </c>
      <c r="B83" s="11">
        <v>5</v>
      </c>
      <c r="C83" s="11" t="s">
        <v>91</v>
      </c>
      <c r="D83" s="17" t="s">
        <v>65</v>
      </c>
      <c r="E83" s="11" t="s">
        <v>92</v>
      </c>
      <c r="F83" s="18">
        <v>1.68</v>
      </c>
      <c r="G83" s="19">
        <v>4</v>
      </c>
      <c r="H83" s="20">
        <f t="shared" si="1"/>
        <v>6.72</v>
      </c>
    </row>
    <row r="84" spans="1:8" x14ac:dyDescent="0.25">
      <c r="A84" s="11" t="s">
        <v>82</v>
      </c>
      <c r="B84" s="11">
        <v>6</v>
      </c>
      <c r="C84" s="11" t="s">
        <v>93</v>
      </c>
      <c r="D84" s="17" t="s">
        <v>23</v>
      </c>
      <c r="E84" s="11" t="s">
        <v>94</v>
      </c>
      <c r="F84" s="18">
        <v>317.10000000000002</v>
      </c>
      <c r="G84" s="19">
        <v>1</v>
      </c>
      <c r="H84" s="20">
        <f t="shared" si="1"/>
        <v>317.10000000000002</v>
      </c>
    </row>
    <row r="85" spans="1:8" x14ac:dyDescent="0.25">
      <c r="E85" s="15" t="s">
        <v>16</v>
      </c>
      <c r="F85" s="15"/>
      <c r="G85" s="15"/>
      <c r="H85" s="21">
        <f>SUM(H79:H84)</f>
        <v>1013.3500000000001</v>
      </c>
    </row>
    <row r="87" spans="1:8" x14ac:dyDescent="0.25">
      <c r="C87" s="15" t="s">
        <v>5</v>
      </c>
      <c r="D87" s="16" t="s">
        <v>6</v>
      </c>
      <c r="E87" s="15" t="s">
        <v>7</v>
      </c>
    </row>
    <row r="88" spans="1:8" x14ac:dyDescent="0.25">
      <c r="C88" s="15" t="s">
        <v>8</v>
      </c>
      <c r="D88" s="16" t="s">
        <v>6</v>
      </c>
      <c r="E88" s="15" t="s">
        <v>9</v>
      </c>
    </row>
    <row r="89" spans="1:8" x14ac:dyDescent="0.25">
      <c r="C89" s="15" t="s">
        <v>10</v>
      </c>
      <c r="D89" s="16" t="s">
        <v>17</v>
      </c>
      <c r="E89" s="15" t="s">
        <v>18</v>
      </c>
    </row>
    <row r="90" spans="1:8" x14ac:dyDescent="0.25">
      <c r="C90" s="15" t="s">
        <v>19</v>
      </c>
      <c r="D90" s="16" t="s">
        <v>95</v>
      </c>
      <c r="E90" s="15" t="s">
        <v>96</v>
      </c>
    </row>
    <row r="92" spans="1:8" x14ac:dyDescent="0.25">
      <c r="A92" s="11" t="s">
        <v>97</v>
      </c>
      <c r="B92" s="11">
        <v>1</v>
      </c>
      <c r="C92" s="11" t="s">
        <v>98</v>
      </c>
      <c r="D92" s="17" t="s">
        <v>99</v>
      </c>
      <c r="E92" s="11" t="s">
        <v>100</v>
      </c>
      <c r="F92" s="18">
        <v>163.46</v>
      </c>
      <c r="G92" s="19">
        <v>5</v>
      </c>
      <c r="H92" s="20">
        <f>ROUND(ROUND(F92,2)*ROUND(G92,3),2)</f>
        <v>817.3</v>
      </c>
    </row>
    <row r="93" spans="1:8" x14ac:dyDescent="0.25">
      <c r="E93" s="15" t="s">
        <v>16</v>
      </c>
      <c r="F93" s="15"/>
      <c r="G93" s="15"/>
      <c r="H93" s="21">
        <f>SUM(H92:H92)</f>
        <v>817.3</v>
      </c>
    </row>
    <row r="95" spans="1:8" x14ac:dyDescent="0.25">
      <c r="C95" s="15" t="s">
        <v>5</v>
      </c>
      <c r="D95" s="16" t="s">
        <v>6</v>
      </c>
      <c r="E95" s="15" t="s">
        <v>7</v>
      </c>
    </row>
    <row r="96" spans="1:8" x14ac:dyDescent="0.25">
      <c r="C96" s="15" t="s">
        <v>8</v>
      </c>
      <c r="D96" s="16" t="s">
        <v>6</v>
      </c>
      <c r="E96" s="15" t="s">
        <v>9</v>
      </c>
    </row>
    <row r="97" spans="1:8" x14ac:dyDescent="0.25">
      <c r="C97" s="15" t="s">
        <v>10</v>
      </c>
      <c r="D97" s="16" t="s">
        <v>17</v>
      </c>
      <c r="E97" s="15" t="s">
        <v>18</v>
      </c>
    </row>
    <row r="98" spans="1:8" x14ac:dyDescent="0.25">
      <c r="C98" s="15" t="s">
        <v>19</v>
      </c>
      <c r="D98" s="16" t="s">
        <v>101</v>
      </c>
      <c r="E98" s="15" t="s">
        <v>102</v>
      </c>
    </row>
    <row r="100" spans="1:8" x14ac:dyDescent="0.25">
      <c r="A100" s="11" t="s">
        <v>103</v>
      </c>
      <c r="B100" s="11">
        <v>1</v>
      </c>
      <c r="C100" s="11" t="s">
        <v>104</v>
      </c>
      <c r="D100" s="17" t="s">
        <v>50</v>
      </c>
      <c r="E100" s="11" t="s">
        <v>105</v>
      </c>
      <c r="F100" s="18">
        <v>24.18</v>
      </c>
      <c r="G100" s="19">
        <v>1</v>
      </c>
      <c r="H100" s="20">
        <f>ROUND(ROUND(F100,2)*ROUND(G100,3),2)</f>
        <v>24.18</v>
      </c>
    </row>
    <row r="101" spans="1:8" x14ac:dyDescent="0.25">
      <c r="A101" s="11" t="s">
        <v>103</v>
      </c>
      <c r="B101" s="11">
        <v>2</v>
      </c>
      <c r="C101" s="11" t="s">
        <v>106</v>
      </c>
      <c r="D101" s="17" t="s">
        <v>50</v>
      </c>
      <c r="E101" s="11" t="s">
        <v>107</v>
      </c>
      <c r="F101" s="18">
        <v>346.71</v>
      </c>
      <c r="G101" s="19">
        <v>1</v>
      </c>
      <c r="H101" s="20">
        <f>ROUND(ROUND(F101,2)*ROUND(G101,3),2)</f>
        <v>346.71</v>
      </c>
    </row>
    <row r="102" spans="1:8" x14ac:dyDescent="0.25">
      <c r="A102" s="11" t="s">
        <v>103</v>
      </c>
      <c r="B102" s="11">
        <v>3</v>
      </c>
      <c r="C102" s="11" t="s">
        <v>108</v>
      </c>
      <c r="D102" s="17" t="s">
        <v>50</v>
      </c>
      <c r="E102" s="11" t="s">
        <v>109</v>
      </c>
      <c r="F102" s="18">
        <v>6303.15</v>
      </c>
      <c r="G102" s="19">
        <v>1</v>
      </c>
      <c r="H102" s="20">
        <f>ROUND(ROUND(F102,2)*ROUND(G102,3),2)</f>
        <v>6303.15</v>
      </c>
    </row>
    <row r="103" spans="1:8" x14ac:dyDescent="0.25">
      <c r="A103" s="11" t="s">
        <v>103</v>
      </c>
      <c r="B103" s="11">
        <v>4</v>
      </c>
      <c r="C103" s="11" t="s">
        <v>110</v>
      </c>
      <c r="D103" s="17" t="s">
        <v>50</v>
      </c>
      <c r="E103" s="11" t="s">
        <v>111</v>
      </c>
      <c r="F103" s="18">
        <v>4268.22</v>
      </c>
      <c r="G103" s="19">
        <v>1</v>
      </c>
      <c r="H103" s="20">
        <f>ROUND(ROUND(F103,2)*ROUND(G103,3),2)</f>
        <v>4268.22</v>
      </c>
    </row>
    <row r="104" spans="1:8" x14ac:dyDescent="0.25">
      <c r="E104" s="15" t="s">
        <v>16</v>
      </c>
      <c r="F104" s="15"/>
      <c r="G104" s="15"/>
      <c r="H104" s="21">
        <f>SUM(H100:H103)</f>
        <v>10942.26</v>
      </c>
    </row>
    <row r="106" spans="1:8" x14ac:dyDescent="0.25">
      <c r="C106" s="15" t="s">
        <v>5</v>
      </c>
      <c r="D106" s="16" t="s">
        <v>6</v>
      </c>
      <c r="E106" s="15" t="s">
        <v>7</v>
      </c>
    </row>
    <row r="107" spans="1:8" x14ac:dyDescent="0.25">
      <c r="C107" s="15" t="s">
        <v>8</v>
      </c>
      <c r="D107" s="16" t="s">
        <v>6</v>
      </c>
      <c r="E107" s="15" t="s">
        <v>9</v>
      </c>
    </row>
    <row r="108" spans="1:8" x14ac:dyDescent="0.25">
      <c r="C108" s="15" t="s">
        <v>10</v>
      </c>
      <c r="D108" s="16" t="s">
        <v>33</v>
      </c>
      <c r="E108" s="15" t="s">
        <v>112</v>
      </c>
    </row>
    <row r="110" spans="1:8" x14ac:dyDescent="0.25">
      <c r="A110" s="11" t="s">
        <v>113</v>
      </c>
      <c r="B110" s="11">
        <v>1</v>
      </c>
      <c r="C110" s="11" t="s">
        <v>114</v>
      </c>
      <c r="D110" s="17" t="s">
        <v>23</v>
      </c>
      <c r="E110" s="11" t="s">
        <v>115</v>
      </c>
      <c r="F110" s="18">
        <v>516.65</v>
      </c>
      <c r="G110" s="19">
        <v>1</v>
      </c>
      <c r="H110" s="20">
        <f t="shared" ref="H110:H115" si="2">ROUND(ROUND(F110,2)*ROUND(G110,3),2)</f>
        <v>516.65</v>
      </c>
    </row>
    <row r="111" spans="1:8" x14ac:dyDescent="0.25">
      <c r="A111" s="11" t="s">
        <v>113</v>
      </c>
      <c r="B111" s="11">
        <v>2</v>
      </c>
      <c r="C111" s="11" t="s">
        <v>116</v>
      </c>
      <c r="D111" s="17" t="s">
        <v>14</v>
      </c>
      <c r="E111" s="11" t="s">
        <v>117</v>
      </c>
      <c r="F111" s="18">
        <v>13.15</v>
      </c>
      <c r="G111" s="19">
        <v>212</v>
      </c>
      <c r="H111" s="20">
        <f t="shared" si="2"/>
        <v>2787.8</v>
      </c>
    </row>
    <row r="112" spans="1:8" x14ac:dyDescent="0.25">
      <c r="A112" s="11" t="s">
        <v>113</v>
      </c>
      <c r="B112" s="11">
        <v>3</v>
      </c>
      <c r="C112" s="11" t="s">
        <v>118</v>
      </c>
      <c r="D112" s="17" t="s">
        <v>14</v>
      </c>
      <c r="E112" s="11" t="s">
        <v>119</v>
      </c>
      <c r="F112" s="18">
        <v>41.23</v>
      </c>
      <c r="G112" s="19">
        <v>212</v>
      </c>
      <c r="H112" s="20">
        <f t="shared" si="2"/>
        <v>8740.76</v>
      </c>
    </row>
    <row r="113" spans="1:8" x14ac:dyDescent="0.25">
      <c r="A113" s="11" t="s">
        <v>113</v>
      </c>
      <c r="B113" s="11">
        <v>4</v>
      </c>
      <c r="C113" s="11" t="s">
        <v>120</v>
      </c>
      <c r="D113" s="17" t="s">
        <v>14</v>
      </c>
      <c r="E113" s="11" t="s">
        <v>121</v>
      </c>
      <c r="F113" s="18">
        <v>8.2200000000000006</v>
      </c>
      <c r="G113" s="19">
        <v>212</v>
      </c>
      <c r="H113" s="20">
        <f t="shared" si="2"/>
        <v>1742.64</v>
      </c>
    </row>
    <row r="114" spans="1:8" x14ac:dyDescent="0.25">
      <c r="A114" s="11" t="s">
        <v>113</v>
      </c>
      <c r="B114" s="11">
        <v>5</v>
      </c>
      <c r="C114" s="11" t="s">
        <v>122</v>
      </c>
      <c r="D114" s="17" t="s">
        <v>14</v>
      </c>
      <c r="E114" s="11" t="s">
        <v>123</v>
      </c>
      <c r="F114" s="18">
        <v>25.41</v>
      </c>
      <c r="G114" s="19">
        <v>212</v>
      </c>
      <c r="H114" s="20">
        <f t="shared" si="2"/>
        <v>5386.92</v>
      </c>
    </row>
    <row r="115" spans="1:8" ht="57" x14ac:dyDescent="0.25">
      <c r="A115" s="11" t="s">
        <v>113</v>
      </c>
      <c r="B115" s="11">
        <v>6</v>
      </c>
      <c r="C115" s="11" t="s">
        <v>124</v>
      </c>
      <c r="D115" s="17" t="s">
        <v>23</v>
      </c>
      <c r="E115" s="22" t="s">
        <v>125</v>
      </c>
      <c r="F115" s="18">
        <v>409.68</v>
      </c>
      <c r="G115" s="19">
        <v>1</v>
      </c>
      <c r="H115" s="20">
        <f t="shared" si="2"/>
        <v>409.68</v>
      </c>
    </row>
    <row r="116" spans="1:8" x14ac:dyDescent="0.25">
      <c r="E116" s="15" t="s">
        <v>16</v>
      </c>
      <c r="F116" s="15"/>
      <c r="G116" s="15"/>
      <c r="H116" s="21">
        <f>SUM(H110:H115)</f>
        <v>19584.45</v>
      </c>
    </row>
    <row r="118" spans="1:8" x14ac:dyDescent="0.25">
      <c r="C118" s="15" t="s">
        <v>5</v>
      </c>
      <c r="D118" s="16" t="s">
        <v>6</v>
      </c>
      <c r="E118" s="15" t="s">
        <v>7</v>
      </c>
    </row>
    <row r="119" spans="1:8" x14ac:dyDescent="0.25">
      <c r="C119" s="15" t="s">
        <v>8</v>
      </c>
      <c r="D119" s="16" t="s">
        <v>6</v>
      </c>
      <c r="E119" s="15" t="s">
        <v>9</v>
      </c>
    </row>
    <row r="120" spans="1:8" x14ac:dyDescent="0.25">
      <c r="C120" s="15" t="s">
        <v>10</v>
      </c>
      <c r="D120" s="16" t="s">
        <v>40</v>
      </c>
      <c r="E120" s="15" t="s">
        <v>126</v>
      </c>
    </row>
    <row r="122" spans="1:8" x14ac:dyDescent="0.25">
      <c r="A122" s="11" t="s">
        <v>127</v>
      </c>
      <c r="B122" s="11">
        <v>1</v>
      </c>
      <c r="C122" s="11" t="s">
        <v>128</v>
      </c>
      <c r="D122" s="17" t="s">
        <v>23</v>
      </c>
      <c r="E122" s="11" t="s">
        <v>129</v>
      </c>
      <c r="F122" s="18">
        <v>1200</v>
      </c>
      <c r="G122" s="19">
        <v>1</v>
      </c>
      <c r="H122" s="20">
        <f>ROUND(ROUND(F122,2)*ROUND(G122,3),2)</f>
        <v>1200</v>
      </c>
    </row>
    <row r="123" spans="1:8" x14ac:dyDescent="0.25">
      <c r="A123" s="11" t="s">
        <v>127</v>
      </c>
      <c r="B123" s="11">
        <v>2</v>
      </c>
      <c r="C123" s="11" t="s">
        <v>130</v>
      </c>
      <c r="D123" s="17" t="s">
        <v>23</v>
      </c>
      <c r="E123" s="11" t="s">
        <v>131</v>
      </c>
      <c r="F123" s="18">
        <v>1200</v>
      </c>
      <c r="G123" s="19">
        <v>1</v>
      </c>
      <c r="H123" s="20">
        <f>ROUND(ROUND(F123,2)*ROUND(G123,3),2)</f>
        <v>1200</v>
      </c>
    </row>
    <row r="124" spans="1:8" x14ac:dyDescent="0.25">
      <c r="A124" s="11" t="s">
        <v>127</v>
      </c>
      <c r="B124" s="11">
        <v>3</v>
      </c>
      <c r="C124" s="11" t="s">
        <v>132</v>
      </c>
      <c r="D124" s="17" t="s">
        <v>23</v>
      </c>
      <c r="E124" s="11" t="s">
        <v>133</v>
      </c>
      <c r="F124" s="18">
        <v>33.65</v>
      </c>
      <c r="G124" s="19">
        <v>1</v>
      </c>
      <c r="H124" s="20">
        <f>ROUND(ROUND(F124,2)*ROUND(G124,3),2)</f>
        <v>33.65</v>
      </c>
    </row>
    <row r="125" spans="1:8" x14ac:dyDescent="0.25">
      <c r="A125" s="11" t="s">
        <v>127</v>
      </c>
      <c r="B125" s="11">
        <v>4</v>
      </c>
      <c r="C125" s="11" t="s">
        <v>134</v>
      </c>
      <c r="D125" s="17" t="s">
        <v>23</v>
      </c>
      <c r="E125" s="11" t="s">
        <v>135</v>
      </c>
      <c r="F125" s="18">
        <v>33.65</v>
      </c>
      <c r="G125" s="19">
        <v>1</v>
      </c>
      <c r="H125" s="20">
        <f>ROUND(ROUND(F125,2)*ROUND(G125,3),2)</f>
        <v>33.65</v>
      </c>
    </row>
    <row r="126" spans="1:8" x14ac:dyDescent="0.25">
      <c r="A126" s="11" t="s">
        <v>127</v>
      </c>
      <c r="B126" s="11">
        <v>5</v>
      </c>
      <c r="C126" s="11" t="s">
        <v>136</v>
      </c>
      <c r="D126" s="17" t="s">
        <v>137</v>
      </c>
      <c r="E126" s="11" t="s">
        <v>138</v>
      </c>
      <c r="F126" s="18">
        <v>1</v>
      </c>
      <c r="G126" s="19">
        <v>935.79</v>
      </c>
      <c r="H126" s="20">
        <f>ROUND(ROUND(F126,2)*ROUND(G126,3),2)</f>
        <v>935.79</v>
      </c>
    </row>
    <row r="127" spans="1:8" x14ac:dyDescent="0.25">
      <c r="E127" s="15" t="s">
        <v>16</v>
      </c>
      <c r="F127" s="15"/>
      <c r="G127" s="15"/>
      <c r="H127" s="21">
        <f>SUM(H122:H126)</f>
        <v>3403.09</v>
      </c>
    </row>
    <row r="129" spans="1:8" x14ac:dyDescent="0.25">
      <c r="C129" s="15" t="s">
        <v>5</v>
      </c>
      <c r="D129" s="16" t="s">
        <v>6</v>
      </c>
      <c r="E129" s="15" t="s">
        <v>7</v>
      </c>
    </row>
    <row r="130" spans="1:8" x14ac:dyDescent="0.25">
      <c r="C130" s="15" t="s">
        <v>8</v>
      </c>
      <c r="D130" s="16" t="s">
        <v>6</v>
      </c>
      <c r="E130" s="15" t="s">
        <v>9</v>
      </c>
    </row>
    <row r="131" spans="1:8" x14ac:dyDescent="0.25">
      <c r="C131" s="15" t="s">
        <v>10</v>
      </c>
      <c r="D131" s="16" t="s">
        <v>71</v>
      </c>
      <c r="E131" s="15" t="s">
        <v>139</v>
      </c>
    </row>
    <row r="133" spans="1:8" x14ac:dyDescent="0.25">
      <c r="A133" s="11" t="s">
        <v>140</v>
      </c>
      <c r="B133" s="11">
        <v>1</v>
      </c>
      <c r="C133" s="11" t="s">
        <v>141</v>
      </c>
      <c r="D133" s="17" t="s">
        <v>142</v>
      </c>
      <c r="E133" s="11" t="s">
        <v>143</v>
      </c>
      <c r="F133" s="18">
        <v>20.39</v>
      </c>
      <c r="G133" s="19">
        <v>5</v>
      </c>
      <c r="H133" s="20">
        <f>ROUND(ROUND(F133,2)*ROUND(G133,3),2)</f>
        <v>101.95</v>
      </c>
    </row>
    <row r="134" spans="1:8" x14ac:dyDescent="0.25">
      <c r="A134" s="11" t="s">
        <v>140</v>
      </c>
      <c r="B134" s="11">
        <v>2</v>
      </c>
      <c r="C134" s="11" t="s">
        <v>144</v>
      </c>
      <c r="D134" s="17" t="s">
        <v>142</v>
      </c>
      <c r="E134" s="11" t="s">
        <v>145</v>
      </c>
      <c r="F134" s="18">
        <v>7.18</v>
      </c>
      <c r="G134" s="19">
        <v>5</v>
      </c>
      <c r="H134" s="20">
        <f>ROUND(ROUND(F134,2)*ROUND(G134,3),2)</f>
        <v>35.9</v>
      </c>
    </row>
    <row r="135" spans="1:8" x14ac:dyDescent="0.25">
      <c r="A135" s="11" t="s">
        <v>140</v>
      </c>
      <c r="B135" s="11">
        <v>3</v>
      </c>
      <c r="C135" s="11" t="s">
        <v>146</v>
      </c>
      <c r="D135" s="17" t="s">
        <v>142</v>
      </c>
      <c r="E135" s="11" t="s">
        <v>147</v>
      </c>
      <c r="F135" s="18">
        <v>9.1199999999999992</v>
      </c>
      <c r="G135" s="19">
        <v>5</v>
      </c>
      <c r="H135" s="20">
        <f>ROUND(ROUND(F135,2)*ROUND(G135,3),2)</f>
        <v>45.6</v>
      </c>
    </row>
    <row r="136" spans="1:8" x14ac:dyDescent="0.25">
      <c r="A136" s="11" t="s">
        <v>140</v>
      </c>
      <c r="B136" s="11">
        <v>4</v>
      </c>
      <c r="C136" s="11" t="s">
        <v>148</v>
      </c>
      <c r="D136" s="17" t="s">
        <v>142</v>
      </c>
      <c r="E136" s="11" t="s">
        <v>149</v>
      </c>
      <c r="F136" s="18">
        <v>34.44</v>
      </c>
      <c r="G136" s="19">
        <v>10</v>
      </c>
      <c r="H136" s="20">
        <f>ROUND(ROUND(F136,2)*ROUND(G136,3),2)</f>
        <v>344.4</v>
      </c>
    </row>
    <row r="137" spans="1:8" x14ac:dyDescent="0.25">
      <c r="A137" s="11" t="s">
        <v>140</v>
      </c>
      <c r="B137" s="11">
        <v>5</v>
      </c>
      <c r="C137" s="11" t="s">
        <v>150</v>
      </c>
      <c r="D137" s="17" t="s">
        <v>142</v>
      </c>
      <c r="E137" s="11" t="s">
        <v>151</v>
      </c>
      <c r="F137" s="18">
        <v>57.18</v>
      </c>
      <c r="G137" s="19">
        <v>10</v>
      </c>
      <c r="H137" s="20">
        <f>ROUND(ROUND(F137,2)*ROUND(G137,3),2)</f>
        <v>571.79999999999995</v>
      </c>
    </row>
    <row r="138" spans="1:8" x14ac:dyDescent="0.25">
      <c r="E138" s="15" t="s">
        <v>16</v>
      </c>
      <c r="F138" s="15"/>
      <c r="G138" s="15"/>
      <c r="H138" s="21">
        <f>SUM(H133:H137)</f>
        <v>1099.6499999999999</v>
      </c>
    </row>
    <row r="140" spans="1:8" x14ac:dyDescent="0.25">
      <c r="C140" s="15" t="s">
        <v>5</v>
      </c>
      <c r="D140" s="16" t="s">
        <v>6</v>
      </c>
      <c r="E140" s="15" t="s">
        <v>7</v>
      </c>
    </row>
    <row r="141" spans="1:8" x14ac:dyDescent="0.25">
      <c r="C141" s="15" t="s">
        <v>8</v>
      </c>
      <c r="D141" s="16" t="s">
        <v>6</v>
      </c>
      <c r="E141" s="15" t="s">
        <v>9</v>
      </c>
    </row>
    <row r="142" spans="1:8" x14ac:dyDescent="0.25">
      <c r="C142" s="15" t="s">
        <v>10</v>
      </c>
      <c r="D142" s="16" t="s">
        <v>80</v>
      </c>
      <c r="E142" s="15" t="s">
        <v>152</v>
      </c>
    </row>
    <row r="144" spans="1:8" x14ac:dyDescent="0.25">
      <c r="A144" s="11" t="s">
        <v>153</v>
      </c>
      <c r="B144" s="11">
        <v>1</v>
      </c>
      <c r="C144" s="11" t="s">
        <v>154</v>
      </c>
      <c r="D144" s="17" t="s">
        <v>23</v>
      </c>
      <c r="E144" s="11" t="s">
        <v>155</v>
      </c>
      <c r="F144" s="18">
        <v>1.85</v>
      </c>
      <c r="G144" s="19">
        <v>2</v>
      </c>
      <c r="H144" s="20">
        <f t="shared" ref="H144:H154" si="3">ROUND(ROUND(F144,2)*ROUND(G144,3),2)</f>
        <v>3.7</v>
      </c>
    </row>
    <row r="145" spans="1:8" x14ac:dyDescent="0.25">
      <c r="A145" s="11" t="s">
        <v>153</v>
      </c>
      <c r="B145" s="11">
        <v>2</v>
      </c>
      <c r="C145" s="11" t="s">
        <v>156</v>
      </c>
      <c r="D145" s="17" t="s">
        <v>23</v>
      </c>
      <c r="E145" s="11" t="s">
        <v>157</v>
      </c>
      <c r="F145" s="18">
        <v>65.010000000000005</v>
      </c>
      <c r="G145" s="19">
        <v>2</v>
      </c>
      <c r="H145" s="20">
        <f t="shared" si="3"/>
        <v>130.02000000000001</v>
      </c>
    </row>
    <row r="146" spans="1:8" x14ac:dyDescent="0.25">
      <c r="A146" s="11" t="s">
        <v>153</v>
      </c>
      <c r="B146" s="11">
        <v>3</v>
      </c>
      <c r="C146" s="11" t="s">
        <v>158</v>
      </c>
      <c r="D146" s="17" t="s">
        <v>23</v>
      </c>
      <c r="E146" s="11" t="s">
        <v>159</v>
      </c>
      <c r="F146" s="18">
        <v>6.18</v>
      </c>
      <c r="G146" s="19">
        <v>2</v>
      </c>
      <c r="H146" s="20">
        <f t="shared" si="3"/>
        <v>12.36</v>
      </c>
    </row>
    <row r="147" spans="1:8" x14ac:dyDescent="0.25">
      <c r="A147" s="11" t="s">
        <v>153</v>
      </c>
      <c r="B147" s="11">
        <v>4</v>
      </c>
      <c r="C147" s="11" t="s">
        <v>160</v>
      </c>
      <c r="D147" s="17" t="s">
        <v>23</v>
      </c>
      <c r="E147" s="11" t="s">
        <v>161</v>
      </c>
      <c r="F147" s="18">
        <v>16.02</v>
      </c>
      <c r="G147" s="19">
        <v>2</v>
      </c>
      <c r="H147" s="20">
        <f t="shared" si="3"/>
        <v>32.04</v>
      </c>
    </row>
    <row r="148" spans="1:8" x14ac:dyDescent="0.25">
      <c r="A148" s="11" t="s">
        <v>153</v>
      </c>
      <c r="B148" s="11">
        <v>5</v>
      </c>
      <c r="C148" s="11" t="s">
        <v>162</v>
      </c>
      <c r="D148" s="17" t="s">
        <v>23</v>
      </c>
      <c r="E148" s="11" t="s">
        <v>163</v>
      </c>
      <c r="F148" s="18">
        <v>28.97</v>
      </c>
      <c r="G148" s="19">
        <v>4</v>
      </c>
      <c r="H148" s="20">
        <f t="shared" si="3"/>
        <v>115.88</v>
      </c>
    </row>
    <row r="149" spans="1:8" x14ac:dyDescent="0.25">
      <c r="A149" s="11" t="s">
        <v>153</v>
      </c>
      <c r="B149" s="11">
        <v>6</v>
      </c>
      <c r="C149" s="11" t="s">
        <v>164</v>
      </c>
      <c r="D149" s="17" t="s">
        <v>23</v>
      </c>
      <c r="E149" s="11" t="s">
        <v>165</v>
      </c>
      <c r="F149" s="18">
        <v>22.13</v>
      </c>
      <c r="G149" s="19">
        <v>4</v>
      </c>
      <c r="H149" s="20">
        <f t="shared" si="3"/>
        <v>88.52</v>
      </c>
    </row>
    <row r="150" spans="1:8" x14ac:dyDescent="0.25">
      <c r="A150" s="11" t="s">
        <v>153</v>
      </c>
      <c r="B150" s="11">
        <v>7</v>
      </c>
      <c r="C150" s="11" t="s">
        <v>166</v>
      </c>
      <c r="D150" s="17" t="s">
        <v>23</v>
      </c>
      <c r="E150" s="11" t="s">
        <v>167</v>
      </c>
      <c r="F150" s="18">
        <v>22.13</v>
      </c>
      <c r="G150" s="19">
        <v>4</v>
      </c>
      <c r="H150" s="20">
        <f t="shared" si="3"/>
        <v>88.52</v>
      </c>
    </row>
    <row r="151" spans="1:8" x14ac:dyDescent="0.25">
      <c r="A151" s="11" t="s">
        <v>153</v>
      </c>
      <c r="B151" s="11">
        <v>8</v>
      </c>
      <c r="C151" s="11" t="s">
        <v>168</v>
      </c>
      <c r="D151" s="17" t="s">
        <v>23</v>
      </c>
      <c r="E151" s="11" t="s">
        <v>169</v>
      </c>
      <c r="F151" s="18">
        <v>80</v>
      </c>
      <c r="G151" s="19">
        <v>1</v>
      </c>
      <c r="H151" s="20">
        <f t="shared" si="3"/>
        <v>80</v>
      </c>
    </row>
    <row r="152" spans="1:8" x14ac:dyDescent="0.25">
      <c r="A152" s="11" t="s">
        <v>153</v>
      </c>
      <c r="B152" s="11">
        <v>9</v>
      </c>
      <c r="C152" s="11" t="s">
        <v>170</v>
      </c>
      <c r="D152" s="17" t="s">
        <v>23</v>
      </c>
      <c r="E152" s="11" t="s">
        <v>171</v>
      </c>
      <c r="F152" s="18">
        <v>183.28</v>
      </c>
      <c r="G152" s="19">
        <v>1</v>
      </c>
      <c r="H152" s="20">
        <f t="shared" si="3"/>
        <v>183.28</v>
      </c>
    </row>
    <row r="153" spans="1:8" x14ac:dyDescent="0.25">
      <c r="A153" s="11" t="s">
        <v>153</v>
      </c>
      <c r="B153" s="11">
        <v>10</v>
      </c>
      <c r="C153" s="11" t="s">
        <v>172</v>
      </c>
      <c r="D153" s="17" t="s">
        <v>65</v>
      </c>
      <c r="E153" s="11" t="s">
        <v>173</v>
      </c>
      <c r="F153" s="18">
        <v>1</v>
      </c>
      <c r="G153" s="19">
        <v>10</v>
      </c>
      <c r="H153" s="20">
        <f t="shared" si="3"/>
        <v>10</v>
      </c>
    </row>
    <row r="154" spans="1:8" x14ac:dyDescent="0.25">
      <c r="A154" s="11" t="s">
        <v>153</v>
      </c>
      <c r="B154" s="11">
        <v>11</v>
      </c>
      <c r="C154" s="11" t="s">
        <v>174</v>
      </c>
      <c r="D154" s="17" t="s">
        <v>23</v>
      </c>
      <c r="E154" s="11" t="s">
        <v>175</v>
      </c>
      <c r="F154" s="18">
        <v>73.709999999999994</v>
      </c>
      <c r="G154" s="19">
        <v>2</v>
      </c>
      <c r="H154" s="20">
        <f t="shared" si="3"/>
        <v>147.41999999999999</v>
      </c>
    </row>
    <row r="155" spans="1:8" x14ac:dyDescent="0.25">
      <c r="E155" s="15" t="s">
        <v>16</v>
      </c>
      <c r="F155" s="15"/>
      <c r="G155" s="15"/>
      <c r="H155" s="21">
        <f>SUM(H144:H154)</f>
        <v>891.7399999999999</v>
      </c>
    </row>
    <row r="157" spans="1:8" x14ac:dyDescent="0.25">
      <c r="C157" s="15" t="s">
        <v>5</v>
      </c>
      <c r="D157" s="16" t="s">
        <v>6</v>
      </c>
      <c r="E157" s="15" t="s">
        <v>7</v>
      </c>
    </row>
    <row r="158" spans="1:8" x14ac:dyDescent="0.25">
      <c r="C158" s="15" t="s">
        <v>8</v>
      </c>
      <c r="D158" s="16" t="s">
        <v>17</v>
      </c>
      <c r="E158" s="15" t="s">
        <v>176</v>
      </c>
    </row>
    <row r="159" spans="1:8" x14ac:dyDescent="0.25">
      <c r="C159" s="15" t="s">
        <v>10</v>
      </c>
      <c r="D159" s="16" t="s">
        <v>6</v>
      </c>
      <c r="E159" s="15" t="s">
        <v>11</v>
      </c>
    </row>
    <row r="161" spans="1:8" x14ac:dyDescent="0.25">
      <c r="A161" s="11" t="s">
        <v>177</v>
      </c>
      <c r="B161" s="11">
        <v>1</v>
      </c>
      <c r="C161" s="11" t="s">
        <v>13</v>
      </c>
      <c r="D161" s="17" t="s">
        <v>14</v>
      </c>
      <c r="E161" s="11" t="s">
        <v>15</v>
      </c>
      <c r="F161" s="18">
        <v>26.94</v>
      </c>
      <c r="G161" s="19">
        <v>533.14</v>
      </c>
      <c r="H161" s="20">
        <f>ROUND(ROUND(F161,2)*ROUND(G161,3),2)</f>
        <v>14362.79</v>
      </c>
    </row>
    <row r="162" spans="1:8" x14ac:dyDescent="0.25">
      <c r="E162" s="15" t="s">
        <v>16</v>
      </c>
      <c r="F162" s="15"/>
      <c r="G162" s="15"/>
      <c r="H162" s="21">
        <f>SUM(H161:H161)</f>
        <v>14362.79</v>
      </c>
    </row>
    <row r="164" spans="1:8" x14ac:dyDescent="0.25">
      <c r="C164" s="15" t="s">
        <v>5</v>
      </c>
      <c r="D164" s="16" t="s">
        <v>6</v>
      </c>
      <c r="E164" s="15" t="s">
        <v>7</v>
      </c>
    </row>
    <row r="165" spans="1:8" x14ac:dyDescent="0.25">
      <c r="C165" s="15" t="s">
        <v>8</v>
      </c>
      <c r="D165" s="16" t="s">
        <v>17</v>
      </c>
      <c r="E165" s="15" t="s">
        <v>176</v>
      </c>
    </row>
    <row r="166" spans="1:8" x14ac:dyDescent="0.25">
      <c r="C166" s="15" t="s">
        <v>10</v>
      </c>
      <c r="D166" s="16" t="s">
        <v>17</v>
      </c>
      <c r="E166" s="15" t="s">
        <v>18</v>
      </c>
    </row>
    <row r="167" spans="1:8" x14ac:dyDescent="0.25">
      <c r="C167" s="15" t="s">
        <v>19</v>
      </c>
      <c r="D167" s="16" t="s">
        <v>6</v>
      </c>
      <c r="E167" s="15" t="s">
        <v>20</v>
      </c>
    </row>
    <row r="169" spans="1:8" x14ac:dyDescent="0.25">
      <c r="A169" s="11" t="s">
        <v>178</v>
      </c>
      <c r="B169" s="11">
        <v>1</v>
      </c>
      <c r="C169" s="11" t="s">
        <v>22</v>
      </c>
      <c r="D169" s="17" t="s">
        <v>23</v>
      </c>
      <c r="E169" s="11" t="s">
        <v>24</v>
      </c>
      <c r="F169" s="18">
        <v>294.99</v>
      </c>
      <c r="G169" s="19">
        <v>110</v>
      </c>
      <c r="H169" s="20">
        <f>ROUND(ROUND(F169,2)*ROUND(G169,3),2)</f>
        <v>32448.9</v>
      </c>
    </row>
    <row r="170" spans="1:8" x14ac:dyDescent="0.25">
      <c r="E170" s="15" t="s">
        <v>16</v>
      </c>
      <c r="F170" s="15"/>
      <c r="G170" s="15"/>
      <c r="H170" s="21">
        <f>SUM(H169:H169)</f>
        <v>32448.9</v>
      </c>
    </row>
    <row r="172" spans="1:8" x14ac:dyDescent="0.25">
      <c r="C172" s="15" t="s">
        <v>5</v>
      </c>
      <c r="D172" s="16" t="s">
        <v>6</v>
      </c>
      <c r="E172" s="15" t="s">
        <v>7</v>
      </c>
    </row>
    <row r="173" spans="1:8" x14ac:dyDescent="0.25">
      <c r="C173" s="15" t="s">
        <v>8</v>
      </c>
      <c r="D173" s="16" t="s">
        <v>17</v>
      </c>
      <c r="E173" s="15" t="s">
        <v>176</v>
      </c>
    </row>
    <row r="174" spans="1:8" x14ac:dyDescent="0.25">
      <c r="C174" s="15" t="s">
        <v>10</v>
      </c>
      <c r="D174" s="16" t="s">
        <v>17</v>
      </c>
      <c r="E174" s="15" t="s">
        <v>18</v>
      </c>
    </row>
    <row r="175" spans="1:8" x14ac:dyDescent="0.25">
      <c r="C175" s="15" t="s">
        <v>19</v>
      </c>
      <c r="D175" s="16" t="s">
        <v>17</v>
      </c>
      <c r="E175" s="15" t="s">
        <v>25</v>
      </c>
    </row>
    <row r="177" spans="1:8" x14ac:dyDescent="0.25">
      <c r="A177" s="11" t="s">
        <v>179</v>
      </c>
      <c r="B177" s="11">
        <v>1</v>
      </c>
      <c r="C177" s="11" t="s">
        <v>180</v>
      </c>
      <c r="D177" s="17" t="s">
        <v>23</v>
      </c>
      <c r="E177" s="11" t="s">
        <v>181</v>
      </c>
      <c r="F177" s="18">
        <v>47.39</v>
      </c>
      <c r="G177" s="19">
        <v>110</v>
      </c>
      <c r="H177" s="20">
        <f>ROUND(ROUND(F177,2)*ROUND(G177,3),2)</f>
        <v>5212.8999999999996</v>
      </c>
    </row>
    <row r="178" spans="1:8" x14ac:dyDescent="0.25">
      <c r="A178" s="11" t="s">
        <v>179</v>
      </c>
      <c r="B178" s="11">
        <v>2</v>
      </c>
      <c r="C178" s="11" t="s">
        <v>29</v>
      </c>
      <c r="D178" s="17" t="s">
        <v>23</v>
      </c>
      <c r="E178" s="11" t="s">
        <v>30</v>
      </c>
      <c r="F178" s="18">
        <v>600</v>
      </c>
      <c r="G178" s="19">
        <v>1</v>
      </c>
      <c r="H178" s="20">
        <f>ROUND(ROUND(F178,2)*ROUND(G178,3),2)</f>
        <v>600</v>
      </c>
    </row>
    <row r="179" spans="1:8" x14ac:dyDescent="0.25">
      <c r="A179" s="11" t="s">
        <v>179</v>
      </c>
      <c r="B179" s="11">
        <v>3</v>
      </c>
      <c r="C179" s="11" t="s">
        <v>31</v>
      </c>
      <c r="D179" s="17" t="s">
        <v>23</v>
      </c>
      <c r="E179" s="11" t="s">
        <v>32</v>
      </c>
      <c r="F179" s="18">
        <v>600</v>
      </c>
      <c r="G179" s="19">
        <v>1</v>
      </c>
      <c r="H179" s="20">
        <f>ROUND(ROUND(F179,2)*ROUND(G179,3),2)</f>
        <v>600</v>
      </c>
    </row>
    <row r="180" spans="1:8" x14ac:dyDescent="0.25">
      <c r="E180" s="15" t="s">
        <v>16</v>
      </c>
      <c r="F180" s="15"/>
      <c r="G180" s="15"/>
      <c r="H180" s="21">
        <f>SUM(H177:H179)</f>
        <v>6412.9</v>
      </c>
    </row>
    <row r="182" spans="1:8" x14ac:dyDescent="0.25">
      <c r="C182" s="15" t="s">
        <v>5</v>
      </c>
      <c r="D182" s="16" t="s">
        <v>6</v>
      </c>
      <c r="E182" s="15" t="s">
        <v>7</v>
      </c>
    </row>
    <row r="183" spans="1:8" x14ac:dyDescent="0.25">
      <c r="C183" s="15" t="s">
        <v>8</v>
      </c>
      <c r="D183" s="16" t="s">
        <v>17</v>
      </c>
      <c r="E183" s="15" t="s">
        <v>176</v>
      </c>
    </row>
    <row r="184" spans="1:8" x14ac:dyDescent="0.25">
      <c r="C184" s="15" t="s">
        <v>10</v>
      </c>
      <c r="D184" s="16" t="s">
        <v>17</v>
      </c>
      <c r="E184" s="15" t="s">
        <v>18</v>
      </c>
    </row>
    <row r="185" spans="1:8" x14ac:dyDescent="0.25">
      <c r="C185" s="15" t="s">
        <v>19</v>
      </c>
      <c r="D185" s="16" t="s">
        <v>33</v>
      </c>
      <c r="E185" s="15" t="s">
        <v>34</v>
      </c>
    </row>
    <row r="187" spans="1:8" x14ac:dyDescent="0.25">
      <c r="A187" s="11" t="s">
        <v>182</v>
      </c>
      <c r="B187" s="11">
        <v>1</v>
      </c>
      <c r="C187" s="11" t="s">
        <v>36</v>
      </c>
      <c r="D187" s="17" t="s">
        <v>23</v>
      </c>
      <c r="E187" s="11" t="s">
        <v>37</v>
      </c>
      <c r="F187" s="18">
        <v>89.86</v>
      </c>
      <c r="G187" s="19">
        <v>1</v>
      </c>
      <c r="H187" s="20">
        <f>ROUND(ROUND(F187,2)*ROUND(G187,3),2)</f>
        <v>89.86</v>
      </c>
    </row>
    <row r="188" spans="1:8" x14ac:dyDescent="0.25">
      <c r="A188" s="11" t="s">
        <v>182</v>
      </c>
      <c r="B188" s="11">
        <v>2</v>
      </c>
      <c r="C188" s="11" t="s">
        <v>183</v>
      </c>
      <c r="D188" s="17" t="s">
        <v>50</v>
      </c>
      <c r="E188" s="11" t="s">
        <v>184</v>
      </c>
      <c r="F188" s="18">
        <v>5015.51</v>
      </c>
      <c r="G188" s="19">
        <v>1</v>
      </c>
      <c r="H188" s="20">
        <f>ROUND(ROUND(F188,2)*ROUND(G188,3),2)</f>
        <v>5015.51</v>
      </c>
    </row>
    <row r="189" spans="1:8" x14ac:dyDescent="0.25">
      <c r="E189" s="15" t="s">
        <v>16</v>
      </c>
      <c r="F189" s="15"/>
      <c r="G189" s="15"/>
      <c r="H189" s="21">
        <f>SUM(H187:H188)</f>
        <v>5105.37</v>
      </c>
    </row>
    <row r="191" spans="1:8" x14ac:dyDescent="0.25">
      <c r="C191" s="15" t="s">
        <v>5</v>
      </c>
      <c r="D191" s="16" t="s">
        <v>6</v>
      </c>
      <c r="E191" s="15" t="s">
        <v>7</v>
      </c>
    </row>
    <row r="192" spans="1:8" x14ac:dyDescent="0.25">
      <c r="C192" s="15" t="s">
        <v>8</v>
      </c>
      <c r="D192" s="16" t="s">
        <v>17</v>
      </c>
      <c r="E192" s="15" t="s">
        <v>176</v>
      </c>
    </row>
    <row r="193" spans="1:8" x14ac:dyDescent="0.25">
      <c r="C193" s="15" t="s">
        <v>10</v>
      </c>
      <c r="D193" s="16" t="s">
        <v>17</v>
      </c>
      <c r="E193" s="15" t="s">
        <v>18</v>
      </c>
    </row>
    <row r="194" spans="1:8" x14ac:dyDescent="0.25">
      <c r="C194" s="15" t="s">
        <v>19</v>
      </c>
      <c r="D194" s="16" t="s">
        <v>40</v>
      </c>
      <c r="E194" s="15" t="s">
        <v>41</v>
      </c>
    </row>
    <row r="196" spans="1:8" x14ac:dyDescent="0.25">
      <c r="A196" s="11" t="s">
        <v>185</v>
      </c>
      <c r="B196" s="11">
        <v>1</v>
      </c>
      <c r="C196" s="11" t="s">
        <v>186</v>
      </c>
      <c r="D196" s="17" t="s">
        <v>23</v>
      </c>
      <c r="E196" s="11" t="s">
        <v>187</v>
      </c>
      <c r="F196" s="18">
        <v>83.76</v>
      </c>
      <c r="G196" s="19">
        <v>1</v>
      </c>
      <c r="H196" s="20">
        <f t="shared" ref="H196:H208" si="4">ROUND(ROUND(F196,2)*ROUND(G196,3),2)</f>
        <v>83.76</v>
      </c>
    </row>
    <row r="197" spans="1:8" x14ac:dyDescent="0.25">
      <c r="A197" s="11" t="s">
        <v>185</v>
      </c>
      <c r="B197" s="11">
        <v>2</v>
      </c>
      <c r="C197" s="11" t="s">
        <v>45</v>
      </c>
      <c r="D197" s="17" t="s">
        <v>23</v>
      </c>
      <c r="E197" s="11" t="s">
        <v>46</v>
      </c>
      <c r="F197" s="18">
        <v>9.15</v>
      </c>
      <c r="G197" s="19">
        <v>8</v>
      </c>
      <c r="H197" s="20">
        <f t="shared" si="4"/>
        <v>73.2</v>
      </c>
    </row>
    <row r="198" spans="1:8" x14ac:dyDescent="0.25">
      <c r="A198" s="11" t="s">
        <v>185</v>
      </c>
      <c r="B198" s="11">
        <v>3</v>
      </c>
      <c r="C198" s="11" t="s">
        <v>47</v>
      </c>
      <c r="D198" s="17" t="s">
        <v>23</v>
      </c>
      <c r="E198" s="11" t="s">
        <v>48</v>
      </c>
      <c r="F198" s="18">
        <v>47.87</v>
      </c>
      <c r="G198" s="19">
        <v>8</v>
      </c>
      <c r="H198" s="20">
        <f t="shared" si="4"/>
        <v>382.96</v>
      </c>
    </row>
    <row r="199" spans="1:8" x14ac:dyDescent="0.25">
      <c r="A199" s="11" t="s">
        <v>185</v>
      </c>
      <c r="B199" s="11">
        <v>4</v>
      </c>
      <c r="C199" s="11" t="s">
        <v>49</v>
      </c>
      <c r="D199" s="17" t="s">
        <v>50</v>
      </c>
      <c r="E199" s="11" t="s">
        <v>51</v>
      </c>
      <c r="F199" s="18">
        <v>77.53</v>
      </c>
      <c r="G199" s="19">
        <v>1</v>
      </c>
      <c r="H199" s="20">
        <f t="shared" si="4"/>
        <v>77.53</v>
      </c>
    </row>
    <row r="200" spans="1:8" x14ac:dyDescent="0.25">
      <c r="A200" s="11" t="s">
        <v>185</v>
      </c>
      <c r="B200" s="11">
        <v>5</v>
      </c>
      <c r="C200" s="11" t="s">
        <v>52</v>
      </c>
      <c r="D200" s="17" t="s">
        <v>50</v>
      </c>
      <c r="E200" s="11" t="s">
        <v>53</v>
      </c>
      <c r="F200" s="18">
        <v>95.62</v>
      </c>
      <c r="G200" s="19">
        <v>1</v>
      </c>
      <c r="H200" s="20">
        <f t="shared" si="4"/>
        <v>95.62</v>
      </c>
    </row>
    <row r="201" spans="1:8" x14ac:dyDescent="0.25">
      <c r="A201" s="11" t="s">
        <v>185</v>
      </c>
      <c r="B201" s="11">
        <v>6</v>
      </c>
      <c r="C201" s="11" t="s">
        <v>54</v>
      </c>
      <c r="D201" s="17" t="s">
        <v>23</v>
      </c>
      <c r="E201" s="11" t="s">
        <v>55</v>
      </c>
      <c r="F201" s="18">
        <v>64.2</v>
      </c>
      <c r="G201" s="19">
        <v>1</v>
      </c>
      <c r="H201" s="20">
        <f t="shared" si="4"/>
        <v>64.2</v>
      </c>
    </row>
    <row r="202" spans="1:8" x14ac:dyDescent="0.25">
      <c r="A202" s="11" t="s">
        <v>185</v>
      </c>
      <c r="B202" s="11">
        <v>7</v>
      </c>
      <c r="C202" s="11" t="s">
        <v>56</v>
      </c>
      <c r="D202" s="17" t="s">
        <v>23</v>
      </c>
      <c r="E202" s="11" t="s">
        <v>57</v>
      </c>
      <c r="F202" s="18">
        <v>174.57</v>
      </c>
      <c r="G202" s="19">
        <v>1</v>
      </c>
      <c r="H202" s="20">
        <f t="shared" si="4"/>
        <v>174.57</v>
      </c>
    </row>
    <row r="203" spans="1:8" x14ac:dyDescent="0.25">
      <c r="A203" s="11" t="s">
        <v>185</v>
      </c>
      <c r="B203" s="11">
        <v>8</v>
      </c>
      <c r="C203" s="11" t="s">
        <v>58</v>
      </c>
      <c r="D203" s="17" t="s">
        <v>23</v>
      </c>
      <c r="E203" s="11" t="s">
        <v>59</v>
      </c>
      <c r="F203" s="18">
        <v>301.33</v>
      </c>
      <c r="G203" s="19">
        <v>1</v>
      </c>
      <c r="H203" s="20">
        <f t="shared" si="4"/>
        <v>301.33</v>
      </c>
    </row>
    <row r="204" spans="1:8" x14ac:dyDescent="0.25">
      <c r="A204" s="11" t="s">
        <v>185</v>
      </c>
      <c r="B204" s="11">
        <v>9</v>
      </c>
      <c r="C204" s="11" t="s">
        <v>60</v>
      </c>
      <c r="D204" s="17" t="s">
        <v>23</v>
      </c>
      <c r="E204" s="11" t="s">
        <v>61</v>
      </c>
      <c r="F204" s="18">
        <v>184.22</v>
      </c>
      <c r="G204" s="19">
        <v>2</v>
      </c>
      <c r="H204" s="20">
        <f t="shared" si="4"/>
        <v>368.44</v>
      </c>
    </row>
    <row r="205" spans="1:8" x14ac:dyDescent="0.25">
      <c r="A205" s="11" t="s">
        <v>185</v>
      </c>
      <c r="B205" s="11">
        <v>10</v>
      </c>
      <c r="C205" s="11" t="s">
        <v>62</v>
      </c>
      <c r="D205" s="17" t="s">
        <v>23</v>
      </c>
      <c r="E205" s="11" t="s">
        <v>63</v>
      </c>
      <c r="F205" s="18">
        <v>50.22</v>
      </c>
      <c r="G205" s="19">
        <v>1</v>
      </c>
      <c r="H205" s="20">
        <f t="shared" si="4"/>
        <v>50.22</v>
      </c>
    </row>
    <row r="206" spans="1:8" x14ac:dyDescent="0.25">
      <c r="A206" s="11" t="s">
        <v>185</v>
      </c>
      <c r="B206" s="11">
        <v>11</v>
      </c>
      <c r="C206" s="11" t="s">
        <v>67</v>
      </c>
      <c r="D206" s="17" t="s">
        <v>65</v>
      </c>
      <c r="E206" s="11" t="s">
        <v>68</v>
      </c>
      <c r="F206" s="18">
        <v>7.96</v>
      </c>
      <c r="G206" s="19">
        <v>725</v>
      </c>
      <c r="H206" s="20">
        <f t="shared" si="4"/>
        <v>5771</v>
      </c>
    </row>
    <row r="207" spans="1:8" x14ac:dyDescent="0.25">
      <c r="A207" s="11" t="s">
        <v>185</v>
      </c>
      <c r="B207" s="11">
        <v>12</v>
      </c>
      <c r="C207" s="11" t="s">
        <v>188</v>
      </c>
      <c r="D207" s="17" t="s">
        <v>65</v>
      </c>
      <c r="E207" s="11" t="s">
        <v>189</v>
      </c>
      <c r="F207" s="18">
        <v>44.91</v>
      </c>
      <c r="G207" s="19">
        <v>65</v>
      </c>
      <c r="H207" s="20">
        <f t="shared" si="4"/>
        <v>2919.15</v>
      </c>
    </row>
    <row r="208" spans="1:8" x14ac:dyDescent="0.25">
      <c r="A208" s="11" t="s">
        <v>185</v>
      </c>
      <c r="B208" s="11">
        <v>13</v>
      </c>
      <c r="C208" s="11" t="s">
        <v>69</v>
      </c>
      <c r="D208" s="17" t="s">
        <v>65</v>
      </c>
      <c r="E208" s="11" t="s">
        <v>70</v>
      </c>
      <c r="F208" s="18">
        <v>143.79</v>
      </c>
      <c r="G208" s="19">
        <v>10</v>
      </c>
      <c r="H208" s="20">
        <f t="shared" si="4"/>
        <v>1437.9</v>
      </c>
    </row>
    <row r="209" spans="1:8" x14ac:dyDescent="0.25">
      <c r="E209" s="15" t="s">
        <v>16</v>
      </c>
      <c r="F209" s="15"/>
      <c r="G209" s="15"/>
      <c r="H209" s="21">
        <f>SUM(H196:H208)</f>
        <v>11799.88</v>
      </c>
    </row>
    <row r="211" spans="1:8" x14ac:dyDescent="0.25">
      <c r="C211" s="15" t="s">
        <v>5</v>
      </c>
      <c r="D211" s="16" t="s">
        <v>6</v>
      </c>
      <c r="E211" s="15" t="s">
        <v>7</v>
      </c>
    </row>
    <row r="212" spans="1:8" x14ac:dyDescent="0.25">
      <c r="C212" s="15" t="s">
        <v>8</v>
      </c>
      <c r="D212" s="16" t="s">
        <v>17</v>
      </c>
      <c r="E212" s="15" t="s">
        <v>176</v>
      </c>
    </row>
    <row r="213" spans="1:8" x14ac:dyDescent="0.25">
      <c r="C213" s="15" t="s">
        <v>10</v>
      </c>
      <c r="D213" s="16" t="s">
        <v>17</v>
      </c>
      <c r="E213" s="15" t="s">
        <v>18</v>
      </c>
    </row>
    <row r="214" spans="1:8" x14ac:dyDescent="0.25">
      <c r="C214" s="15" t="s">
        <v>19</v>
      </c>
      <c r="D214" s="16" t="s">
        <v>71</v>
      </c>
      <c r="E214" s="15" t="s">
        <v>72</v>
      </c>
    </row>
    <row r="216" spans="1:8" x14ac:dyDescent="0.25">
      <c r="A216" s="11" t="s">
        <v>190</v>
      </c>
      <c r="B216" s="11">
        <v>1</v>
      </c>
      <c r="C216" s="11" t="s">
        <v>191</v>
      </c>
      <c r="D216" s="17" t="s">
        <v>65</v>
      </c>
      <c r="E216" s="11" t="s">
        <v>192</v>
      </c>
      <c r="F216" s="18">
        <v>14.2</v>
      </c>
      <c r="G216" s="19">
        <v>20</v>
      </c>
      <c r="H216" s="20">
        <f>ROUND(ROUND(F216,2)*ROUND(G216,3),2)</f>
        <v>284</v>
      </c>
    </row>
    <row r="217" spans="1:8" x14ac:dyDescent="0.25">
      <c r="A217" s="11" t="s">
        <v>190</v>
      </c>
      <c r="B217" s="11">
        <v>2</v>
      </c>
      <c r="C217" s="11" t="s">
        <v>193</v>
      </c>
      <c r="D217" s="17" t="s">
        <v>65</v>
      </c>
      <c r="E217" s="11" t="s">
        <v>194</v>
      </c>
      <c r="F217" s="18">
        <v>2.16</v>
      </c>
      <c r="G217" s="19">
        <v>5</v>
      </c>
      <c r="H217" s="20">
        <f>ROUND(ROUND(F217,2)*ROUND(G217,3),2)</f>
        <v>10.8</v>
      </c>
    </row>
    <row r="218" spans="1:8" x14ac:dyDescent="0.25">
      <c r="A218" s="11" t="s">
        <v>190</v>
      </c>
      <c r="B218" s="11">
        <v>3</v>
      </c>
      <c r="C218" s="11" t="s">
        <v>78</v>
      </c>
      <c r="D218" s="17" t="s">
        <v>65</v>
      </c>
      <c r="E218" s="11" t="s">
        <v>79</v>
      </c>
      <c r="F218" s="18">
        <v>9.09</v>
      </c>
      <c r="G218" s="19">
        <v>15</v>
      </c>
      <c r="H218" s="20">
        <f>ROUND(ROUND(F218,2)*ROUND(G218,3),2)</f>
        <v>136.35</v>
      </c>
    </row>
    <row r="219" spans="1:8" x14ac:dyDescent="0.25">
      <c r="A219" s="11" t="s">
        <v>190</v>
      </c>
      <c r="B219" s="11">
        <v>4</v>
      </c>
      <c r="C219" s="11" t="s">
        <v>74</v>
      </c>
      <c r="D219" s="17" t="s">
        <v>65</v>
      </c>
      <c r="E219" s="11" t="s">
        <v>75</v>
      </c>
      <c r="F219" s="18">
        <v>14.58</v>
      </c>
      <c r="G219" s="19">
        <v>15</v>
      </c>
      <c r="H219" s="20">
        <f>ROUND(ROUND(F219,2)*ROUND(G219,3),2)</f>
        <v>218.7</v>
      </c>
    </row>
    <row r="220" spans="1:8" x14ac:dyDescent="0.25">
      <c r="E220" s="15" t="s">
        <v>16</v>
      </c>
      <c r="F220" s="15"/>
      <c r="G220" s="15"/>
      <c r="H220" s="21">
        <f>SUM(H216:H219)</f>
        <v>649.84999999999991</v>
      </c>
    </row>
    <row r="222" spans="1:8" x14ac:dyDescent="0.25">
      <c r="C222" s="15" t="s">
        <v>5</v>
      </c>
      <c r="D222" s="16" t="s">
        <v>6</v>
      </c>
      <c r="E222" s="15" t="s">
        <v>7</v>
      </c>
    </row>
    <row r="223" spans="1:8" x14ac:dyDescent="0.25">
      <c r="C223" s="15" t="s">
        <v>8</v>
      </c>
      <c r="D223" s="16" t="s">
        <v>17</v>
      </c>
      <c r="E223" s="15" t="s">
        <v>176</v>
      </c>
    </row>
    <row r="224" spans="1:8" x14ac:dyDescent="0.25">
      <c r="C224" s="15" t="s">
        <v>10</v>
      </c>
      <c r="D224" s="16" t="s">
        <v>17</v>
      </c>
      <c r="E224" s="15" t="s">
        <v>18</v>
      </c>
    </row>
    <row r="225" spans="1:8" x14ac:dyDescent="0.25">
      <c r="C225" s="15" t="s">
        <v>19</v>
      </c>
      <c r="D225" s="16" t="s">
        <v>80</v>
      </c>
      <c r="E225" s="15" t="s">
        <v>81</v>
      </c>
    </row>
    <row r="227" spans="1:8" x14ac:dyDescent="0.25">
      <c r="A227" s="11" t="s">
        <v>195</v>
      </c>
      <c r="B227" s="11">
        <v>1</v>
      </c>
      <c r="C227" s="11" t="s">
        <v>89</v>
      </c>
      <c r="D227" s="17" t="s">
        <v>65</v>
      </c>
      <c r="E227" s="11" t="s">
        <v>90</v>
      </c>
      <c r="F227" s="18">
        <v>1.84</v>
      </c>
      <c r="G227" s="19">
        <v>65</v>
      </c>
      <c r="H227" s="20">
        <f t="shared" ref="H227:H232" si="5">ROUND(ROUND(F227,2)*ROUND(G227,3),2)</f>
        <v>119.6</v>
      </c>
    </row>
    <row r="228" spans="1:8" x14ac:dyDescent="0.25">
      <c r="A228" s="11" t="s">
        <v>195</v>
      </c>
      <c r="B228" s="11">
        <v>2</v>
      </c>
      <c r="C228" s="11" t="s">
        <v>83</v>
      </c>
      <c r="D228" s="17" t="s">
        <v>23</v>
      </c>
      <c r="E228" s="11" t="s">
        <v>84</v>
      </c>
      <c r="F228" s="18">
        <v>37.19</v>
      </c>
      <c r="G228" s="19">
        <v>1</v>
      </c>
      <c r="H228" s="20">
        <f t="shared" si="5"/>
        <v>37.19</v>
      </c>
    </row>
    <row r="229" spans="1:8" x14ac:dyDescent="0.25">
      <c r="A229" s="11" t="s">
        <v>195</v>
      </c>
      <c r="B229" s="11">
        <v>3</v>
      </c>
      <c r="C229" s="11" t="s">
        <v>85</v>
      </c>
      <c r="D229" s="17" t="s">
        <v>23</v>
      </c>
      <c r="E229" s="11" t="s">
        <v>86</v>
      </c>
      <c r="F229" s="18">
        <v>106.33</v>
      </c>
      <c r="G229" s="19">
        <v>1</v>
      </c>
      <c r="H229" s="20">
        <f t="shared" si="5"/>
        <v>106.33</v>
      </c>
    </row>
    <row r="230" spans="1:8" x14ac:dyDescent="0.25">
      <c r="A230" s="11" t="s">
        <v>195</v>
      </c>
      <c r="B230" s="11">
        <v>4</v>
      </c>
      <c r="C230" s="11" t="s">
        <v>87</v>
      </c>
      <c r="D230" s="17" t="s">
        <v>23</v>
      </c>
      <c r="E230" s="11" t="s">
        <v>88</v>
      </c>
      <c r="F230" s="18">
        <v>426.41</v>
      </c>
      <c r="G230" s="19">
        <v>1</v>
      </c>
      <c r="H230" s="20">
        <f t="shared" si="5"/>
        <v>426.41</v>
      </c>
    </row>
    <row r="231" spans="1:8" x14ac:dyDescent="0.25">
      <c r="A231" s="11" t="s">
        <v>195</v>
      </c>
      <c r="B231" s="11">
        <v>5</v>
      </c>
      <c r="C231" s="11" t="s">
        <v>91</v>
      </c>
      <c r="D231" s="17" t="s">
        <v>65</v>
      </c>
      <c r="E231" s="11" t="s">
        <v>92</v>
      </c>
      <c r="F231" s="18">
        <v>1.68</v>
      </c>
      <c r="G231" s="19">
        <v>4</v>
      </c>
      <c r="H231" s="20">
        <f t="shared" si="5"/>
        <v>6.72</v>
      </c>
    </row>
    <row r="232" spans="1:8" x14ac:dyDescent="0.25">
      <c r="A232" s="11" t="s">
        <v>195</v>
      </c>
      <c r="B232" s="11">
        <v>6</v>
      </c>
      <c r="C232" s="11" t="s">
        <v>93</v>
      </c>
      <c r="D232" s="17" t="s">
        <v>23</v>
      </c>
      <c r="E232" s="11" t="s">
        <v>94</v>
      </c>
      <c r="F232" s="18">
        <v>317.10000000000002</v>
      </c>
      <c r="G232" s="19">
        <v>1</v>
      </c>
      <c r="H232" s="20">
        <f t="shared" si="5"/>
        <v>317.10000000000002</v>
      </c>
    </row>
    <row r="233" spans="1:8" x14ac:dyDescent="0.25">
      <c r="E233" s="15" t="s">
        <v>16</v>
      </c>
      <c r="F233" s="15"/>
      <c r="G233" s="15"/>
      <c r="H233" s="21">
        <f>SUM(H227:H232)</f>
        <v>1013.35</v>
      </c>
    </row>
    <row r="235" spans="1:8" x14ac:dyDescent="0.25">
      <c r="C235" s="15" t="s">
        <v>5</v>
      </c>
      <c r="D235" s="16" t="s">
        <v>6</v>
      </c>
      <c r="E235" s="15" t="s">
        <v>7</v>
      </c>
    </row>
    <row r="236" spans="1:8" x14ac:dyDescent="0.25">
      <c r="C236" s="15" t="s">
        <v>8</v>
      </c>
      <c r="D236" s="16" t="s">
        <v>17</v>
      </c>
      <c r="E236" s="15" t="s">
        <v>176</v>
      </c>
    </row>
    <row r="237" spans="1:8" x14ac:dyDescent="0.25">
      <c r="C237" s="15" t="s">
        <v>10</v>
      </c>
      <c r="D237" s="16" t="s">
        <v>17</v>
      </c>
      <c r="E237" s="15" t="s">
        <v>18</v>
      </c>
    </row>
    <row r="238" spans="1:8" x14ac:dyDescent="0.25">
      <c r="C238" s="15" t="s">
        <v>19</v>
      </c>
      <c r="D238" s="16" t="s">
        <v>95</v>
      </c>
      <c r="E238" s="15" t="s">
        <v>96</v>
      </c>
    </row>
    <row r="240" spans="1:8" x14ac:dyDescent="0.25">
      <c r="A240" s="11" t="s">
        <v>196</v>
      </c>
      <c r="B240" s="11">
        <v>1</v>
      </c>
      <c r="C240" s="11" t="s">
        <v>197</v>
      </c>
      <c r="D240" s="17" t="s">
        <v>198</v>
      </c>
      <c r="E240" s="11" t="s">
        <v>199</v>
      </c>
      <c r="F240" s="18">
        <v>4392.96</v>
      </c>
      <c r="G240" s="19">
        <v>1</v>
      </c>
      <c r="H240" s="20">
        <f>ROUND(ROUND(F240,2)*ROUND(G240,3),2)</f>
        <v>4392.96</v>
      </c>
    </row>
    <row r="241" spans="1:8" x14ac:dyDescent="0.25">
      <c r="A241" s="11" t="s">
        <v>196</v>
      </c>
      <c r="B241" s="11">
        <v>2</v>
      </c>
      <c r="C241" s="11" t="s">
        <v>98</v>
      </c>
      <c r="D241" s="17" t="s">
        <v>99</v>
      </c>
      <c r="E241" s="11" t="s">
        <v>100</v>
      </c>
      <c r="F241" s="18">
        <v>163.46</v>
      </c>
      <c r="G241" s="19">
        <v>5</v>
      </c>
      <c r="H241" s="20">
        <f>ROUND(ROUND(F241,2)*ROUND(G241,3),2)</f>
        <v>817.3</v>
      </c>
    </row>
    <row r="242" spans="1:8" x14ac:dyDescent="0.25">
      <c r="E242" s="15" t="s">
        <v>16</v>
      </c>
      <c r="F242" s="15"/>
      <c r="G242" s="15"/>
      <c r="H242" s="21">
        <f>SUM(H240:H241)</f>
        <v>5210.26</v>
      </c>
    </row>
    <row r="244" spans="1:8" x14ac:dyDescent="0.25">
      <c r="C244" s="15" t="s">
        <v>5</v>
      </c>
      <c r="D244" s="16" t="s">
        <v>6</v>
      </c>
      <c r="E244" s="15" t="s">
        <v>7</v>
      </c>
    </row>
    <row r="245" spans="1:8" x14ac:dyDescent="0.25">
      <c r="C245" s="15" t="s">
        <v>8</v>
      </c>
      <c r="D245" s="16" t="s">
        <v>17</v>
      </c>
      <c r="E245" s="15" t="s">
        <v>176</v>
      </c>
    </row>
    <row r="246" spans="1:8" x14ac:dyDescent="0.25">
      <c r="C246" s="15" t="s">
        <v>10</v>
      </c>
      <c r="D246" s="16" t="s">
        <v>17</v>
      </c>
      <c r="E246" s="15" t="s">
        <v>18</v>
      </c>
    </row>
    <row r="247" spans="1:8" x14ac:dyDescent="0.25">
      <c r="C247" s="15" t="s">
        <v>19</v>
      </c>
      <c r="D247" s="16" t="s">
        <v>101</v>
      </c>
      <c r="E247" s="15" t="s">
        <v>200</v>
      </c>
    </row>
    <row r="249" spans="1:8" x14ac:dyDescent="0.25">
      <c r="A249" s="11" t="s">
        <v>201</v>
      </c>
      <c r="B249" s="11">
        <v>1</v>
      </c>
      <c r="C249" s="11" t="s">
        <v>202</v>
      </c>
      <c r="D249" s="17" t="s">
        <v>50</v>
      </c>
      <c r="E249" s="11" t="s">
        <v>203</v>
      </c>
      <c r="F249" s="18">
        <v>4268.22</v>
      </c>
      <c r="G249" s="19">
        <v>1</v>
      </c>
      <c r="H249" s="20">
        <f>ROUND(ROUND(F249,2)*ROUND(G249,3),2)</f>
        <v>4268.22</v>
      </c>
    </row>
    <row r="250" spans="1:8" x14ac:dyDescent="0.25">
      <c r="E250" s="15" t="s">
        <v>16</v>
      </c>
      <c r="F250" s="15"/>
      <c r="G250" s="15"/>
      <c r="H250" s="21">
        <f>SUM(H249:H249)</f>
        <v>4268.22</v>
      </c>
    </row>
    <row r="252" spans="1:8" x14ac:dyDescent="0.25">
      <c r="C252" s="15" t="s">
        <v>5</v>
      </c>
      <c r="D252" s="16" t="s">
        <v>6</v>
      </c>
      <c r="E252" s="15" t="s">
        <v>7</v>
      </c>
    </row>
    <row r="253" spans="1:8" x14ac:dyDescent="0.25">
      <c r="C253" s="15" t="s">
        <v>8</v>
      </c>
      <c r="D253" s="16" t="s">
        <v>17</v>
      </c>
      <c r="E253" s="15" t="s">
        <v>176</v>
      </c>
    </row>
    <row r="254" spans="1:8" x14ac:dyDescent="0.25">
      <c r="C254" s="15" t="s">
        <v>10</v>
      </c>
      <c r="D254" s="16" t="s">
        <v>17</v>
      </c>
      <c r="E254" s="15" t="s">
        <v>18</v>
      </c>
    </row>
    <row r="255" spans="1:8" x14ac:dyDescent="0.25">
      <c r="C255" s="15" t="s">
        <v>19</v>
      </c>
      <c r="D255" s="16" t="s">
        <v>204</v>
      </c>
      <c r="E255" s="15" t="s">
        <v>102</v>
      </c>
    </row>
    <row r="257" spans="1:8" x14ac:dyDescent="0.25">
      <c r="A257" s="11" t="s">
        <v>205</v>
      </c>
      <c r="B257" s="11">
        <v>1</v>
      </c>
      <c r="C257" s="11" t="s">
        <v>104</v>
      </c>
      <c r="D257" s="17" t="s">
        <v>50</v>
      </c>
      <c r="E257" s="11" t="s">
        <v>105</v>
      </c>
      <c r="F257" s="18">
        <v>24.18</v>
      </c>
      <c r="G257" s="19">
        <v>1</v>
      </c>
      <c r="H257" s="20">
        <f>ROUND(ROUND(F257,2)*ROUND(G257,3),2)</f>
        <v>24.18</v>
      </c>
    </row>
    <row r="258" spans="1:8" x14ac:dyDescent="0.25">
      <c r="A258" s="11" t="s">
        <v>205</v>
      </c>
      <c r="B258" s="11">
        <v>2</v>
      </c>
      <c r="C258" s="11" t="s">
        <v>106</v>
      </c>
      <c r="D258" s="17" t="s">
        <v>50</v>
      </c>
      <c r="E258" s="11" t="s">
        <v>107</v>
      </c>
      <c r="F258" s="18">
        <v>346.71</v>
      </c>
      <c r="G258" s="19">
        <v>1</v>
      </c>
      <c r="H258" s="20">
        <f>ROUND(ROUND(F258,2)*ROUND(G258,3),2)</f>
        <v>346.71</v>
      </c>
    </row>
    <row r="259" spans="1:8" x14ac:dyDescent="0.25">
      <c r="A259" s="11" t="s">
        <v>205</v>
      </c>
      <c r="B259" s="11">
        <v>3</v>
      </c>
      <c r="C259" s="11" t="s">
        <v>108</v>
      </c>
      <c r="D259" s="17" t="s">
        <v>50</v>
      </c>
      <c r="E259" s="11" t="s">
        <v>109</v>
      </c>
      <c r="F259" s="18">
        <v>6303.15</v>
      </c>
      <c r="G259" s="19">
        <v>1</v>
      </c>
      <c r="H259" s="20">
        <f>ROUND(ROUND(F259,2)*ROUND(G259,3),2)</f>
        <v>6303.15</v>
      </c>
    </row>
    <row r="260" spans="1:8" x14ac:dyDescent="0.25">
      <c r="A260" s="11" t="s">
        <v>205</v>
      </c>
      <c r="B260" s="11">
        <v>4</v>
      </c>
      <c r="C260" s="11" t="s">
        <v>110</v>
      </c>
      <c r="D260" s="17" t="s">
        <v>50</v>
      </c>
      <c r="E260" s="11" t="s">
        <v>111</v>
      </c>
      <c r="F260" s="18">
        <v>4268.22</v>
      </c>
      <c r="G260" s="19">
        <v>1</v>
      </c>
      <c r="H260" s="20">
        <f>ROUND(ROUND(F260,2)*ROUND(G260,3),2)</f>
        <v>4268.22</v>
      </c>
    </row>
    <row r="261" spans="1:8" x14ac:dyDescent="0.25">
      <c r="E261" s="15" t="s">
        <v>16</v>
      </c>
      <c r="F261" s="15"/>
      <c r="G261" s="15"/>
      <c r="H261" s="21">
        <f>SUM(H257:H260)</f>
        <v>10942.26</v>
      </c>
    </row>
    <row r="263" spans="1:8" x14ac:dyDescent="0.25">
      <c r="C263" s="15" t="s">
        <v>5</v>
      </c>
      <c r="D263" s="16" t="s">
        <v>6</v>
      </c>
      <c r="E263" s="15" t="s">
        <v>7</v>
      </c>
    </row>
    <row r="264" spans="1:8" x14ac:dyDescent="0.25">
      <c r="C264" s="15" t="s">
        <v>8</v>
      </c>
      <c r="D264" s="16" t="s">
        <v>17</v>
      </c>
      <c r="E264" s="15" t="s">
        <v>176</v>
      </c>
    </row>
    <row r="265" spans="1:8" x14ac:dyDescent="0.25">
      <c r="C265" s="15" t="s">
        <v>10</v>
      </c>
      <c r="D265" s="16" t="s">
        <v>33</v>
      </c>
      <c r="E265" s="15" t="s">
        <v>126</v>
      </c>
    </row>
    <row r="267" spans="1:8" x14ac:dyDescent="0.25">
      <c r="A267" s="11" t="s">
        <v>206</v>
      </c>
      <c r="B267" s="11">
        <v>1</v>
      </c>
      <c r="C267" s="11" t="s">
        <v>128</v>
      </c>
      <c r="D267" s="17" t="s">
        <v>23</v>
      </c>
      <c r="E267" s="11" t="s">
        <v>129</v>
      </c>
      <c r="F267" s="18">
        <v>1200</v>
      </c>
      <c r="G267" s="19">
        <v>1</v>
      </c>
      <c r="H267" s="20">
        <f>ROUND(ROUND(F267,2)*ROUND(G267,3),2)</f>
        <v>1200</v>
      </c>
    </row>
    <row r="268" spans="1:8" x14ac:dyDescent="0.25">
      <c r="A268" s="11" t="s">
        <v>206</v>
      </c>
      <c r="B268" s="11">
        <v>2</v>
      </c>
      <c r="C268" s="11" t="s">
        <v>132</v>
      </c>
      <c r="D268" s="17" t="s">
        <v>23</v>
      </c>
      <c r="E268" s="11" t="s">
        <v>133</v>
      </c>
      <c r="F268" s="18">
        <v>33.65</v>
      </c>
      <c r="G268" s="19">
        <v>1</v>
      </c>
      <c r="H268" s="20">
        <f>ROUND(ROUND(F268,2)*ROUND(G268,3),2)</f>
        <v>33.65</v>
      </c>
    </row>
    <row r="269" spans="1:8" x14ac:dyDescent="0.25">
      <c r="A269" s="11" t="s">
        <v>206</v>
      </c>
      <c r="B269" s="11">
        <v>3</v>
      </c>
      <c r="C269" s="11" t="s">
        <v>134</v>
      </c>
      <c r="D269" s="17" t="s">
        <v>23</v>
      </c>
      <c r="E269" s="11" t="s">
        <v>135</v>
      </c>
      <c r="F269" s="18">
        <v>33.65</v>
      </c>
      <c r="G269" s="19">
        <v>1</v>
      </c>
      <c r="H269" s="20">
        <f>ROUND(ROUND(F269,2)*ROUND(G269,3),2)</f>
        <v>33.65</v>
      </c>
    </row>
    <row r="270" spans="1:8" x14ac:dyDescent="0.25">
      <c r="A270" s="11" t="s">
        <v>206</v>
      </c>
      <c r="B270" s="11">
        <v>4</v>
      </c>
      <c r="C270" s="11" t="s">
        <v>136</v>
      </c>
      <c r="D270" s="17" t="s">
        <v>137</v>
      </c>
      <c r="E270" s="11" t="s">
        <v>138</v>
      </c>
      <c r="F270" s="18">
        <v>1</v>
      </c>
      <c r="G270" s="19">
        <v>2233.2399999999998</v>
      </c>
      <c r="H270" s="20">
        <f>ROUND(ROUND(F270,2)*ROUND(G270,3),2)</f>
        <v>2233.2399999999998</v>
      </c>
    </row>
    <row r="271" spans="1:8" x14ac:dyDescent="0.25">
      <c r="E271" s="15" t="s">
        <v>16</v>
      </c>
      <c r="F271" s="15"/>
      <c r="G271" s="15"/>
      <c r="H271" s="21">
        <f>SUM(H267:H270)</f>
        <v>3500.54</v>
      </c>
    </row>
    <row r="273" spans="1:8" x14ac:dyDescent="0.25">
      <c r="C273" s="15" t="s">
        <v>5</v>
      </c>
      <c r="D273" s="16" t="s">
        <v>6</v>
      </c>
      <c r="E273" s="15" t="s">
        <v>7</v>
      </c>
    </row>
    <row r="274" spans="1:8" x14ac:dyDescent="0.25">
      <c r="C274" s="15" t="s">
        <v>8</v>
      </c>
      <c r="D274" s="16" t="s">
        <v>17</v>
      </c>
      <c r="E274" s="15" t="s">
        <v>176</v>
      </c>
    </row>
    <row r="275" spans="1:8" x14ac:dyDescent="0.25">
      <c r="C275" s="15" t="s">
        <v>10</v>
      </c>
      <c r="D275" s="16" t="s">
        <v>40</v>
      </c>
      <c r="E275" s="15" t="s">
        <v>139</v>
      </c>
    </row>
    <row r="277" spans="1:8" x14ac:dyDescent="0.25">
      <c r="A277" s="11" t="s">
        <v>207</v>
      </c>
      <c r="B277" s="11">
        <v>1</v>
      </c>
      <c r="C277" s="11" t="s">
        <v>141</v>
      </c>
      <c r="D277" s="17" t="s">
        <v>142</v>
      </c>
      <c r="E277" s="11" t="s">
        <v>143</v>
      </c>
      <c r="F277" s="18">
        <v>20.39</v>
      </c>
      <c r="G277" s="19">
        <v>5</v>
      </c>
      <c r="H277" s="20">
        <f>ROUND(ROUND(F277,2)*ROUND(G277,3),2)</f>
        <v>101.95</v>
      </c>
    </row>
    <row r="278" spans="1:8" x14ac:dyDescent="0.25">
      <c r="A278" s="11" t="s">
        <v>207</v>
      </c>
      <c r="B278" s="11">
        <v>2</v>
      </c>
      <c r="C278" s="11" t="s">
        <v>144</v>
      </c>
      <c r="D278" s="17" t="s">
        <v>142</v>
      </c>
      <c r="E278" s="11" t="s">
        <v>145</v>
      </c>
      <c r="F278" s="18">
        <v>7.18</v>
      </c>
      <c r="G278" s="19">
        <v>5</v>
      </c>
      <c r="H278" s="20">
        <f>ROUND(ROUND(F278,2)*ROUND(G278,3),2)</f>
        <v>35.9</v>
      </c>
    </row>
    <row r="279" spans="1:8" x14ac:dyDescent="0.25">
      <c r="A279" s="11" t="s">
        <v>207</v>
      </c>
      <c r="B279" s="11">
        <v>3</v>
      </c>
      <c r="C279" s="11" t="s">
        <v>146</v>
      </c>
      <c r="D279" s="17" t="s">
        <v>142</v>
      </c>
      <c r="E279" s="11" t="s">
        <v>147</v>
      </c>
      <c r="F279" s="18">
        <v>9.1199999999999992</v>
      </c>
      <c r="G279" s="19">
        <v>5</v>
      </c>
      <c r="H279" s="20">
        <f>ROUND(ROUND(F279,2)*ROUND(G279,3),2)</f>
        <v>45.6</v>
      </c>
    </row>
    <row r="280" spans="1:8" x14ac:dyDescent="0.25">
      <c r="E280" s="15" t="s">
        <v>16</v>
      </c>
      <c r="F280" s="15"/>
      <c r="G280" s="15"/>
      <c r="H280" s="21">
        <f>SUM(H277:H279)</f>
        <v>183.45</v>
      </c>
    </row>
    <row r="282" spans="1:8" x14ac:dyDescent="0.25">
      <c r="C282" s="15" t="s">
        <v>5</v>
      </c>
      <c r="D282" s="16" t="s">
        <v>6</v>
      </c>
      <c r="E282" s="15" t="s">
        <v>7</v>
      </c>
    </row>
    <row r="283" spans="1:8" x14ac:dyDescent="0.25">
      <c r="C283" s="15" t="s">
        <v>8</v>
      </c>
      <c r="D283" s="16" t="s">
        <v>17</v>
      </c>
      <c r="E283" s="15" t="s">
        <v>176</v>
      </c>
    </row>
    <row r="284" spans="1:8" x14ac:dyDescent="0.25">
      <c r="C284" s="15" t="s">
        <v>10</v>
      </c>
      <c r="D284" s="16" t="s">
        <v>71</v>
      </c>
      <c r="E284" s="15" t="s">
        <v>152</v>
      </c>
    </row>
    <row r="286" spans="1:8" x14ac:dyDescent="0.25">
      <c r="A286" s="11" t="s">
        <v>208</v>
      </c>
      <c r="B286" s="11">
        <v>1</v>
      </c>
      <c r="C286" s="11" t="s">
        <v>154</v>
      </c>
      <c r="D286" s="17" t="s">
        <v>23</v>
      </c>
      <c r="E286" s="11" t="s">
        <v>155</v>
      </c>
      <c r="F286" s="18">
        <v>1.85</v>
      </c>
      <c r="G286" s="19">
        <v>1</v>
      </c>
      <c r="H286" s="20">
        <f t="shared" ref="H286:H296" si="6">ROUND(ROUND(F286,2)*ROUND(G286,3),2)</f>
        <v>1.85</v>
      </c>
    </row>
    <row r="287" spans="1:8" x14ac:dyDescent="0.25">
      <c r="A287" s="11" t="s">
        <v>208</v>
      </c>
      <c r="B287" s="11">
        <v>2</v>
      </c>
      <c r="C287" s="11" t="s">
        <v>156</v>
      </c>
      <c r="D287" s="17" t="s">
        <v>23</v>
      </c>
      <c r="E287" s="11" t="s">
        <v>157</v>
      </c>
      <c r="F287" s="18">
        <v>65.010000000000005</v>
      </c>
      <c r="G287" s="19">
        <v>2</v>
      </c>
      <c r="H287" s="20">
        <f t="shared" si="6"/>
        <v>130.02000000000001</v>
      </c>
    </row>
    <row r="288" spans="1:8" x14ac:dyDescent="0.25">
      <c r="A288" s="11" t="s">
        <v>208</v>
      </c>
      <c r="B288" s="11">
        <v>3</v>
      </c>
      <c r="C288" s="11" t="s">
        <v>158</v>
      </c>
      <c r="D288" s="17" t="s">
        <v>23</v>
      </c>
      <c r="E288" s="11" t="s">
        <v>159</v>
      </c>
      <c r="F288" s="18">
        <v>6.18</v>
      </c>
      <c r="G288" s="19">
        <v>2</v>
      </c>
      <c r="H288" s="20">
        <f t="shared" si="6"/>
        <v>12.36</v>
      </c>
    </row>
    <row r="289" spans="1:8" x14ac:dyDescent="0.25">
      <c r="A289" s="11" t="s">
        <v>208</v>
      </c>
      <c r="B289" s="11">
        <v>4</v>
      </c>
      <c r="C289" s="11" t="s">
        <v>160</v>
      </c>
      <c r="D289" s="17" t="s">
        <v>23</v>
      </c>
      <c r="E289" s="11" t="s">
        <v>161</v>
      </c>
      <c r="F289" s="18">
        <v>16.02</v>
      </c>
      <c r="G289" s="19">
        <v>2</v>
      </c>
      <c r="H289" s="20">
        <f t="shared" si="6"/>
        <v>32.04</v>
      </c>
    </row>
    <row r="290" spans="1:8" x14ac:dyDescent="0.25">
      <c r="A290" s="11" t="s">
        <v>208</v>
      </c>
      <c r="B290" s="11">
        <v>5</v>
      </c>
      <c r="C290" s="11" t="s">
        <v>162</v>
      </c>
      <c r="D290" s="17" t="s">
        <v>23</v>
      </c>
      <c r="E290" s="11" t="s">
        <v>163</v>
      </c>
      <c r="F290" s="18">
        <v>28.97</v>
      </c>
      <c r="G290" s="19">
        <v>3</v>
      </c>
      <c r="H290" s="20">
        <f t="shared" si="6"/>
        <v>86.91</v>
      </c>
    </row>
    <row r="291" spans="1:8" x14ac:dyDescent="0.25">
      <c r="A291" s="11" t="s">
        <v>208</v>
      </c>
      <c r="B291" s="11">
        <v>6</v>
      </c>
      <c r="C291" s="11" t="s">
        <v>164</v>
      </c>
      <c r="D291" s="17" t="s">
        <v>23</v>
      </c>
      <c r="E291" s="11" t="s">
        <v>165</v>
      </c>
      <c r="F291" s="18">
        <v>22.13</v>
      </c>
      <c r="G291" s="19">
        <v>3</v>
      </c>
      <c r="H291" s="20">
        <f t="shared" si="6"/>
        <v>66.39</v>
      </c>
    </row>
    <row r="292" spans="1:8" x14ac:dyDescent="0.25">
      <c r="A292" s="11" t="s">
        <v>208</v>
      </c>
      <c r="B292" s="11">
        <v>7</v>
      </c>
      <c r="C292" s="11" t="s">
        <v>166</v>
      </c>
      <c r="D292" s="17" t="s">
        <v>23</v>
      </c>
      <c r="E292" s="11" t="s">
        <v>167</v>
      </c>
      <c r="F292" s="18">
        <v>22.13</v>
      </c>
      <c r="G292" s="19">
        <v>4</v>
      </c>
      <c r="H292" s="20">
        <f t="shared" si="6"/>
        <v>88.52</v>
      </c>
    </row>
    <row r="293" spans="1:8" x14ac:dyDescent="0.25">
      <c r="A293" s="11" t="s">
        <v>208</v>
      </c>
      <c r="B293" s="11">
        <v>8</v>
      </c>
      <c r="C293" s="11" t="s">
        <v>168</v>
      </c>
      <c r="D293" s="17" t="s">
        <v>23</v>
      </c>
      <c r="E293" s="11" t="s">
        <v>169</v>
      </c>
      <c r="F293" s="18">
        <v>80</v>
      </c>
      <c r="G293" s="19">
        <v>1</v>
      </c>
      <c r="H293" s="20">
        <f t="shared" si="6"/>
        <v>80</v>
      </c>
    </row>
    <row r="294" spans="1:8" x14ac:dyDescent="0.25">
      <c r="A294" s="11" t="s">
        <v>208</v>
      </c>
      <c r="B294" s="11">
        <v>9</v>
      </c>
      <c r="C294" s="11" t="s">
        <v>170</v>
      </c>
      <c r="D294" s="17" t="s">
        <v>23</v>
      </c>
      <c r="E294" s="11" t="s">
        <v>171</v>
      </c>
      <c r="F294" s="18">
        <v>183.28</v>
      </c>
      <c r="G294" s="19">
        <v>1</v>
      </c>
      <c r="H294" s="20">
        <f t="shared" si="6"/>
        <v>183.28</v>
      </c>
    </row>
    <row r="295" spans="1:8" x14ac:dyDescent="0.25">
      <c r="A295" s="11" t="s">
        <v>208</v>
      </c>
      <c r="B295" s="11">
        <v>10</v>
      </c>
      <c r="C295" s="11" t="s">
        <v>172</v>
      </c>
      <c r="D295" s="17" t="s">
        <v>65</v>
      </c>
      <c r="E295" s="11" t="s">
        <v>173</v>
      </c>
      <c r="F295" s="18">
        <v>1</v>
      </c>
      <c r="G295" s="19">
        <v>10</v>
      </c>
      <c r="H295" s="20">
        <f t="shared" si="6"/>
        <v>10</v>
      </c>
    </row>
    <row r="296" spans="1:8" x14ac:dyDescent="0.25">
      <c r="A296" s="11" t="s">
        <v>208</v>
      </c>
      <c r="B296" s="11">
        <v>11</v>
      </c>
      <c r="C296" s="11" t="s">
        <v>174</v>
      </c>
      <c r="D296" s="17" t="s">
        <v>23</v>
      </c>
      <c r="E296" s="11" t="s">
        <v>175</v>
      </c>
      <c r="F296" s="18">
        <v>73.709999999999994</v>
      </c>
      <c r="G296" s="19">
        <v>2</v>
      </c>
      <c r="H296" s="20">
        <f t="shared" si="6"/>
        <v>147.41999999999999</v>
      </c>
    </row>
    <row r="297" spans="1:8" x14ac:dyDescent="0.25">
      <c r="E297" s="15" t="s">
        <v>16</v>
      </c>
      <c r="F297" s="15"/>
      <c r="G297" s="15"/>
      <c r="H297" s="21">
        <f>SUM(H286:H296)</f>
        <v>838.79</v>
      </c>
    </row>
    <row r="299" spans="1:8" x14ac:dyDescent="0.25">
      <c r="C299" s="15" t="s">
        <v>5</v>
      </c>
      <c r="D299" s="16" t="s">
        <v>6</v>
      </c>
      <c r="E299" s="15" t="s">
        <v>7</v>
      </c>
    </row>
    <row r="300" spans="1:8" x14ac:dyDescent="0.25">
      <c r="C300" s="15" t="s">
        <v>8</v>
      </c>
      <c r="D300" s="16" t="s">
        <v>33</v>
      </c>
      <c r="E300" s="15" t="s">
        <v>209</v>
      </c>
    </row>
    <row r="301" spans="1:8" x14ac:dyDescent="0.25">
      <c r="C301" s="15" t="s">
        <v>10</v>
      </c>
      <c r="D301" s="16" t="s">
        <v>210</v>
      </c>
      <c r="E301" s="15" t="s">
        <v>211</v>
      </c>
    </row>
    <row r="303" spans="1:8" x14ac:dyDescent="0.25">
      <c r="A303" s="11" t="s">
        <v>212</v>
      </c>
      <c r="B303" s="11">
        <v>1</v>
      </c>
      <c r="C303" s="11" t="s">
        <v>213</v>
      </c>
      <c r="D303" s="17" t="s">
        <v>23</v>
      </c>
      <c r="E303" s="11" t="s">
        <v>214</v>
      </c>
      <c r="F303" s="18">
        <v>2129.77</v>
      </c>
      <c r="G303" s="19">
        <v>1</v>
      </c>
      <c r="H303" s="20">
        <f t="shared" ref="H303:H318" si="7">ROUND(ROUND(F303,2)*ROUND(G303,3),2)</f>
        <v>2129.77</v>
      </c>
    </row>
    <row r="304" spans="1:8" x14ac:dyDescent="0.25">
      <c r="A304" s="11" t="s">
        <v>212</v>
      </c>
      <c r="B304" s="11">
        <v>2</v>
      </c>
      <c r="C304" s="11" t="s">
        <v>215</v>
      </c>
      <c r="D304" s="17" t="s">
        <v>23</v>
      </c>
      <c r="E304" s="11" t="s">
        <v>216</v>
      </c>
      <c r="F304" s="18">
        <v>3123.02</v>
      </c>
      <c r="G304" s="19">
        <v>1</v>
      </c>
      <c r="H304" s="20">
        <f t="shared" si="7"/>
        <v>3123.02</v>
      </c>
    </row>
    <row r="305" spans="1:8" x14ac:dyDescent="0.25">
      <c r="A305" s="11" t="s">
        <v>212</v>
      </c>
      <c r="B305" s="11">
        <v>3</v>
      </c>
      <c r="C305" s="11" t="s">
        <v>217</v>
      </c>
      <c r="D305" s="17" t="s">
        <v>23</v>
      </c>
      <c r="E305" s="11" t="s">
        <v>218</v>
      </c>
      <c r="F305" s="18">
        <v>328.88</v>
      </c>
      <c r="G305" s="19">
        <v>1</v>
      </c>
      <c r="H305" s="20">
        <f t="shared" si="7"/>
        <v>328.88</v>
      </c>
    </row>
    <row r="306" spans="1:8" x14ac:dyDescent="0.25">
      <c r="A306" s="11" t="s">
        <v>212</v>
      </c>
      <c r="B306" s="11">
        <v>4</v>
      </c>
      <c r="C306" s="11" t="s">
        <v>219</v>
      </c>
      <c r="D306" s="17" t="s">
        <v>65</v>
      </c>
      <c r="E306" s="11" t="s">
        <v>220</v>
      </c>
      <c r="F306" s="18">
        <v>7.77</v>
      </c>
      <c r="G306" s="19">
        <v>120</v>
      </c>
      <c r="H306" s="20">
        <f t="shared" si="7"/>
        <v>932.4</v>
      </c>
    </row>
    <row r="307" spans="1:8" x14ac:dyDescent="0.25">
      <c r="A307" s="11" t="s">
        <v>212</v>
      </c>
      <c r="B307" s="11">
        <v>5</v>
      </c>
      <c r="C307" s="11" t="s">
        <v>221</v>
      </c>
      <c r="D307" s="17" t="s">
        <v>222</v>
      </c>
      <c r="E307" s="11" t="s">
        <v>223</v>
      </c>
      <c r="F307" s="18">
        <v>11.74</v>
      </c>
      <c r="G307" s="19">
        <v>12</v>
      </c>
      <c r="H307" s="20">
        <f t="shared" si="7"/>
        <v>140.88</v>
      </c>
    </row>
    <row r="308" spans="1:8" x14ac:dyDescent="0.25">
      <c r="A308" s="11" t="s">
        <v>212</v>
      </c>
      <c r="B308" s="11">
        <v>6</v>
      </c>
      <c r="C308" s="11" t="s">
        <v>224</v>
      </c>
      <c r="D308" s="17" t="s">
        <v>222</v>
      </c>
      <c r="E308" s="11" t="s">
        <v>225</v>
      </c>
      <c r="F308" s="18">
        <v>35.24</v>
      </c>
      <c r="G308" s="19">
        <v>48</v>
      </c>
      <c r="H308" s="20">
        <f t="shared" si="7"/>
        <v>1691.52</v>
      </c>
    </row>
    <row r="309" spans="1:8" x14ac:dyDescent="0.25">
      <c r="A309" s="11" t="s">
        <v>212</v>
      </c>
      <c r="B309" s="11">
        <v>7</v>
      </c>
      <c r="C309" s="11" t="s">
        <v>226</v>
      </c>
      <c r="D309" s="17" t="s">
        <v>222</v>
      </c>
      <c r="E309" s="11" t="s">
        <v>227</v>
      </c>
      <c r="F309" s="18">
        <v>30.66</v>
      </c>
      <c r="G309" s="19">
        <v>48</v>
      </c>
      <c r="H309" s="20">
        <f t="shared" si="7"/>
        <v>1471.68</v>
      </c>
    </row>
    <row r="310" spans="1:8" x14ac:dyDescent="0.25">
      <c r="A310" s="11" t="s">
        <v>212</v>
      </c>
      <c r="B310" s="11">
        <v>8</v>
      </c>
      <c r="C310" s="11" t="s">
        <v>228</v>
      </c>
      <c r="D310" s="17" t="s">
        <v>229</v>
      </c>
      <c r="E310" s="11" t="s">
        <v>230</v>
      </c>
      <c r="F310" s="18">
        <v>128.91999999999999</v>
      </c>
      <c r="G310" s="19">
        <v>19.2</v>
      </c>
      <c r="H310" s="20">
        <f t="shared" si="7"/>
        <v>2475.2600000000002</v>
      </c>
    </row>
    <row r="311" spans="1:8" x14ac:dyDescent="0.25">
      <c r="A311" s="11" t="s">
        <v>212</v>
      </c>
      <c r="B311" s="11">
        <v>9</v>
      </c>
      <c r="C311" s="11" t="s">
        <v>231</v>
      </c>
      <c r="D311" s="17" t="s">
        <v>23</v>
      </c>
      <c r="E311" s="11" t="s">
        <v>232</v>
      </c>
      <c r="F311" s="18">
        <v>9.41</v>
      </c>
      <c r="G311" s="19">
        <v>6</v>
      </c>
      <c r="H311" s="20">
        <f t="shared" si="7"/>
        <v>56.46</v>
      </c>
    </row>
    <row r="312" spans="1:8" x14ac:dyDescent="0.25">
      <c r="A312" s="11" t="s">
        <v>212</v>
      </c>
      <c r="B312" s="11">
        <v>10</v>
      </c>
      <c r="C312" s="11" t="s">
        <v>233</v>
      </c>
      <c r="D312" s="17" t="s">
        <v>23</v>
      </c>
      <c r="E312" s="11" t="s">
        <v>234</v>
      </c>
      <c r="F312" s="18">
        <v>9.41</v>
      </c>
      <c r="G312" s="19">
        <v>6</v>
      </c>
      <c r="H312" s="20">
        <f t="shared" si="7"/>
        <v>56.46</v>
      </c>
    </row>
    <row r="313" spans="1:8" x14ac:dyDescent="0.25">
      <c r="A313" s="11" t="s">
        <v>212</v>
      </c>
      <c r="B313" s="11">
        <v>11</v>
      </c>
      <c r="C313" s="11" t="s">
        <v>235</v>
      </c>
      <c r="D313" s="17" t="s">
        <v>23</v>
      </c>
      <c r="E313" s="11" t="s">
        <v>236</v>
      </c>
      <c r="F313" s="18">
        <v>39.6</v>
      </c>
      <c r="G313" s="19">
        <v>1</v>
      </c>
      <c r="H313" s="20">
        <f t="shared" si="7"/>
        <v>39.6</v>
      </c>
    </row>
    <row r="314" spans="1:8" x14ac:dyDescent="0.25">
      <c r="A314" s="11" t="s">
        <v>212</v>
      </c>
      <c r="B314" s="11">
        <v>12</v>
      </c>
      <c r="C314" s="11" t="s">
        <v>62</v>
      </c>
      <c r="D314" s="17" t="s">
        <v>23</v>
      </c>
      <c r="E314" s="11" t="s">
        <v>63</v>
      </c>
      <c r="F314" s="18">
        <v>50.22</v>
      </c>
      <c r="G314" s="19">
        <v>1</v>
      </c>
      <c r="H314" s="20">
        <f t="shared" si="7"/>
        <v>50.22</v>
      </c>
    </row>
    <row r="315" spans="1:8" x14ac:dyDescent="0.25">
      <c r="A315" s="11" t="s">
        <v>212</v>
      </c>
      <c r="B315" s="11">
        <v>13</v>
      </c>
      <c r="C315" s="11" t="s">
        <v>237</v>
      </c>
      <c r="D315" s="17" t="s">
        <v>65</v>
      </c>
      <c r="E315" s="11" t="s">
        <v>238</v>
      </c>
      <c r="F315" s="18">
        <v>7.93</v>
      </c>
      <c r="G315" s="19">
        <v>120</v>
      </c>
      <c r="H315" s="20">
        <f t="shared" si="7"/>
        <v>951.6</v>
      </c>
    </row>
    <row r="316" spans="1:8" x14ac:dyDescent="0.25">
      <c r="A316" s="11" t="s">
        <v>212</v>
      </c>
      <c r="B316" s="11">
        <v>14</v>
      </c>
      <c r="C316" s="11" t="s">
        <v>239</v>
      </c>
      <c r="D316" s="17" t="s">
        <v>65</v>
      </c>
      <c r="E316" s="11" t="s">
        <v>240</v>
      </c>
      <c r="F316" s="18">
        <v>41.1</v>
      </c>
      <c r="G316" s="19">
        <v>480</v>
      </c>
      <c r="H316" s="20">
        <f t="shared" si="7"/>
        <v>19728</v>
      </c>
    </row>
    <row r="317" spans="1:8" x14ac:dyDescent="0.25">
      <c r="A317" s="11" t="s">
        <v>212</v>
      </c>
      <c r="B317" s="11">
        <v>15</v>
      </c>
      <c r="C317" s="11" t="s">
        <v>130</v>
      </c>
      <c r="D317" s="17" t="s">
        <v>23</v>
      </c>
      <c r="E317" s="11" t="s">
        <v>131</v>
      </c>
      <c r="F317" s="18">
        <v>1200</v>
      </c>
      <c r="G317" s="19">
        <v>1</v>
      </c>
      <c r="H317" s="20">
        <f t="shared" si="7"/>
        <v>1200</v>
      </c>
    </row>
    <row r="318" spans="1:8" x14ac:dyDescent="0.25">
      <c r="A318" s="11" t="s">
        <v>212</v>
      </c>
      <c r="B318" s="11">
        <v>16</v>
      </c>
      <c r="C318" s="11" t="s">
        <v>241</v>
      </c>
      <c r="D318" s="17" t="s">
        <v>242</v>
      </c>
      <c r="E318" s="11" t="s">
        <v>243</v>
      </c>
      <c r="F318" s="18">
        <v>3307.5</v>
      </c>
      <c r="G318" s="19">
        <v>1</v>
      </c>
      <c r="H318" s="20">
        <f t="shared" si="7"/>
        <v>3307.5</v>
      </c>
    </row>
    <row r="319" spans="1:8" x14ac:dyDescent="0.25">
      <c r="E319" s="15" t="s">
        <v>16</v>
      </c>
      <c r="F319" s="15"/>
      <c r="G319" s="15"/>
      <c r="H319" s="21">
        <f>SUM(H303:H318)</f>
        <v>37683.25</v>
      </c>
    </row>
    <row r="321" spans="1:8" x14ac:dyDescent="0.25">
      <c r="C321" s="15" t="s">
        <v>5</v>
      </c>
      <c r="D321" s="16" t="s">
        <v>6</v>
      </c>
      <c r="E321" s="15" t="s">
        <v>7</v>
      </c>
    </row>
    <row r="322" spans="1:8" x14ac:dyDescent="0.25">
      <c r="C322" s="15" t="s">
        <v>8</v>
      </c>
      <c r="D322" s="16" t="s">
        <v>33</v>
      </c>
      <c r="E322" s="15" t="s">
        <v>209</v>
      </c>
    </row>
    <row r="323" spans="1:8" x14ac:dyDescent="0.25">
      <c r="C323" s="15" t="s">
        <v>10</v>
      </c>
      <c r="D323" s="16" t="s">
        <v>244</v>
      </c>
      <c r="E323" s="15" t="s">
        <v>245</v>
      </c>
    </row>
    <row r="325" spans="1:8" x14ac:dyDescent="0.25">
      <c r="A325" s="11" t="s">
        <v>246</v>
      </c>
      <c r="B325" s="11">
        <v>1</v>
      </c>
      <c r="C325" s="11" t="s">
        <v>247</v>
      </c>
      <c r="D325" s="17" t="s">
        <v>23</v>
      </c>
      <c r="E325" s="11" t="s">
        <v>248</v>
      </c>
      <c r="F325" s="18">
        <v>669.2</v>
      </c>
      <c r="G325" s="19">
        <v>1</v>
      </c>
      <c r="H325" s="20">
        <f t="shared" ref="H325:H340" si="8">ROUND(ROUND(F325,2)*ROUND(G325,3),2)</f>
        <v>669.2</v>
      </c>
    </row>
    <row r="326" spans="1:8" x14ac:dyDescent="0.25">
      <c r="A326" s="11" t="s">
        <v>246</v>
      </c>
      <c r="B326" s="11">
        <v>2</v>
      </c>
      <c r="C326" s="11" t="s">
        <v>215</v>
      </c>
      <c r="D326" s="17" t="s">
        <v>23</v>
      </c>
      <c r="E326" s="11" t="s">
        <v>216</v>
      </c>
      <c r="F326" s="18">
        <v>3123.02</v>
      </c>
      <c r="G326" s="19">
        <v>1</v>
      </c>
      <c r="H326" s="20">
        <f t="shared" si="8"/>
        <v>3123.02</v>
      </c>
    </row>
    <row r="327" spans="1:8" x14ac:dyDescent="0.25">
      <c r="A327" s="11" t="s">
        <v>246</v>
      </c>
      <c r="B327" s="11">
        <v>3</v>
      </c>
      <c r="C327" s="11" t="s">
        <v>217</v>
      </c>
      <c r="D327" s="17" t="s">
        <v>23</v>
      </c>
      <c r="E327" s="11" t="s">
        <v>218</v>
      </c>
      <c r="F327" s="18">
        <v>328.88</v>
      </c>
      <c r="G327" s="19">
        <v>1</v>
      </c>
      <c r="H327" s="20">
        <f t="shared" si="8"/>
        <v>328.88</v>
      </c>
    </row>
    <row r="328" spans="1:8" x14ac:dyDescent="0.25">
      <c r="A328" s="11" t="s">
        <v>246</v>
      </c>
      <c r="B328" s="11">
        <v>4</v>
      </c>
      <c r="C328" s="11" t="s">
        <v>219</v>
      </c>
      <c r="D328" s="17" t="s">
        <v>65</v>
      </c>
      <c r="E328" s="11" t="s">
        <v>220</v>
      </c>
      <c r="F328" s="18">
        <v>7.77</v>
      </c>
      <c r="G328" s="19">
        <v>30</v>
      </c>
      <c r="H328" s="20">
        <f t="shared" si="8"/>
        <v>233.1</v>
      </c>
    </row>
    <row r="329" spans="1:8" x14ac:dyDescent="0.25">
      <c r="A329" s="11" t="s">
        <v>246</v>
      </c>
      <c r="B329" s="11">
        <v>5</v>
      </c>
      <c r="C329" s="11" t="s">
        <v>221</v>
      </c>
      <c r="D329" s="17" t="s">
        <v>222</v>
      </c>
      <c r="E329" s="11" t="s">
        <v>223</v>
      </c>
      <c r="F329" s="18">
        <v>11.74</v>
      </c>
      <c r="G329" s="19">
        <v>3</v>
      </c>
      <c r="H329" s="20">
        <f t="shared" si="8"/>
        <v>35.22</v>
      </c>
    </row>
    <row r="330" spans="1:8" x14ac:dyDescent="0.25">
      <c r="A330" s="11" t="s">
        <v>246</v>
      </c>
      <c r="B330" s="11">
        <v>6</v>
      </c>
      <c r="C330" s="11" t="s">
        <v>224</v>
      </c>
      <c r="D330" s="17" t="s">
        <v>222</v>
      </c>
      <c r="E330" s="11" t="s">
        <v>225</v>
      </c>
      <c r="F330" s="18">
        <v>35.24</v>
      </c>
      <c r="G330" s="19">
        <v>12</v>
      </c>
      <c r="H330" s="20">
        <f t="shared" si="8"/>
        <v>422.88</v>
      </c>
    </row>
    <row r="331" spans="1:8" x14ac:dyDescent="0.25">
      <c r="A331" s="11" t="s">
        <v>246</v>
      </c>
      <c r="B331" s="11">
        <v>7</v>
      </c>
      <c r="C331" s="11" t="s">
        <v>226</v>
      </c>
      <c r="D331" s="17" t="s">
        <v>222</v>
      </c>
      <c r="E331" s="11" t="s">
        <v>227</v>
      </c>
      <c r="F331" s="18">
        <v>30.66</v>
      </c>
      <c r="G331" s="19">
        <v>12</v>
      </c>
      <c r="H331" s="20">
        <f t="shared" si="8"/>
        <v>367.92</v>
      </c>
    </row>
    <row r="332" spans="1:8" x14ac:dyDescent="0.25">
      <c r="A332" s="11" t="s">
        <v>246</v>
      </c>
      <c r="B332" s="11">
        <v>8</v>
      </c>
      <c r="C332" s="11" t="s">
        <v>228</v>
      </c>
      <c r="D332" s="17" t="s">
        <v>229</v>
      </c>
      <c r="E332" s="11" t="s">
        <v>230</v>
      </c>
      <c r="F332" s="18">
        <v>128.91999999999999</v>
      </c>
      <c r="G332" s="19">
        <v>4.8</v>
      </c>
      <c r="H332" s="20">
        <f t="shared" si="8"/>
        <v>618.82000000000005</v>
      </c>
    </row>
    <row r="333" spans="1:8" x14ac:dyDescent="0.25">
      <c r="A333" s="11" t="s">
        <v>246</v>
      </c>
      <c r="B333" s="11">
        <v>9</v>
      </c>
      <c r="C333" s="11" t="s">
        <v>231</v>
      </c>
      <c r="D333" s="17" t="s">
        <v>23</v>
      </c>
      <c r="E333" s="11" t="s">
        <v>232</v>
      </c>
      <c r="F333" s="18">
        <v>9.41</v>
      </c>
      <c r="G333" s="19">
        <v>6</v>
      </c>
      <c r="H333" s="20">
        <f t="shared" si="8"/>
        <v>56.46</v>
      </c>
    </row>
    <row r="334" spans="1:8" x14ac:dyDescent="0.25">
      <c r="A334" s="11" t="s">
        <v>246</v>
      </c>
      <c r="B334" s="11">
        <v>10</v>
      </c>
      <c r="C334" s="11" t="s">
        <v>233</v>
      </c>
      <c r="D334" s="17" t="s">
        <v>23</v>
      </c>
      <c r="E334" s="11" t="s">
        <v>234</v>
      </c>
      <c r="F334" s="18">
        <v>9.41</v>
      </c>
      <c r="G334" s="19">
        <v>6</v>
      </c>
      <c r="H334" s="20">
        <f t="shared" si="8"/>
        <v>56.46</v>
      </c>
    </row>
    <row r="335" spans="1:8" x14ac:dyDescent="0.25">
      <c r="A335" s="11" t="s">
        <v>246</v>
      </c>
      <c r="B335" s="11">
        <v>11</v>
      </c>
      <c r="C335" s="11" t="s">
        <v>235</v>
      </c>
      <c r="D335" s="17" t="s">
        <v>23</v>
      </c>
      <c r="E335" s="11" t="s">
        <v>236</v>
      </c>
      <c r="F335" s="18">
        <v>39.6</v>
      </c>
      <c r="G335" s="19">
        <v>1</v>
      </c>
      <c r="H335" s="20">
        <f t="shared" si="8"/>
        <v>39.6</v>
      </c>
    </row>
    <row r="336" spans="1:8" x14ac:dyDescent="0.25">
      <c r="A336" s="11" t="s">
        <v>246</v>
      </c>
      <c r="B336" s="11">
        <v>12</v>
      </c>
      <c r="C336" s="11" t="s">
        <v>62</v>
      </c>
      <c r="D336" s="17" t="s">
        <v>23</v>
      </c>
      <c r="E336" s="11" t="s">
        <v>63</v>
      </c>
      <c r="F336" s="18">
        <v>50.22</v>
      </c>
      <c r="G336" s="19">
        <v>1</v>
      </c>
      <c r="H336" s="20">
        <f t="shared" si="8"/>
        <v>50.22</v>
      </c>
    </row>
    <row r="337" spans="1:8" x14ac:dyDescent="0.25">
      <c r="A337" s="11" t="s">
        <v>246</v>
      </c>
      <c r="B337" s="11">
        <v>13</v>
      </c>
      <c r="C337" s="11" t="s">
        <v>237</v>
      </c>
      <c r="D337" s="17" t="s">
        <v>65</v>
      </c>
      <c r="E337" s="11" t="s">
        <v>238</v>
      </c>
      <c r="F337" s="18">
        <v>7.93</v>
      </c>
      <c r="G337" s="19">
        <v>30</v>
      </c>
      <c r="H337" s="20">
        <f t="shared" si="8"/>
        <v>237.9</v>
      </c>
    </row>
    <row r="338" spans="1:8" x14ac:dyDescent="0.25">
      <c r="A338" s="11" t="s">
        <v>246</v>
      </c>
      <c r="B338" s="11">
        <v>14</v>
      </c>
      <c r="C338" s="11" t="s">
        <v>239</v>
      </c>
      <c r="D338" s="17" t="s">
        <v>65</v>
      </c>
      <c r="E338" s="11" t="s">
        <v>240</v>
      </c>
      <c r="F338" s="18">
        <v>41.1</v>
      </c>
      <c r="G338" s="19">
        <v>160</v>
      </c>
      <c r="H338" s="20">
        <f t="shared" si="8"/>
        <v>6576</v>
      </c>
    </row>
    <row r="339" spans="1:8" x14ac:dyDescent="0.25">
      <c r="A339" s="11" t="s">
        <v>246</v>
      </c>
      <c r="B339" s="11">
        <v>15</v>
      </c>
      <c r="C339" s="11" t="s">
        <v>130</v>
      </c>
      <c r="D339" s="17" t="s">
        <v>23</v>
      </c>
      <c r="E339" s="11" t="s">
        <v>131</v>
      </c>
      <c r="F339" s="18">
        <v>1200</v>
      </c>
      <c r="G339" s="19">
        <v>1</v>
      </c>
      <c r="H339" s="20">
        <f t="shared" si="8"/>
        <v>1200</v>
      </c>
    </row>
    <row r="340" spans="1:8" x14ac:dyDescent="0.25">
      <c r="A340" s="11" t="s">
        <v>246</v>
      </c>
      <c r="B340" s="11">
        <v>16</v>
      </c>
      <c r="C340" s="11" t="s">
        <v>241</v>
      </c>
      <c r="D340" s="17" t="s">
        <v>242</v>
      </c>
      <c r="E340" s="11" t="s">
        <v>243</v>
      </c>
      <c r="F340" s="18">
        <v>3307.5</v>
      </c>
      <c r="G340" s="19">
        <v>1</v>
      </c>
      <c r="H340" s="20">
        <f t="shared" si="8"/>
        <v>3307.5</v>
      </c>
    </row>
    <row r="341" spans="1:8" x14ac:dyDescent="0.25">
      <c r="E341" s="15" t="s">
        <v>16</v>
      </c>
      <c r="F341" s="15"/>
      <c r="G341" s="15"/>
      <c r="H341" s="21">
        <f>SUM(H325:H340)</f>
        <v>17323.18</v>
      </c>
    </row>
    <row r="343" spans="1:8" x14ac:dyDescent="0.25">
      <c r="C343" s="15" t="s">
        <v>5</v>
      </c>
      <c r="D343" s="16" t="s">
        <v>6</v>
      </c>
      <c r="E343" s="15" t="s">
        <v>7</v>
      </c>
    </row>
    <row r="344" spans="1:8" x14ac:dyDescent="0.25">
      <c r="C344" s="15" t="s">
        <v>8</v>
      </c>
      <c r="D344" s="16" t="s">
        <v>33</v>
      </c>
      <c r="E344" s="15" t="s">
        <v>209</v>
      </c>
    </row>
    <row r="345" spans="1:8" x14ac:dyDescent="0.25">
      <c r="C345" s="15" t="s">
        <v>10</v>
      </c>
      <c r="D345" s="16" t="s">
        <v>249</v>
      </c>
      <c r="E345" s="15" t="s">
        <v>250</v>
      </c>
    </row>
    <row r="347" spans="1:8" x14ac:dyDescent="0.25">
      <c r="A347" s="11" t="s">
        <v>251</v>
      </c>
      <c r="B347" s="11">
        <v>1</v>
      </c>
      <c r="C347" s="11" t="s">
        <v>247</v>
      </c>
      <c r="D347" s="17" t="s">
        <v>23</v>
      </c>
      <c r="E347" s="11" t="s">
        <v>248</v>
      </c>
      <c r="F347" s="18">
        <v>669.2</v>
      </c>
      <c r="G347" s="19">
        <v>1</v>
      </c>
      <c r="H347" s="20">
        <f t="shared" ref="H347:H362" si="9">ROUND(ROUND(F347,2)*ROUND(G347,3),2)</f>
        <v>669.2</v>
      </c>
    </row>
    <row r="348" spans="1:8" x14ac:dyDescent="0.25">
      <c r="A348" s="11" t="s">
        <v>251</v>
      </c>
      <c r="B348" s="11">
        <v>2</v>
      </c>
      <c r="C348" s="11" t="s">
        <v>215</v>
      </c>
      <c r="D348" s="17" t="s">
        <v>23</v>
      </c>
      <c r="E348" s="11" t="s">
        <v>216</v>
      </c>
      <c r="F348" s="18">
        <v>3123.02</v>
      </c>
      <c r="G348" s="19">
        <v>1</v>
      </c>
      <c r="H348" s="20">
        <f t="shared" si="9"/>
        <v>3123.02</v>
      </c>
    </row>
    <row r="349" spans="1:8" x14ac:dyDescent="0.25">
      <c r="A349" s="11" t="s">
        <v>251</v>
      </c>
      <c r="B349" s="11">
        <v>3</v>
      </c>
      <c r="C349" s="11" t="s">
        <v>217</v>
      </c>
      <c r="D349" s="17" t="s">
        <v>23</v>
      </c>
      <c r="E349" s="11" t="s">
        <v>218</v>
      </c>
      <c r="F349" s="18">
        <v>328.88</v>
      </c>
      <c r="G349" s="19">
        <v>1</v>
      </c>
      <c r="H349" s="20">
        <f t="shared" si="9"/>
        <v>328.88</v>
      </c>
    </row>
    <row r="350" spans="1:8" x14ac:dyDescent="0.25">
      <c r="A350" s="11" t="s">
        <v>251</v>
      </c>
      <c r="B350" s="11">
        <v>4</v>
      </c>
      <c r="C350" s="11" t="s">
        <v>219</v>
      </c>
      <c r="D350" s="17" t="s">
        <v>65</v>
      </c>
      <c r="E350" s="11" t="s">
        <v>220</v>
      </c>
      <c r="F350" s="18">
        <v>7.77</v>
      </c>
      <c r="G350" s="19">
        <v>20</v>
      </c>
      <c r="H350" s="20">
        <f t="shared" si="9"/>
        <v>155.4</v>
      </c>
    </row>
    <row r="351" spans="1:8" x14ac:dyDescent="0.25">
      <c r="A351" s="11" t="s">
        <v>251</v>
      </c>
      <c r="B351" s="11">
        <v>5</v>
      </c>
      <c r="C351" s="11" t="s">
        <v>221</v>
      </c>
      <c r="D351" s="17" t="s">
        <v>222</v>
      </c>
      <c r="E351" s="11" t="s">
        <v>223</v>
      </c>
      <c r="F351" s="18">
        <v>11.74</v>
      </c>
      <c r="G351" s="19">
        <v>2</v>
      </c>
      <c r="H351" s="20">
        <f t="shared" si="9"/>
        <v>23.48</v>
      </c>
    </row>
    <row r="352" spans="1:8" x14ac:dyDescent="0.25">
      <c r="A352" s="11" t="s">
        <v>251</v>
      </c>
      <c r="B352" s="11">
        <v>6</v>
      </c>
      <c r="C352" s="11" t="s">
        <v>224</v>
      </c>
      <c r="D352" s="17" t="s">
        <v>222</v>
      </c>
      <c r="E352" s="11" t="s">
        <v>225</v>
      </c>
      <c r="F352" s="18">
        <v>35.24</v>
      </c>
      <c r="G352" s="19">
        <v>8</v>
      </c>
      <c r="H352" s="20">
        <f t="shared" si="9"/>
        <v>281.92</v>
      </c>
    </row>
    <row r="353" spans="1:8" x14ac:dyDescent="0.25">
      <c r="A353" s="11" t="s">
        <v>251</v>
      </c>
      <c r="B353" s="11">
        <v>7</v>
      </c>
      <c r="C353" s="11" t="s">
        <v>226</v>
      </c>
      <c r="D353" s="17" t="s">
        <v>222</v>
      </c>
      <c r="E353" s="11" t="s">
        <v>227</v>
      </c>
      <c r="F353" s="18">
        <v>30.66</v>
      </c>
      <c r="G353" s="19">
        <v>8</v>
      </c>
      <c r="H353" s="20">
        <f t="shared" si="9"/>
        <v>245.28</v>
      </c>
    </row>
    <row r="354" spans="1:8" x14ac:dyDescent="0.25">
      <c r="A354" s="11" t="s">
        <v>251</v>
      </c>
      <c r="B354" s="11">
        <v>8</v>
      </c>
      <c r="C354" s="11" t="s">
        <v>228</v>
      </c>
      <c r="D354" s="17" t="s">
        <v>229</v>
      </c>
      <c r="E354" s="11" t="s">
        <v>230</v>
      </c>
      <c r="F354" s="18">
        <v>128.91999999999999</v>
      </c>
      <c r="G354" s="19">
        <v>3.2</v>
      </c>
      <c r="H354" s="20">
        <f t="shared" si="9"/>
        <v>412.54</v>
      </c>
    </row>
    <row r="355" spans="1:8" x14ac:dyDescent="0.25">
      <c r="A355" s="11" t="s">
        <v>251</v>
      </c>
      <c r="B355" s="11">
        <v>9</v>
      </c>
      <c r="C355" s="11" t="s">
        <v>231</v>
      </c>
      <c r="D355" s="17" t="s">
        <v>23</v>
      </c>
      <c r="E355" s="11" t="s">
        <v>232</v>
      </c>
      <c r="F355" s="18">
        <v>9.41</v>
      </c>
      <c r="G355" s="19">
        <v>6</v>
      </c>
      <c r="H355" s="20">
        <f t="shared" si="9"/>
        <v>56.46</v>
      </c>
    </row>
    <row r="356" spans="1:8" x14ac:dyDescent="0.25">
      <c r="A356" s="11" t="s">
        <v>251</v>
      </c>
      <c r="B356" s="11">
        <v>10</v>
      </c>
      <c r="C356" s="11" t="s">
        <v>233</v>
      </c>
      <c r="D356" s="17" t="s">
        <v>23</v>
      </c>
      <c r="E356" s="11" t="s">
        <v>234</v>
      </c>
      <c r="F356" s="18">
        <v>9.41</v>
      </c>
      <c r="G356" s="19">
        <v>6</v>
      </c>
      <c r="H356" s="20">
        <f t="shared" si="9"/>
        <v>56.46</v>
      </c>
    </row>
    <row r="357" spans="1:8" x14ac:dyDescent="0.25">
      <c r="A357" s="11" t="s">
        <v>251</v>
      </c>
      <c r="B357" s="11">
        <v>11</v>
      </c>
      <c r="C357" s="11" t="s">
        <v>235</v>
      </c>
      <c r="D357" s="17" t="s">
        <v>23</v>
      </c>
      <c r="E357" s="11" t="s">
        <v>236</v>
      </c>
      <c r="F357" s="18">
        <v>39.6</v>
      </c>
      <c r="G357" s="19">
        <v>1</v>
      </c>
      <c r="H357" s="20">
        <f t="shared" si="9"/>
        <v>39.6</v>
      </c>
    </row>
    <row r="358" spans="1:8" x14ac:dyDescent="0.25">
      <c r="A358" s="11" t="s">
        <v>251</v>
      </c>
      <c r="B358" s="11">
        <v>12</v>
      </c>
      <c r="C358" s="11" t="s">
        <v>62</v>
      </c>
      <c r="D358" s="17" t="s">
        <v>23</v>
      </c>
      <c r="E358" s="11" t="s">
        <v>63</v>
      </c>
      <c r="F358" s="18">
        <v>50.22</v>
      </c>
      <c r="G358" s="19">
        <v>1</v>
      </c>
      <c r="H358" s="20">
        <f t="shared" si="9"/>
        <v>50.22</v>
      </c>
    </row>
    <row r="359" spans="1:8" x14ac:dyDescent="0.25">
      <c r="A359" s="11" t="s">
        <v>251</v>
      </c>
      <c r="B359" s="11">
        <v>13</v>
      </c>
      <c r="C359" s="11" t="s">
        <v>237</v>
      </c>
      <c r="D359" s="17" t="s">
        <v>65</v>
      </c>
      <c r="E359" s="11" t="s">
        <v>238</v>
      </c>
      <c r="F359" s="18">
        <v>7.93</v>
      </c>
      <c r="G359" s="19">
        <v>20</v>
      </c>
      <c r="H359" s="20">
        <f t="shared" si="9"/>
        <v>158.6</v>
      </c>
    </row>
    <row r="360" spans="1:8" x14ac:dyDescent="0.25">
      <c r="A360" s="11" t="s">
        <v>251</v>
      </c>
      <c r="B360" s="11">
        <v>14</v>
      </c>
      <c r="C360" s="11" t="s">
        <v>239</v>
      </c>
      <c r="D360" s="17" t="s">
        <v>65</v>
      </c>
      <c r="E360" s="11" t="s">
        <v>240</v>
      </c>
      <c r="F360" s="18">
        <v>41.1</v>
      </c>
      <c r="G360" s="19">
        <v>140</v>
      </c>
      <c r="H360" s="20">
        <f t="shared" si="9"/>
        <v>5754</v>
      </c>
    </row>
    <row r="361" spans="1:8" x14ac:dyDescent="0.25">
      <c r="A361" s="11" t="s">
        <v>251</v>
      </c>
      <c r="B361" s="11">
        <v>15</v>
      </c>
      <c r="C361" s="11" t="s">
        <v>130</v>
      </c>
      <c r="D361" s="17" t="s">
        <v>23</v>
      </c>
      <c r="E361" s="11" t="s">
        <v>131</v>
      </c>
      <c r="F361" s="18">
        <v>1200</v>
      </c>
      <c r="G361" s="19">
        <v>1</v>
      </c>
      <c r="H361" s="20">
        <f t="shared" si="9"/>
        <v>1200</v>
      </c>
    </row>
    <row r="362" spans="1:8" x14ac:dyDescent="0.25">
      <c r="A362" s="11" t="s">
        <v>251</v>
      </c>
      <c r="B362" s="11">
        <v>16</v>
      </c>
      <c r="C362" s="11" t="s">
        <v>241</v>
      </c>
      <c r="D362" s="17" t="s">
        <v>242</v>
      </c>
      <c r="E362" s="11" t="s">
        <v>243</v>
      </c>
      <c r="F362" s="18">
        <v>3307.5</v>
      </c>
      <c r="G362" s="19">
        <v>1</v>
      </c>
      <c r="H362" s="20">
        <f t="shared" si="9"/>
        <v>3307.5</v>
      </c>
    </row>
    <row r="363" spans="1:8" x14ac:dyDescent="0.25">
      <c r="E363" s="15" t="s">
        <v>16</v>
      </c>
      <c r="F363" s="15"/>
      <c r="G363" s="15"/>
      <c r="H363" s="21">
        <f>SUM(H347:H362)</f>
        <v>15862.560000000001</v>
      </c>
    </row>
    <row r="365" spans="1:8" x14ac:dyDescent="0.25">
      <c r="C365" s="15" t="s">
        <v>5</v>
      </c>
      <c r="D365" s="16" t="s">
        <v>6</v>
      </c>
      <c r="E365" s="15" t="s">
        <v>7</v>
      </c>
    </row>
    <row r="366" spans="1:8" x14ac:dyDescent="0.25">
      <c r="C366" s="15" t="s">
        <v>8</v>
      </c>
      <c r="D366" s="16" t="s">
        <v>33</v>
      </c>
      <c r="E366" s="15" t="s">
        <v>209</v>
      </c>
    </row>
    <row r="367" spans="1:8" x14ac:dyDescent="0.25">
      <c r="C367" s="15" t="s">
        <v>10</v>
      </c>
      <c r="D367" s="16" t="s">
        <v>252</v>
      </c>
      <c r="E367" s="15" t="s">
        <v>253</v>
      </c>
    </row>
    <row r="369" spans="1:8" x14ac:dyDescent="0.25">
      <c r="A369" s="11" t="s">
        <v>254</v>
      </c>
      <c r="B369" s="11">
        <v>1</v>
      </c>
      <c r="C369" s="11" t="s">
        <v>247</v>
      </c>
      <c r="D369" s="17" t="s">
        <v>23</v>
      </c>
      <c r="E369" s="11" t="s">
        <v>248</v>
      </c>
      <c r="F369" s="18">
        <v>669.2</v>
      </c>
      <c r="G369" s="19">
        <v>1</v>
      </c>
      <c r="H369" s="20">
        <f t="shared" ref="H369:H384" si="10">ROUND(ROUND(F369,2)*ROUND(G369,3),2)</f>
        <v>669.2</v>
      </c>
    </row>
    <row r="370" spans="1:8" x14ac:dyDescent="0.25">
      <c r="A370" s="11" t="s">
        <v>254</v>
      </c>
      <c r="B370" s="11">
        <v>2</v>
      </c>
      <c r="C370" s="11" t="s">
        <v>215</v>
      </c>
      <c r="D370" s="17" t="s">
        <v>23</v>
      </c>
      <c r="E370" s="11" t="s">
        <v>216</v>
      </c>
      <c r="F370" s="18">
        <v>3123.02</v>
      </c>
      <c r="G370" s="19">
        <v>1</v>
      </c>
      <c r="H370" s="20">
        <f t="shared" si="10"/>
        <v>3123.02</v>
      </c>
    </row>
    <row r="371" spans="1:8" x14ac:dyDescent="0.25">
      <c r="A371" s="11" t="s">
        <v>254</v>
      </c>
      <c r="B371" s="11">
        <v>3</v>
      </c>
      <c r="C371" s="11" t="s">
        <v>217</v>
      </c>
      <c r="D371" s="17" t="s">
        <v>23</v>
      </c>
      <c r="E371" s="11" t="s">
        <v>218</v>
      </c>
      <c r="F371" s="18">
        <v>328.88</v>
      </c>
      <c r="G371" s="19">
        <v>1</v>
      </c>
      <c r="H371" s="20">
        <f t="shared" si="10"/>
        <v>328.88</v>
      </c>
    </row>
    <row r="372" spans="1:8" x14ac:dyDescent="0.25">
      <c r="A372" s="11" t="s">
        <v>254</v>
      </c>
      <c r="B372" s="11">
        <v>4</v>
      </c>
      <c r="C372" s="11" t="s">
        <v>219</v>
      </c>
      <c r="D372" s="17" t="s">
        <v>65</v>
      </c>
      <c r="E372" s="11" t="s">
        <v>220</v>
      </c>
      <c r="F372" s="18">
        <v>7.77</v>
      </c>
      <c r="G372" s="19">
        <v>20</v>
      </c>
      <c r="H372" s="20">
        <f t="shared" si="10"/>
        <v>155.4</v>
      </c>
    </row>
    <row r="373" spans="1:8" x14ac:dyDescent="0.25">
      <c r="A373" s="11" t="s">
        <v>254</v>
      </c>
      <c r="B373" s="11">
        <v>5</v>
      </c>
      <c r="C373" s="11" t="s">
        <v>221</v>
      </c>
      <c r="D373" s="17" t="s">
        <v>222</v>
      </c>
      <c r="E373" s="11" t="s">
        <v>223</v>
      </c>
      <c r="F373" s="18">
        <v>11.74</v>
      </c>
      <c r="G373" s="19">
        <v>2</v>
      </c>
      <c r="H373" s="20">
        <f t="shared" si="10"/>
        <v>23.48</v>
      </c>
    </row>
    <row r="374" spans="1:8" x14ac:dyDescent="0.25">
      <c r="A374" s="11" t="s">
        <v>254</v>
      </c>
      <c r="B374" s="11">
        <v>6</v>
      </c>
      <c r="C374" s="11" t="s">
        <v>224</v>
      </c>
      <c r="D374" s="17" t="s">
        <v>222</v>
      </c>
      <c r="E374" s="11" t="s">
        <v>225</v>
      </c>
      <c r="F374" s="18">
        <v>35.24</v>
      </c>
      <c r="G374" s="19">
        <v>8</v>
      </c>
      <c r="H374" s="20">
        <f t="shared" si="10"/>
        <v>281.92</v>
      </c>
    </row>
    <row r="375" spans="1:8" x14ac:dyDescent="0.25">
      <c r="A375" s="11" t="s">
        <v>254</v>
      </c>
      <c r="B375" s="11">
        <v>7</v>
      </c>
      <c r="C375" s="11" t="s">
        <v>226</v>
      </c>
      <c r="D375" s="17" t="s">
        <v>222</v>
      </c>
      <c r="E375" s="11" t="s">
        <v>227</v>
      </c>
      <c r="F375" s="18">
        <v>30.66</v>
      </c>
      <c r="G375" s="19">
        <v>8</v>
      </c>
      <c r="H375" s="20">
        <f t="shared" si="10"/>
        <v>245.28</v>
      </c>
    </row>
    <row r="376" spans="1:8" x14ac:dyDescent="0.25">
      <c r="A376" s="11" t="s">
        <v>254</v>
      </c>
      <c r="B376" s="11">
        <v>8</v>
      </c>
      <c r="C376" s="11" t="s">
        <v>228</v>
      </c>
      <c r="D376" s="17" t="s">
        <v>229</v>
      </c>
      <c r="E376" s="11" t="s">
        <v>230</v>
      </c>
      <c r="F376" s="18">
        <v>128.91999999999999</v>
      </c>
      <c r="G376" s="19">
        <v>3.2</v>
      </c>
      <c r="H376" s="20">
        <f t="shared" si="10"/>
        <v>412.54</v>
      </c>
    </row>
    <row r="377" spans="1:8" x14ac:dyDescent="0.25">
      <c r="A377" s="11" t="s">
        <v>254</v>
      </c>
      <c r="B377" s="11">
        <v>9</v>
      </c>
      <c r="C377" s="11" t="s">
        <v>231</v>
      </c>
      <c r="D377" s="17" t="s">
        <v>23</v>
      </c>
      <c r="E377" s="11" t="s">
        <v>232</v>
      </c>
      <c r="F377" s="18">
        <v>9.41</v>
      </c>
      <c r="G377" s="19">
        <v>2</v>
      </c>
      <c r="H377" s="20">
        <f t="shared" si="10"/>
        <v>18.82</v>
      </c>
    </row>
    <row r="378" spans="1:8" x14ac:dyDescent="0.25">
      <c r="A378" s="11" t="s">
        <v>254</v>
      </c>
      <c r="B378" s="11">
        <v>10</v>
      </c>
      <c r="C378" s="11" t="s">
        <v>233</v>
      </c>
      <c r="D378" s="17" t="s">
        <v>23</v>
      </c>
      <c r="E378" s="11" t="s">
        <v>234</v>
      </c>
      <c r="F378" s="18">
        <v>9.41</v>
      </c>
      <c r="G378" s="19">
        <v>2</v>
      </c>
      <c r="H378" s="20">
        <f t="shared" si="10"/>
        <v>18.82</v>
      </c>
    </row>
    <row r="379" spans="1:8" x14ac:dyDescent="0.25">
      <c r="A379" s="11" t="s">
        <v>254</v>
      </c>
      <c r="B379" s="11">
        <v>11</v>
      </c>
      <c r="C379" s="11" t="s">
        <v>235</v>
      </c>
      <c r="D379" s="17" t="s">
        <v>23</v>
      </c>
      <c r="E379" s="11" t="s">
        <v>236</v>
      </c>
      <c r="F379" s="18">
        <v>39.6</v>
      </c>
      <c r="G379" s="19">
        <v>1</v>
      </c>
      <c r="H379" s="20">
        <f t="shared" si="10"/>
        <v>39.6</v>
      </c>
    </row>
    <row r="380" spans="1:8" x14ac:dyDescent="0.25">
      <c r="A380" s="11" t="s">
        <v>254</v>
      </c>
      <c r="B380" s="11">
        <v>12</v>
      </c>
      <c r="C380" s="11" t="s">
        <v>62</v>
      </c>
      <c r="D380" s="17" t="s">
        <v>23</v>
      </c>
      <c r="E380" s="11" t="s">
        <v>63</v>
      </c>
      <c r="F380" s="18">
        <v>50.22</v>
      </c>
      <c r="G380" s="19">
        <v>1</v>
      </c>
      <c r="H380" s="20">
        <f t="shared" si="10"/>
        <v>50.22</v>
      </c>
    </row>
    <row r="381" spans="1:8" x14ac:dyDescent="0.25">
      <c r="A381" s="11" t="s">
        <v>254</v>
      </c>
      <c r="B381" s="11">
        <v>13</v>
      </c>
      <c r="C381" s="11" t="s">
        <v>237</v>
      </c>
      <c r="D381" s="17" t="s">
        <v>65</v>
      </c>
      <c r="E381" s="11" t="s">
        <v>238</v>
      </c>
      <c r="F381" s="18">
        <v>7.93</v>
      </c>
      <c r="G381" s="19">
        <v>20</v>
      </c>
      <c r="H381" s="20">
        <f t="shared" si="10"/>
        <v>158.6</v>
      </c>
    </row>
    <row r="382" spans="1:8" x14ac:dyDescent="0.25">
      <c r="A382" s="11" t="s">
        <v>254</v>
      </c>
      <c r="B382" s="11">
        <v>14</v>
      </c>
      <c r="C382" s="11" t="s">
        <v>255</v>
      </c>
      <c r="D382" s="17" t="s">
        <v>65</v>
      </c>
      <c r="E382" s="11" t="s">
        <v>256</v>
      </c>
      <c r="F382" s="18">
        <v>61.94</v>
      </c>
      <c r="G382" s="19">
        <v>50</v>
      </c>
      <c r="H382" s="20">
        <f t="shared" si="10"/>
        <v>3097</v>
      </c>
    </row>
    <row r="383" spans="1:8" x14ac:dyDescent="0.25">
      <c r="A383" s="11" t="s">
        <v>254</v>
      </c>
      <c r="B383" s="11">
        <v>15</v>
      </c>
      <c r="C383" s="11" t="s">
        <v>130</v>
      </c>
      <c r="D383" s="17" t="s">
        <v>23</v>
      </c>
      <c r="E383" s="11" t="s">
        <v>131</v>
      </c>
      <c r="F383" s="18">
        <v>1200</v>
      </c>
      <c r="G383" s="19">
        <v>1</v>
      </c>
      <c r="H383" s="20">
        <f t="shared" si="10"/>
        <v>1200</v>
      </c>
    </row>
    <row r="384" spans="1:8" x14ac:dyDescent="0.25">
      <c r="A384" s="11" t="s">
        <v>254</v>
      </c>
      <c r="B384" s="11">
        <v>16</v>
      </c>
      <c r="C384" s="11" t="s">
        <v>241</v>
      </c>
      <c r="D384" s="17" t="s">
        <v>242</v>
      </c>
      <c r="E384" s="11" t="s">
        <v>243</v>
      </c>
      <c r="F384" s="18">
        <v>3307.5</v>
      </c>
      <c r="G384" s="19">
        <v>1</v>
      </c>
      <c r="H384" s="20">
        <f t="shared" si="10"/>
        <v>3307.5</v>
      </c>
    </row>
    <row r="385" spans="1:8" x14ac:dyDescent="0.25">
      <c r="E385" s="15" t="s">
        <v>16</v>
      </c>
      <c r="F385" s="15"/>
      <c r="G385" s="15"/>
      <c r="H385" s="21">
        <f>SUM(H369:H384)</f>
        <v>13130.279999999999</v>
      </c>
    </row>
    <row r="387" spans="1:8" x14ac:dyDescent="0.25">
      <c r="C387" s="15" t="s">
        <v>5</v>
      </c>
      <c r="D387" s="16" t="s">
        <v>6</v>
      </c>
      <c r="E387" s="15" t="s">
        <v>7</v>
      </c>
    </row>
    <row r="388" spans="1:8" x14ac:dyDescent="0.25">
      <c r="C388" s="15" t="s">
        <v>8</v>
      </c>
      <c r="D388" s="16" t="s">
        <v>33</v>
      </c>
      <c r="E388" s="15" t="s">
        <v>209</v>
      </c>
    </row>
    <row r="389" spans="1:8" x14ac:dyDescent="0.25">
      <c r="C389" s="15" t="s">
        <v>10</v>
      </c>
      <c r="D389" s="16" t="s">
        <v>257</v>
      </c>
      <c r="E389" s="15" t="s">
        <v>258</v>
      </c>
    </row>
    <row r="391" spans="1:8" x14ac:dyDescent="0.25">
      <c r="A391" s="11" t="s">
        <v>259</v>
      </c>
      <c r="B391" s="11">
        <v>1</v>
      </c>
      <c r="C391" s="11" t="s">
        <v>213</v>
      </c>
      <c r="D391" s="17" t="s">
        <v>23</v>
      </c>
      <c r="E391" s="11" t="s">
        <v>214</v>
      </c>
      <c r="F391" s="18">
        <v>2129.77</v>
      </c>
      <c r="G391" s="19">
        <v>1</v>
      </c>
      <c r="H391" s="20">
        <f t="shared" ref="H391:H406" si="11">ROUND(ROUND(F391,2)*ROUND(G391,3),2)</f>
        <v>2129.77</v>
      </c>
    </row>
    <row r="392" spans="1:8" x14ac:dyDescent="0.25">
      <c r="A392" s="11" t="s">
        <v>259</v>
      </c>
      <c r="B392" s="11">
        <v>2</v>
      </c>
      <c r="C392" s="11" t="s">
        <v>215</v>
      </c>
      <c r="D392" s="17" t="s">
        <v>23</v>
      </c>
      <c r="E392" s="11" t="s">
        <v>216</v>
      </c>
      <c r="F392" s="18">
        <v>3123.02</v>
      </c>
      <c r="G392" s="19">
        <v>1</v>
      </c>
      <c r="H392" s="20">
        <f t="shared" si="11"/>
        <v>3123.02</v>
      </c>
    </row>
    <row r="393" spans="1:8" x14ac:dyDescent="0.25">
      <c r="A393" s="11" t="s">
        <v>259</v>
      </c>
      <c r="B393" s="11">
        <v>3</v>
      </c>
      <c r="C393" s="11" t="s">
        <v>217</v>
      </c>
      <c r="D393" s="17" t="s">
        <v>23</v>
      </c>
      <c r="E393" s="11" t="s">
        <v>218</v>
      </c>
      <c r="F393" s="18">
        <v>328.88</v>
      </c>
      <c r="G393" s="19">
        <v>1</v>
      </c>
      <c r="H393" s="20">
        <f t="shared" si="11"/>
        <v>328.88</v>
      </c>
    </row>
    <row r="394" spans="1:8" x14ac:dyDescent="0.25">
      <c r="A394" s="11" t="s">
        <v>259</v>
      </c>
      <c r="B394" s="11">
        <v>4</v>
      </c>
      <c r="C394" s="11" t="s">
        <v>219</v>
      </c>
      <c r="D394" s="17" t="s">
        <v>65</v>
      </c>
      <c r="E394" s="11" t="s">
        <v>220</v>
      </c>
      <c r="F394" s="18">
        <v>7.77</v>
      </c>
      <c r="G394" s="19">
        <v>20</v>
      </c>
      <c r="H394" s="20">
        <f t="shared" si="11"/>
        <v>155.4</v>
      </c>
    </row>
    <row r="395" spans="1:8" x14ac:dyDescent="0.25">
      <c r="A395" s="11" t="s">
        <v>259</v>
      </c>
      <c r="B395" s="11">
        <v>5</v>
      </c>
      <c r="C395" s="11" t="s">
        <v>221</v>
      </c>
      <c r="D395" s="17" t="s">
        <v>222</v>
      </c>
      <c r="E395" s="11" t="s">
        <v>223</v>
      </c>
      <c r="F395" s="18">
        <v>11.74</v>
      </c>
      <c r="G395" s="19">
        <v>2</v>
      </c>
      <c r="H395" s="20">
        <f t="shared" si="11"/>
        <v>23.48</v>
      </c>
    </row>
    <row r="396" spans="1:8" x14ac:dyDescent="0.25">
      <c r="A396" s="11" t="s">
        <v>259</v>
      </c>
      <c r="B396" s="11">
        <v>6</v>
      </c>
      <c r="C396" s="11" t="s">
        <v>224</v>
      </c>
      <c r="D396" s="17" t="s">
        <v>222</v>
      </c>
      <c r="E396" s="11" t="s">
        <v>225</v>
      </c>
      <c r="F396" s="18">
        <v>35.24</v>
      </c>
      <c r="G396" s="19">
        <v>8</v>
      </c>
      <c r="H396" s="20">
        <f t="shared" si="11"/>
        <v>281.92</v>
      </c>
    </row>
    <row r="397" spans="1:8" x14ac:dyDescent="0.25">
      <c r="A397" s="11" t="s">
        <v>259</v>
      </c>
      <c r="B397" s="11">
        <v>7</v>
      </c>
      <c r="C397" s="11" t="s">
        <v>226</v>
      </c>
      <c r="D397" s="17" t="s">
        <v>222</v>
      </c>
      <c r="E397" s="11" t="s">
        <v>227</v>
      </c>
      <c r="F397" s="18">
        <v>30.66</v>
      </c>
      <c r="G397" s="19">
        <v>8</v>
      </c>
      <c r="H397" s="20">
        <f t="shared" si="11"/>
        <v>245.28</v>
      </c>
    </row>
    <row r="398" spans="1:8" x14ac:dyDescent="0.25">
      <c r="A398" s="11" t="s">
        <v>259</v>
      </c>
      <c r="B398" s="11">
        <v>8</v>
      </c>
      <c r="C398" s="11" t="s">
        <v>228</v>
      </c>
      <c r="D398" s="17" t="s">
        <v>229</v>
      </c>
      <c r="E398" s="11" t="s">
        <v>230</v>
      </c>
      <c r="F398" s="18">
        <v>128.91999999999999</v>
      </c>
      <c r="G398" s="19">
        <v>3.2</v>
      </c>
      <c r="H398" s="20">
        <f t="shared" si="11"/>
        <v>412.54</v>
      </c>
    </row>
    <row r="399" spans="1:8" x14ac:dyDescent="0.25">
      <c r="A399" s="11" t="s">
        <v>259</v>
      </c>
      <c r="B399" s="11">
        <v>9</v>
      </c>
      <c r="C399" s="11" t="s">
        <v>231</v>
      </c>
      <c r="D399" s="17" t="s">
        <v>23</v>
      </c>
      <c r="E399" s="11" t="s">
        <v>232</v>
      </c>
      <c r="F399" s="18">
        <v>9.41</v>
      </c>
      <c r="G399" s="19">
        <v>8</v>
      </c>
      <c r="H399" s="20">
        <f t="shared" si="11"/>
        <v>75.28</v>
      </c>
    </row>
    <row r="400" spans="1:8" x14ac:dyDescent="0.25">
      <c r="A400" s="11" t="s">
        <v>259</v>
      </c>
      <c r="B400" s="11">
        <v>10</v>
      </c>
      <c r="C400" s="11" t="s">
        <v>233</v>
      </c>
      <c r="D400" s="17" t="s">
        <v>23</v>
      </c>
      <c r="E400" s="11" t="s">
        <v>234</v>
      </c>
      <c r="F400" s="18">
        <v>9.41</v>
      </c>
      <c r="G400" s="19">
        <v>8</v>
      </c>
      <c r="H400" s="20">
        <f t="shared" si="11"/>
        <v>75.28</v>
      </c>
    </row>
    <row r="401" spans="1:8" x14ac:dyDescent="0.25">
      <c r="A401" s="11" t="s">
        <v>259</v>
      </c>
      <c r="B401" s="11">
        <v>11</v>
      </c>
      <c r="C401" s="11" t="s">
        <v>235</v>
      </c>
      <c r="D401" s="17" t="s">
        <v>23</v>
      </c>
      <c r="E401" s="11" t="s">
        <v>236</v>
      </c>
      <c r="F401" s="18">
        <v>39.6</v>
      </c>
      <c r="G401" s="19">
        <v>1</v>
      </c>
      <c r="H401" s="20">
        <f t="shared" si="11"/>
        <v>39.6</v>
      </c>
    </row>
    <row r="402" spans="1:8" x14ac:dyDescent="0.25">
      <c r="A402" s="11" t="s">
        <v>259</v>
      </c>
      <c r="B402" s="11">
        <v>12</v>
      </c>
      <c r="C402" s="11" t="s">
        <v>62</v>
      </c>
      <c r="D402" s="17" t="s">
        <v>23</v>
      </c>
      <c r="E402" s="11" t="s">
        <v>63</v>
      </c>
      <c r="F402" s="18">
        <v>50.22</v>
      </c>
      <c r="G402" s="19">
        <v>1</v>
      </c>
      <c r="H402" s="20">
        <f t="shared" si="11"/>
        <v>50.22</v>
      </c>
    </row>
    <row r="403" spans="1:8" x14ac:dyDescent="0.25">
      <c r="A403" s="11" t="s">
        <v>259</v>
      </c>
      <c r="B403" s="11">
        <v>13</v>
      </c>
      <c r="C403" s="11" t="s">
        <v>237</v>
      </c>
      <c r="D403" s="17" t="s">
        <v>65</v>
      </c>
      <c r="E403" s="11" t="s">
        <v>238</v>
      </c>
      <c r="F403" s="18">
        <v>7.93</v>
      </c>
      <c r="G403" s="19">
        <v>20</v>
      </c>
      <c r="H403" s="20">
        <f t="shared" si="11"/>
        <v>158.6</v>
      </c>
    </row>
    <row r="404" spans="1:8" x14ac:dyDescent="0.25">
      <c r="A404" s="11" t="s">
        <v>259</v>
      </c>
      <c r="B404" s="11">
        <v>14</v>
      </c>
      <c r="C404" s="11" t="s">
        <v>239</v>
      </c>
      <c r="D404" s="17" t="s">
        <v>65</v>
      </c>
      <c r="E404" s="11" t="s">
        <v>240</v>
      </c>
      <c r="F404" s="18">
        <v>41.1</v>
      </c>
      <c r="G404" s="19">
        <v>200</v>
      </c>
      <c r="H404" s="20">
        <f t="shared" si="11"/>
        <v>8220</v>
      </c>
    </row>
    <row r="405" spans="1:8" x14ac:dyDescent="0.25">
      <c r="A405" s="11" t="s">
        <v>259</v>
      </c>
      <c r="B405" s="11">
        <v>15</v>
      </c>
      <c r="C405" s="11" t="s">
        <v>130</v>
      </c>
      <c r="D405" s="17" t="s">
        <v>23</v>
      </c>
      <c r="E405" s="11" t="s">
        <v>131</v>
      </c>
      <c r="F405" s="18">
        <v>1200</v>
      </c>
      <c r="G405" s="19">
        <v>1</v>
      </c>
      <c r="H405" s="20">
        <f t="shared" si="11"/>
        <v>1200</v>
      </c>
    </row>
    <row r="406" spans="1:8" x14ac:dyDescent="0.25">
      <c r="A406" s="11" t="s">
        <v>259</v>
      </c>
      <c r="B406" s="11">
        <v>16</v>
      </c>
      <c r="C406" s="11" t="s">
        <v>241</v>
      </c>
      <c r="D406" s="17" t="s">
        <v>242</v>
      </c>
      <c r="E406" s="11" t="s">
        <v>243</v>
      </c>
      <c r="F406" s="18">
        <v>3307.5</v>
      </c>
      <c r="G406" s="19">
        <v>1</v>
      </c>
      <c r="H406" s="20">
        <f t="shared" si="11"/>
        <v>3307.5</v>
      </c>
    </row>
    <row r="407" spans="1:8" x14ac:dyDescent="0.25">
      <c r="E407" s="15" t="s">
        <v>16</v>
      </c>
      <c r="F407" s="15"/>
      <c r="G407" s="15"/>
      <c r="H407" s="21">
        <f>SUM(H391:H406)</f>
        <v>19826.77</v>
      </c>
    </row>
    <row r="409" spans="1:8" x14ac:dyDescent="0.25">
      <c r="C409" s="15" t="s">
        <v>5</v>
      </c>
      <c r="D409" s="16" t="s">
        <v>6</v>
      </c>
      <c r="E409" s="15" t="s">
        <v>7</v>
      </c>
    </row>
    <row r="410" spans="1:8" x14ac:dyDescent="0.25">
      <c r="C410" s="15" t="s">
        <v>8</v>
      </c>
      <c r="D410" s="16" t="s">
        <v>33</v>
      </c>
      <c r="E410" s="15" t="s">
        <v>209</v>
      </c>
    </row>
    <row r="411" spans="1:8" x14ac:dyDescent="0.25">
      <c r="C411" s="15" t="s">
        <v>10</v>
      </c>
      <c r="D411" s="16" t="s">
        <v>260</v>
      </c>
      <c r="E411" s="15" t="s">
        <v>261</v>
      </c>
    </row>
    <row r="413" spans="1:8" x14ac:dyDescent="0.25">
      <c r="A413" s="11" t="s">
        <v>262</v>
      </c>
      <c r="B413" s="11">
        <v>1</v>
      </c>
      <c r="C413" s="11" t="s">
        <v>247</v>
      </c>
      <c r="D413" s="17" t="s">
        <v>23</v>
      </c>
      <c r="E413" s="11" t="s">
        <v>248</v>
      </c>
      <c r="F413" s="18">
        <v>669.2</v>
      </c>
      <c r="G413" s="19">
        <v>1</v>
      </c>
      <c r="H413" s="20">
        <f t="shared" ref="H413:H428" si="12">ROUND(ROUND(F413,2)*ROUND(G413,3),2)</f>
        <v>669.2</v>
      </c>
    </row>
    <row r="414" spans="1:8" x14ac:dyDescent="0.25">
      <c r="A414" s="11" t="s">
        <v>262</v>
      </c>
      <c r="B414" s="11">
        <v>2</v>
      </c>
      <c r="C414" s="11" t="s">
        <v>215</v>
      </c>
      <c r="D414" s="17" t="s">
        <v>23</v>
      </c>
      <c r="E414" s="11" t="s">
        <v>216</v>
      </c>
      <c r="F414" s="18">
        <v>3123.02</v>
      </c>
      <c r="G414" s="19">
        <v>1</v>
      </c>
      <c r="H414" s="20">
        <f t="shared" si="12"/>
        <v>3123.02</v>
      </c>
    </row>
    <row r="415" spans="1:8" x14ac:dyDescent="0.25">
      <c r="A415" s="11" t="s">
        <v>262</v>
      </c>
      <c r="B415" s="11">
        <v>3</v>
      </c>
      <c r="C415" s="11" t="s">
        <v>217</v>
      </c>
      <c r="D415" s="17" t="s">
        <v>23</v>
      </c>
      <c r="E415" s="11" t="s">
        <v>218</v>
      </c>
      <c r="F415" s="18">
        <v>328.88</v>
      </c>
      <c r="G415" s="19">
        <v>1</v>
      </c>
      <c r="H415" s="20">
        <f t="shared" si="12"/>
        <v>328.88</v>
      </c>
    </row>
    <row r="416" spans="1:8" x14ac:dyDescent="0.25">
      <c r="A416" s="11" t="s">
        <v>262</v>
      </c>
      <c r="B416" s="11">
        <v>4</v>
      </c>
      <c r="C416" s="11" t="s">
        <v>219</v>
      </c>
      <c r="D416" s="17" t="s">
        <v>65</v>
      </c>
      <c r="E416" s="11" t="s">
        <v>220</v>
      </c>
      <c r="F416" s="18">
        <v>7.77</v>
      </c>
      <c r="G416" s="19">
        <v>5</v>
      </c>
      <c r="H416" s="20">
        <f t="shared" si="12"/>
        <v>38.85</v>
      </c>
    </row>
    <row r="417" spans="1:8" x14ac:dyDescent="0.25">
      <c r="A417" s="11" t="s">
        <v>262</v>
      </c>
      <c r="B417" s="11">
        <v>5</v>
      </c>
      <c r="C417" s="11" t="s">
        <v>221</v>
      </c>
      <c r="D417" s="17" t="s">
        <v>222</v>
      </c>
      <c r="E417" s="11" t="s">
        <v>223</v>
      </c>
      <c r="F417" s="18">
        <v>11.74</v>
      </c>
      <c r="G417" s="19">
        <v>0.5</v>
      </c>
      <c r="H417" s="20">
        <f t="shared" si="12"/>
        <v>5.87</v>
      </c>
    </row>
    <row r="418" spans="1:8" x14ac:dyDescent="0.25">
      <c r="A418" s="11" t="s">
        <v>262</v>
      </c>
      <c r="B418" s="11">
        <v>6</v>
      </c>
      <c r="C418" s="11" t="s">
        <v>224</v>
      </c>
      <c r="D418" s="17" t="s">
        <v>222</v>
      </c>
      <c r="E418" s="11" t="s">
        <v>225</v>
      </c>
      <c r="F418" s="18">
        <v>35.24</v>
      </c>
      <c r="G418" s="19">
        <v>2</v>
      </c>
      <c r="H418" s="20">
        <f t="shared" si="12"/>
        <v>70.48</v>
      </c>
    </row>
    <row r="419" spans="1:8" x14ac:dyDescent="0.25">
      <c r="A419" s="11" t="s">
        <v>262</v>
      </c>
      <c r="B419" s="11">
        <v>7</v>
      </c>
      <c r="C419" s="11" t="s">
        <v>226</v>
      </c>
      <c r="D419" s="17" t="s">
        <v>222</v>
      </c>
      <c r="E419" s="11" t="s">
        <v>227</v>
      </c>
      <c r="F419" s="18">
        <v>30.66</v>
      </c>
      <c r="G419" s="19">
        <v>2</v>
      </c>
      <c r="H419" s="20">
        <f t="shared" si="12"/>
        <v>61.32</v>
      </c>
    </row>
    <row r="420" spans="1:8" x14ac:dyDescent="0.25">
      <c r="A420" s="11" t="s">
        <v>262</v>
      </c>
      <c r="B420" s="11">
        <v>8</v>
      </c>
      <c r="C420" s="11" t="s">
        <v>228</v>
      </c>
      <c r="D420" s="17" t="s">
        <v>229</v>
      </c>
      <c r="E420" s="11" t="s">
        <v>230</v>
      </c>
      <c r="F420" s="18">
        <v>128.91999999999999</v>
      </c>
      <c r="G420" s="19">
        <v>0.8</v>
      </c>
      <c r="H420" s="20">
        <f t="shared" si="12"/>
        <v>103.14</v>
      </c>
    </row>
    <row r="421" spans="1:8" x14ac:dyDescent="0.25">
      <c r="A421" s="11" t="s">
        <v>262</v>
      </c>
      <c r="B421" s="11">
        <v>9</v>
      </c>
      <c r="C421" s="11" t="s">
        <v>231</v>
      </c>
      <c r="D421" s="17" t="s">
        <v>23</v>
      </c>
      <c r="E421" s="11" t="s">
        <v>232</v>
      </c>
      <c r="F421" s="18">
        <v>9.41</v>
      </c>
      <c r="G421" s="19">
        <v>8</v>
      </c>
      <c r="H421" s="20">
        <f t="shared" si="12"/>
        <v>75.28</v>
      </c>
    </row>
    <row r="422" spans="1:8" x14ac:dyDescent="0.25">
      <c r="A422" s="11" t="s">
        <v>262</v>
      </c>
      <c r="B422" s="11">
        <v>10</v>
      </c>
      <c r="C422" s="11" t="s">
        <v>233</v>
      </c>
      <c r="D422" s="17" t="s">
        <v>23</v>
      </c>
      <c r="E422" s="11" t="s">
        <v>234</v>
      </c>
      <c r="F422" s="18">
        <v>9.41</v>
      </c>
      <c r="G422" s="19">
        <v>8</v>
      </c>
      <c r="H422" s="20">
        <f t="shared" si="12"/>
        <v>75.28</v>
      </c>
    </row>
    <row r="423" spans="1:8" x14ac:dyDescent="0.25">
      <c r="A423" s="11" t="s">
        <v>262</v>
      </c>
      <c r="B423" s="11">
        <v>11</v>
      </c>
      <c r="C423" s="11" t="s">
        <v>235</v>
      </c>
      <c r="D423" s="17" t="s">
        <v>23</v>
      </c>
      <c r="E423" s="11" t="s">
        <v>236</v>
      </c>
      <c r="F423" s="18">
        <v>39.6</v>
      </c>
      <c r="G423" s="19">
        <v>1</v>
      </c>
      <c r="H423" s="20">
        <f t="shared" si="12"/>
        <v>39.6</v>
      </c>
    </row>
    <row r="424" spans="1:8" x14ac:dyDescent="0.25">
      <c r="A424" s="11" t="s">
        <v>262</v>
      </c>
      <c r="B424" s="11">
        <v>12</v>
      </c>
      <c r="C424" s="11" t="s">
        <v>62</v>
      </c>
      <c r="D424" s="17" t="s">
        <v>23</v>
      </c>
      <c r="E424" s="11" t="s">
        <v>63</v>
      </c>
      <c r="F424" s="18">
        <v>50.22</v>
      </c>
      <c r="G424" s="19">
        <v>1</v>
      </c>
      <c r="H424" s="20">
        <f t="shared" si="12"/>
        <v>50.22</v>
      </c>
    </row>
    <row r="425" spans="1:8" x14ac:dyDescent="0.25">
      <c r="A425" s="11" t="s">
        <v>262</v>
      </c>
      <c r="B425" s="11">
        <v>13</v>
      </c>
      <c r="C425" s="11" t="s">
        <v>237</v>
      </c>
      <c r="D425" s="17" t="s">
        <v>65</v>
      </c>
      <c r="E425" s="11" t="s">
        <v>238</v>
      </c>
      <c r="F425" s="18">
        <v>7.93</v>
      </c>
      <c r="G425" s="19">
        <v>5</v>
      </c>
      <c r="H425" s="20">
        <f t="shared" si="12"/>
        <v>39.65</v>
      </c>
    </row>
    <row r="426" spans="1:8" x14ac:dyDescent="0.25">
      <c r="A426" s="11" t="s">
        <v>262</v>
      </c>
      <c r="B426" s="11">
        <v>14</v>
      </c>
      <c r="C426" s="11" t="s">
        <v>239</v>
      </c>
      <c r="D426" s="17" t="s">
        <v>65</v>
      </c>
      <c r="E426" s="11" t="s">
        <v>240</v>
      </c>
      <c r="F426" s="18">
        <v>41.1</v>
      </c>
      <c r="G426" s="19">
        <v>100</v>
      </c>
      <c r="H426" s="20">
        <f t="shared" si="12"/>
        <v>4110</v>
      </c>
    </row>
    <row r="427" spans="1:8" x14ac:dyDescent="0.25">
      <c r="A427" s="11" t="s">
        <v>262</v>
      </c>
      <c r="B427" s="11">
        <v>15</v>
      </c>
      <c r="C427" s="11" t="s">
        <v>130</v>
      </c>
      <c r="D427" s="17" t="s">
        <v>23</v>
      </c>
      <c r="E427" s="11" t="s">
        <v>131</v>
      </c>
      <c r="F427" s="18">
        <v>1200</v>
      </c>
      <c r="G427" s="19">
        <v>1</v>
      </c>
      <c r="H427" s="20">
        <f t="shared" si="12"/>
        <v>1200</v>
      </c>
    </row>
    <row r="428" spans="1:8" x14ac:dyDescent="0.25">
      <c r="A428" s="11" t="s">
        <v>262</v>
      </c>
      <c r="B428" s="11">
        <v>16</v>
      </c>
      <c r="C428" s="11" t="s">
        <v>241</v>
      </c>
      <c r="D428" s="17" t="s">
        <v>242</v>
      </c>
      <c r="E428" s="11" t="s">
        <v>243</v>
      </c>
      <c r="F428" s="18">
        <v>3307.5</v>
      </c>
      <c r="G428" s="19">
        <v>1</v>
      </c>
      <c r="H428" s="20">
        <f t="shared" si="12"/>
        <v>3307.5</v>
      </c>
    </row>
    <row r="429" spans="1:8" x14ac:dyDescent="0.25">
      <c r="E429" s="15" t="s">
        <v>16</v>
      </c>
      <c r="F429" s="15"/>
      <c r="G429" s="15"/>
      <c r="H429" s="21">
        <f>SUM(H413:H428)</f>
        <v>13298.29</v>
      </c>
    </row>
    <row r="431" spans="1:8" x14ac:dyDescent="0.25">
      <c r="C431" s="15" t="s">
        <v>5</v>
      </c>
      <c r="D431" s="16" t="s">
        <v>6</v>
      </c>
      <c r="E431" s="15" t="s">
        <v>7</v>
      </c>
    </row>
    <row r="432" spans="1:8" x14ac:dyDescent="0.25">
      <c r="C432" s="15" t="s">
        <v>8</v>
      </c>
      <c r="D432" s="16" t="s">
        <v>33</v>
      </c>
      <c r="E432" s="15" t="s">
        <v>209</v>
      </c>
    </row>
    <row r="433" spans="1:8" x14ac:dyDescent="0.25">
      <c r="C433" s="15" t="s">
        <v>10</v>
      </c>
      <c r="D433" s="16" t="s">
        <v>263</v>
      </c>
      <c r="E433" s="15" t="s">
        <v>264</v>
      </c>
    </row>
    <row r="435" spans="1:8" x14ac:dyDescent="0.25">
      <c r="A435" s="11" t="s">
        <v>265</v>
      </c>
      <c r="B435" s="11">
        <v>1</v>
      </c>
      <c r="C435" s="11" t="s">
        <v>266</v>
      </c>
      <c r="D435" s="17" t="s">
        <v>23</v>
      </c>
      <c r="E435" s="11" t="s">
        <v>267</v>
      </c>
      <c r="F435" s="18">
        <v>498.89</v>
      </c>
      <c r="G435" s="19">
        <v>1</v>
      </c>
      <c r="H435" s="20">
        <f t="shared" ref="H435:H450" si="13">ROUND(ROUND(F435,2)*ROUND(G435,3),2)</f>
        <v>498.89</v>
      </c>
    </row>
    <row r="436" spans="1:8" x14ac:dyDescent="0.25">
      <c r="A436" s="11" t="s">
        <v>265</v>
      </c>
      <c r="B436" s="11">
        <v>2</v>
      </c>
      <c r="C436" s="11" t="s">
        <v>215</v>
      </c>
      <c r="D436" s="17" t="s">
        <v>23</v>
      </c>
      <c r="E436" s="11" t="s">
        <v>216</v>
      </c>
      <c r="F436" s="18">
        <v>3123.02</v>
      </c>
      <c r="G436" s="19">
        <v>1</v>
      </c>
      <c r="H436" s="20">
        <f t="shared" si="13"/>
        <v>3123.02</v>
      </c>
    </row>
    <row r="437" spans="1:8" x14ac:dyDescent="0.25">
      <c r="A437" s="11" t="s">
        <v>265</v>
      </c>
      <c r="B437" s="11">
        <v>3</v>
      </c>
      <c r="C437" s="11" t="s">
        <v>217</v>
      </c>
      <c r="D437" s="17" t="s">
        <v>23</v>
      </c>
      <c r="E437" s="11" t="s">
        <v>218</v>
      </c>
      <c r="F437" s="18">
        <v>328.88</v>
      </c>
      <c r="G437" s="19">
        <v>1</v>
      </c>
      <c r="H437" s="20">
        <f t="shared" si="13"/>
        <v>328.88</v>
      </c>
    </row>
    <row r="438" spans="1:8" x14ac:dyDescent="0.25">
      <c r="A438" s="11" t="s">
        <v>265</v>
      </c>
      <c r="B438" s="11">
        <v>4</v>
      </c>
      <c r="C438" s="11" t="s">
        <v>219</v>
      </c>
      <c r="D438" s="17" t="s">
        <v>65</v>
      </c>
      <c r="E438" s="11" t="s">
        <v>220</v>
      </c>
      <c r="F438" s="18">
        <v>7.77</v>
      </c>
      <c r="G438" s="19">
        <v>10</v>
      </c>
      <c r="H438" s="20">
        <f t="shared" si="13"/>
        <v>77.7</v>
      </c>
    </row>
    <row r="439" spans="1:8" x14ac:dyDescent="0.25">
      <c r="A439" s="11" t="s">
        <v>265</v>
      </c>
      <c r="B439" s="11">
        <v>5</v>
      </c>
      <c r="C439" s="11" t="s">
        <v>221</v>
      </c>
      <c r="D439" s="17" t="s">
        <v>222</v>
      </c>
      <c r="E439" s="11" t="s">
        <v>223</v>
      </c>
      <c r="F439" s="18">
        <v>11.74</v>
      </c>
      <c r="G439" s="19">
        <v>1</v>
      </c>
      <c r="H439" s="20">
        <f t="shared" si="13"/>
        <v>11.74</v>
      </c>
    </row>
    <row r="440" spans="1:8" x14ac:dyDescent="0.25">
      <c r="A440" s="11" t="s">
        <v>265</v>
      </c>
      <c r="B440" s="11">
        <v>6</v>
      </c>
      <c r="C440" s="11" t="s">
        <v>224</v>
      </c>
      <c r="D440" s="17" t="s">
        <v>222</v>
      </c>
      <c r="E440" s="11" t="s">
        <v>225</v>
      </c>
      <c r="F440" s="18">
        <v>35.24</v>
      </c>
      <c r="G440" s="19">
        <v>4</v>
      </c>
      <c r="H440" s="20">
        <f t="shared" si="13"/>
        <v>140.96</v>
      </c>
    </row>
    <row r="441" spans="1:8" x14ac:dyDescent="0.25">
      <c r="A441" s="11" t="s">
        <v>265</v>
      </c>
      <c r="B441" s="11">
        <v>7</v>
      </c>
      <c r="C441" s="11" t="s">
        <v>226</v>
      </c>
      <c r="D441" s="17" t="s">
        <v>222</v>
      </c>
      <c r="E441" s="11" t="s">
        <v>227</v>
      </c>
      <c r="F441" s="18">
        <v>30.66</v>
      </c>
      <c r="G441" s="19">
        <v>4</v>
      </c>
      <c r="H441" s="20">
        <f t="shared" si="13"/>
        <v>122.64</v>
      </c>
    </row>
    <row r="442" spans="1:8" x14ac:dyDescent="0.25">
      <c r="A442" s="11" t="s">
        <v>265</v>
      </c>
      <c r="B442" s="11">
        <v>8</v>
      </c>
      <c r="C442" s="11" t="s">
        <v>228</v>
      </c>
      <c r="D442" s="17" t="s">
        <v>229</v>
      </c>
      <c r="E442" s="11" t="s">
        <v>230</v>
      </c>
      <c r="F442" s="18">
        <v>128.91999999999999</v>
      </c>
      <c r="G442" s="19">
        <v>1.6</v>
      </c>
      <c r="H442" s="20">
        <f t="shared" si="13"/>
        <v>206.27</v>
      </c>
    </row>
    <row r="443" spans="1:8" x14ac:dyDescent="0.25">
      <c r="A443" s="11" t="s">
        <v>265</v>
      </c>
      <c r="B443" s="11">
        <v>9</v>
      </c>
      <c r="C443" s="11" t="s">
        <v>231</v>
      </c>
      <c r="D443" s="17" t="s">
        <v>23</v>
      </c>
      <c r="E443" s="11" t="s">
        <v>232</v>
      </c>
      <c r="F443" s="18">
        <v>9.41</v>
      </c>
      <c r="G443" s="19">
        <v>2</v>
      </c>
      <c r="H443" s="20">
        <f t="shared" si="13"/>
        <v>18.82</v>
      </c>
    </row>
    <row r="444" spans="1:8" x14ac:dyDescent="0.25">
      <c r="A444" s="11" t="s">
        <v>265</v>
      </c>
      <c r="B444" s="11">
        <v>10</v>
      </c>
      <c r="C444" s="11" t="s">
        <v>233</v>
      </c>
      <c r="D444" s="17" t="s">
        <v>23</v>
      </c>
      <c r="E444" s="11" t="s">
        <v>234</v>
      </c>
      <c r="F444" s="18">
        <v>9.41</v>
      </c>
      <c r="G444" s="19">
        <v>2</v>
      </c>
      <c r="H444" s="20">
        <f t="shared" si="13"/>
        <v>18.82</v>
      </c>
    </row>
    <row r="445" spans="1:8" x14ac:dyDescent="0.25">
      <c r="A445" s="11" t="s">
        <v>265</v>
      </c>
      <c r="B445" s="11">
        <v>11</v>
      </c>
      <c r="C445" s="11" t="s">
        <v>235</v>
      </c>
      <c r="D445" s="17" t="s">
        <v>23</v>
      </c>
      <c r="E445" s="11" t="s">
        <v>236</v>
      </c>
      <c r="F445" s="18">
        <v>39.6</v>
      </c>
      <c r="G445" s="19">
        <v>1</v>
      </c>
      <c r="H445" s="20">
        <f t="shared" si="13"/>
        <v>39.6</v>
      </c>
    </row>
    <row r="446" spans="1:8" x14ac:dyDescent="0.25">
      <c r="A446" s="11" t="s">
        <v>265</v>
      </c>
      <c r="B446" s="11">
        <v>12</v>
      </c>
      <c r="C446" s="11" t="s">
        <v>62</v>
      </c>
      <c r="D446" s="17" t="s">
        <v>23</v>
      </c>
      <c r="E446" s="11" t="s">
        <v>63</v>
      </c>
      <c r="F446" s="18">
        <v>50.22</v>
      </c>
      <c r="G446" s="19">
        <v>1</v>
      </c>
      <c r="H446" s="20">
        <f t="shared" si="13"/>
        <v>50.22</v>
      </c>
    </row>
    <row r="447" spans="1:8" x14ac:dyDescent="0.25">
      <c r="A447" s="11" t="s">
        <v>265</v>
      </c>
      <c r="B447" s="11">
        <v>13</v>
      </c>
      <c r="C447" s="11" t="s">
        <v>237</v>
      </c>
      <c r="D447" s="17" t="s">
        <v>65</v>
      </c>
      <c r="E447" s="11" t="s">
        <v>238</v>
      </c>
      <c r="F447" s="18">
        <v>7.93</v>
      </c>
      <c r="G447" s="19">
        <v>10</v>
      </c>
      <c r="H447" s="20">
        <f t="shared" si="13"/>
        <v>79.3</v>
      </c>
    </row>
    <row r="448" spans="1:8" x14ac:dyDescent="0.25">
      <c r="A448" s="11" t="s">
        <v>265</v>
      </c>
      <c r="B448" s="11">
        <v>14</v>
      </c>
      <c r="C448" s="11" t="s">
        <v>255</v>
      </c>
      <c r="D448" s="17" t="s">
        <v>65</v>
      </c>
      <c r="E448" s="11" t="s">
        <v>256</v>
      </c>
      <c r="F448" s="18">
        <v>61.94</v>
      </c>
      <c r="G448" s="19">
        <v>25</v>
      </c>
      <c r="H448" s="20">
        <f t="shared" si="13"/>
        <v>1548.5</v>
      </c>
    </row>
    <row r="449" spans="1:8" x14ac:dyDescent="0.25">
      <c r="A449" s="11" t="s">
        <v>265</v>
      </c>
      <c r="B449" s="11">
        <v>15</v>
      </c>
      <c r="C449" s="11" t="s">
        <v>130</v>
      </c>
      <c r="D449" s="17" t="s">
        <v>23</v>
      </c>
      <c r="E449" s="11" t="s">
        <v>131</v>
      </c>
      <c r="F449" s="18">
        <v>1200</v>
      </c>
      <c r="G449" s="19">
        <v>1</v>
      </c>
      <c r="H449" s="20">
        <f t="shared" si="13"/>
        <v>1200</v>
      </c>
    </row>
    <row r="450" spans="1:8" x14ac:dyDescent="0.25">
      <c r="A450" s="11" t="s">
        <v>265</v>
      </c>
      <c r="B450" s="11">
        <v>16</v>
      </c>
      <c r="C450" s="11" t="s">
        <v>241</v>
      </c>
      <c r="D450" s="17" t="s">
        <v>242</v>
      </c>
      <c r="E450" s="11" t="s">
        <v>243</v>
      </c>
      <c r="F450" s="18">
        <v>3307.5</v>
      </c>
      <c r="G450" s="19">
        <v>1</v>
      </c>
      <c r="H450" s="20">
        <f t="shared" si="13"/>
        <v>3307.5</v>
      </c>
    </row>
    <row r="451" spans="1:8" x14ac:dyDescent="0.25">
      <c r="E451" s="15" t="s">
        <v>16</v>
      </c>
      <c r="F451" s="15"/>
      <c r="G451" s="15"/>
      <c r="H451" s="21">
        <f>SUM(H435:H450)</f>
        <v>10772.86</v>
      </c>
    </row>
    <row r="453" spans="1:8" x14ac:dyDescent="0.25">
      <c r="E453" s="23" t="s">
        <v>268</v>
      </c>
      <c r="H453" s="24">
        <f>SUM(H9:H452)/2</f>
        <v>293094.25999999983</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71"/>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269</v>
      </c>
      <c r="B6" s="8" t="s">
        <v>269</v>
      </c>
      <c r="C6" s="8" t="s">
        <v>269</v>
      </c>
      <c r="D6" s="8" t="s">
        <v>269</v>
      </c>
      <c r="E6" s="8" t="s">
        <v>269</v>
      </c>
      <c r="F6" s="8" t="s">
        <v>269</v>
      </c>
      <c r="G6" s="8" t="s">
        <v>269</v>
      </c>
      <c r="H6" s="8" t="s">
        <v>269</v>
      </c>
      <c r="I6" s="8" t="s">
        <v>269</v>
      </c>
      <c r="J6" s="8" t="s">
        <v>269</v>
      </c>
      <c r="K6" s="8" t="s">
        <v>269</v>
      </c>
    </row>
    <row r="8" spans="1:27" x14ac:dyDescent="0.25">
      <c r="A8" s="26" t="s">
        <v>270</v>
      </c>
      <c r="B8" s="26" t="s">
        <v>271</v>
      </c>
      <c r="C8" s="26" t="s">
        <v>272</v>
      </c>
      <c r="D8" s="26" t="s">
        <v>273</v>
      </c>
      <c r="E8" s="26"/>
      <c r="F8" s="26"/>
      <c r="G8" s="26"/>
      <c r="H8" s="26"/>
      <c r="I8" s="26"/>
      <c r="J8" s="26"/>
      <c r="K8" s="26" t="s">
        <v>2</v>
      </c>
    </row>
    <row r="10" spans="1:27" x14ac:dyDescent="0.25">
      <c r="A10" s="25" t="s">
        <v>274</v>
      </c>
      <c r="B10" s="25"/>
    </row>
    <row r="11" spans="1:27" ht="45" customHeight="1" x14ac:dyDescent="0.25">
      <c r="A11" s="27"/>
      <c r="B11" s="27" t="s">
        <v>275</v>
      </c>
      <c r="C11" s="28" t="s">
        <v>276</v>
      </c>
      <c r="D11" s="7" t="s">
        <v>277</v>
      </c>
      <c r="E11" s="6"/>
      <c r="F11" s="6"/>
      <c r="G11" s="28"/>
      <c r="H11" s="29" t="s">
        <v>278</v>
      </c>
      <c r="I11" s="5">
        <v>1</v>
      </c>
      <c r="J11" s="4"/>
      <c r="K11" s="30">
        <v>0</v>
      </c>
      <c r="L11" s="28"/>
      <c r="M11" s="28"/>
      <c r="N11" s="28"/>
      <c r="O11" s="28"/>
      <c r="P11" s="28"/>
      <c r="Q11" s="28"/>
      <c r="R11" s="28"/>
      <c r="S11" s="28"/>
      <c r="T11" s="28"/>
      <c r="U11" s="28"/>
      <c r="V11" s="28"/>
      <c r="W11" s="28"/>
      <c r="X11" s="28"/>
      <c r="Y11" s="28"/>
      <c r="Z11" s="28"/>
      <c r="AA11" s="28"/>
    </row>
    <row r="12" spans="1:27" ht="45" customHeight="1" x14ac:dyDescent="0.25">
      <c r="A12" s="27"/>
      <c r="B12" s="27" t="s">
        <v>279</v>
      </c>
      <c r="C12" s="28" t="s">
        <v>276</v>
      </c>
      <c r="D12" s="7" t="s">
        <v>277</v>
      </c>
      <c r="E12" s="6"/>
      <c r="F12" s="6"/>
      <c r="G12" s="28"/>
      <c r="H12" s="29" t="s">
        <v>278</v>
      </c>
      <c r="I12" s="5">
        <v>1</v>
      </c>
      <c r="J12" s="4"/>
      <c r="K12" s="30">
        <v>0</v>
      </c>
      <c r="L12" s="28"/>
      <c r="M12" s="28"/>
      <c r="N12" s="28"/>
      <c r="O12" s="28"/>
      <c r="P12" s="28"/>
      <c r="Q12" s="28"/>
      <c r="R12" s="28"/>
      <c r="S12" s="28"/>
      <c r="T12" s="28"/>
      <c r="U12" s="28"/>
      <c r="V12" s="28"/>
      <c r="W12" s="28"/>
      <c r="X12" s="28"/>
      <c r="Y12" s="28"/>
      <c r="Z12" s="28"/>
      <c r="AA12" s="28"/>
    </row>
    <row r="13" spans="1:27" ht="45" customHeight="1" x14ac:dyDescent="0.25">
      <c r="A13" s="27"/>
      <c r="B13" s="27" t="s">
        <v>280</v>
      </c>
      <c r="C13" s="28" t="s">
        <v>276</v>
      </c>
      <c r="D13" s="7" t="s">
        <v>277</v>
      </c>
      <c r="E13" s="6"/>
      <c r="F13" s="6"/>
      <c r="G13" s="28"/>
      <c r="H13" s="29" t="s">
        <v>278</v>
      </c>
      <c r="I13" s="5">
        <v>1</v>
      </c>
      <c r="J13" s="4"/>
      <c r="K13" s="30">
        <v>0</v>
      </c>
      <c r="L13" s="28"/>
      <c r="M13" s="28"/>
      <c r="N13" s="28"/>
      <c r="O13" s="28"/>
      <c r="P13" s="28"/>
      <c r="Q13" s="28"/>
      <c r="R13" s="28"/>
      <c r="S13" s="28"/>
      <c r="T13" s="28"/>
      <c r="U13" s="28"/>
      <c r="V13" s="28"/>
      <c r="W13" s="28"/>
      <c r="X13" s="28"/>
      <c r="Y13" s="28"/>
      <c r="Z13" s="28"/>
      <c r="AA13" s="28"/>
    </row>
    <row r="14" spans="1:27" ht="45" customHeight="1" x14ac:dyDescent="0.25">
      <c r="A14" s="27"/>
      <c r="B14" s="27" t="s">
        <v>281</v>
      </c>
      <c r="C14" s="28" t="s">
        <v>229</v>
      </c>
      <c r="D14" s="7" t="s">
        <v>282</v>
      </c>
      <c r="E14" s="6"/>
      <c r="F14" s="6"/>
      <c r="G14" s="28"/>
      <c r="H14" s="29" t="s">
        <v>278</v>
      </c>
      <c r="I14" s="5">
        <v>1</v>
      </c>
      <c r="J14" s="4"/>
      <c r="K14" s="30">
        <f>ROUND(K20,2)</f>
        <v>27.35</v>
      </c>
      <c r="L14" s="28"/>
      <c r="M14" s="28"/>
      <c r="N14" s="28"/>
      <c r="O14" s="28"/>
      <c r="P14" s="28"/>
      <c r="Q14" s="28"/>
      <c r="R14" s="28"/>
      <c r="S14" s="28"/>
      <c r="T14" s="28"/>
      <c r="U14" s="28"/>
      <c r="V14" s="28"/>
      <c r="W14" s="28"/>
      <c r="X14" s="28"/>
      <c r="Y14" s="28"/>
      <c r="Z14" s="28"/>
      <c r="AA14" s="28"/>
    </row>
    <row r="15" spans="1:27" x14ac:dyDescent="0.25">
      <c r="B15" s="23" t="s">
        <v>283</v>
      </c>
    </row>
    <row r="16" spans="1:27" x14ac:dyDescent="0.25">
      <c r="B16" t="s">
        <v>284</v>
      </c>
      <c r="C16" t="s">
        <v>229</v>
      </c>
      <c r="D16" t="s">
        <v>285</v>
      </c>
      <c r="E16" s="31">
        <v>1</v>
      </c>
      <c r="F16" t="s">
        <v>286</v>
      </c>
      <c r="G16" t="s">
        <v>287</v>
      </c>
      <c r="H16" s="32">
        <v>26.05</v>
      </c>
      <c r="I16" t="s">
        <v>288</v>
      </c>
      <c r="J16" s="33">
        <f>ROUND(E16/I14* H16,2)</f>
        <v>26.05</v>
      </c>
      <c r="K16" s="34"/>
    </row>
    <row r="17" spans="1:27" x14ac:dyDescent="0.25">
      <c r="D17" s="35" t="s">
        <v>289</v>
      </c>
      <c r="E17" s="34"/>
      <c r="H17" s="34"/>
      <c r="K17" s="32">
        <f>SUM(J16:J16)</f>
        <v>26.05</v>
      </c>
    </row>
    <row r="18" spans="1:27" x14ac:dyDescent="0.25">
      <c r="D18" s="35" t="s">
        <v>290</v>
      </c>
      <c r="E18" s="34"/>
      <c r="H18" s="34"/>
      <c r="K18" s="36">
        <f>SUM(J15:J17)</f>
        <v>26.05</v>
      </c>
    </row>
    <row r="19" spans="1:27" x14ac:dyDescent="0.25">
      <c r="D19" s="35" t="s">
        <v>291</v>
      </c>
      <c r="E19" s="34"/>
      <c r="H19" s="34">
        <v>5</v>
      </c>
      <c r="I19" t="s">
        <v>292</v>
      </c>
      <c r="K19" s="32">
        <f>ROUND(H19/100*K18,2)</f>
        <v>1.3</v>
      </c>
    </row>
    <row r="20" spans="1:27" x14ac:dyDescent="0.25">
      <c r="D20" s="35" t="s">
        <v>293</v>
      </c>
      <c r="E20" s="34"/>
      <c r="H20" s="34"/>
      <c r="K20" s="36">
        <f>SUM(K18:K19)</f>
        <v>27.35</v>
      </c>
    </row>
    <row r="22" spans="1:27" ht="45" customHeight="1" x14ac:dyDescent="0.25">
      <c r="A22" s="27"/>
      <c r="B22" s="27" t="s">
        <v>294</v>
      </c>
      <c r="C22" s="28" t="s">
        <v>23</v>
      </c>
      <c r="D22" s="7" t="s">
        <v>295</v>
      </c>
      <c r="E22" s="6"/>
      <c r="F22" s="6"/>
      <c r="G22" s="28"/>
      <c r="H22" s="29" t="s">
        <v>278</v>
      </c>
      <c r="I22" s="5">
        <v>1</v>
      </c>
      <c r="J22" s="4"/>
      <c r="K22" s="30">
        <f>ROUND(K33,2)</f>
        <v>9</v>
      </c>
      <c r="L22" s="28"/>
      <c r="M22" s="28"/>
      <c r="N22" s="28"/>
      <c r="O22" s="28"/>
      <c r="P22" s="28"/>
      <c r="Q22" s="28"/>
      <c r="R22" s="28"/>
      <c r="S22" s="28"/>
      <c r="T22" s="28"/>
      <c r="U22" s="28"/>
      <c r="V22" s="28"/>
      <c r="W22" s="28"/>
      <c r="X22" s="28"/>
      <c r="Y22" s="28"/>
      <c r="Z22" s="28"/>
      <c r="AA22" s="28"/>
    </row>
    <row r="23" spans="1:27" x14ac:dyDescent="0.25">
      <c r="B23" s="23" t="s">
        <v>296</v>
      </c>
    </row>
    <row r="24" spans="1:27" x14ac:dyDescent="0.25">
      <c r="B24" t="s">
        <v>297</v>
      </c>
      <c r="C24" t="s">
        <v>298</v>
      </c>
      <c r="D24" t="s">
        <v>299</v>
      </c>
      <c r="E24" s="31">
        <v>0.25</v>
      </c>
      <c r="F24" t="s">
        <v>286</v>
      </c>
      <c r="G24" t="s">
        <v>287</v>
      </c>
      <c r="H24" s="32">
        <v>24.69</v>
      </c>
      <c r="I24" t="s">
        <v>288</v>
      </c>
      <c r="J24" s="33">
        <f>ROUND(E24/I22* H24,2)</f>
        <v>6.17</v>
      </c>
      <c r="K24" s="34"/>
    </row>
    <row r="25" spans="1:27" x14ac:dyDescent="0.25">
      <c r="D25" s="35" t="s">
        <v>300</v>
      </c>
      <c r="E25" s="34"/>
      <c r="H25" s="34"/>
      <c r="K25" s="32">
        <f>SUM(J24:J24)</f>
        <v>6.17</v>
      </c>
    </row>
    <row r="26" spans="1:27" x14ac:dyDescent="0.25">
      <c r="B26" s="23" t="s">
        <v>283</v>
      </c>
      <c r="E26" s="34"/>
      <c r="H26" s="34"/>
      <c r="K26" s="34"/>
    </row>
    <row r="27" spans="1:27" x14ac:dyDescent="0.25">
      <c r="B27" t="s">
        <v>301</v>
      </c>
      <c r="C27" t="s">
        <v>298</v>
      </c>
      <c r="D27" t="s">
        <v>302</v>
      </c>
      <c r="E27" s="31">
        <v>0.25</v>
      </c>
      <c r="F27" t="s">
        <v>286</v>
      </c>
      <c r="G27" t="s">
        <v>287</v>
      </c>
      <c r="H27" s="32">
        <v>9.24</v>
      </c>
      <c r="I27" t="s">
        <v>288</v>
      </c>
      <c r="J27" s="33">
        <f>ROUND(E27/I22* H27,2)</f>
        <v>2.31</v>
      </c>
      <c r="K27" s="34"/>
    </row>
    <row r="28" spans="1:27" x14ac:dyDescent="0.25">
      <c r="D28" s="35" t="s">
        <v>289</v>
      </c>
      <c r="E28" s="34"/>
      <c r="H28" s="34"/>
      <c r="K28" s="32">
        <f>SUM(J27:J27)</f>
        <v>2.31</v>
      </c>
    </row>
    <row r="29" spans="1:27" x14ac:dyDescent="0.25">
      <c r="E29" s="34"/>
      <c r="H29" s="34"/>
      <c r="K29" s="34"/>
    </row>
    <row r="30" spans="1:27" x14ac:dyDescent="0.25">
      <c r="D30" s="35" t="s">
        <v>303</v>
      </c>
      <c r="E30" s="34"/>
      <c r="H30" s="34">
        <v>1.5</v>
      </c>
      <c r="I30" t="s">
        <v>292</v>
      </c>
      <c r="J30">
        <f>ROUND(H30/100*K25,2)</f>
        <v>0.09</v>
      </c>
      <c r="K30" s="34"/>
    </row>
    <row r="31" spans="1:27" x14ac:dyDescent="0.25">
      <c r="D31" s="35" t="s">
        <v>290</v>
      </c>
      <c r="E31" s="34"/>
      <c r="H31" s="34"/>
      <c r="K31" s="36">
        <f>SUM(J23:J30)</f>
        <v>8.57</v>
      </c>
    </row>
    <row r="32" spans="1:27" x14ac:dyDescent="0.25">
      <c r="D32" s="35" t="s">
        <v>291</v>
      </c>
      <c r="E32" s="34"/>
      <c r="H32" s="34">
        <v>5</v>
      </c>
      <c r="I32" t="s">
        <v>292</v>
      </c>
      <c r="K32" s="32">
        <f>ROUND(H32/100*K31,2)</f>
        <v>0.43</v>
      </c>
    </row>
    <row r="33" spans="1:27" x14ac:dyDescent="0.25">
      <c r="D33" s="35" t="s">
        <v>293</v>
      </c>
      <c r="E33" s="34"/>
      <c r="H33" s="34"/>
      <c r="K33" s="36">
        <f>SUM(K31:K32)</f>
        <v>9</v>
      </c>
    </row>
    <row r="35" spans="1:27" ht="45" customHeight="1" x14ac:dyDescent="0.25">
      <c r="A35" s="27" t="s">
        <v>304</v>
      </c>
      <c r="B35" s="27" t="s">
        <v>114</v>
      </c>
      <c r="C35" s="28" t="s">
        <v>23</v>
      </c>
      <c r="D35" s="7" t="s">
        <v>115</v>
      </c>
      <c r="E35" s="6"/>
      <c r="F35" s="6"/>
      <c r="G35" s="28"/>
      <c r="H35" s="29" t="s">
        <v>278</v>
      </c>
      <c r="I35" s="5">
        <v>1</v>
      </c>
      <c r="J35" s="4"/>
      <c r="K35" s="30">
        <f>ROUND(K43,2)</f>
        <v>516.65</v>
      </c>
      <c r="L35" s="28"/>
      <c r="M35" s="28"/>
      <c r="N35" s="28"/>
      <c r="O35" s="28"/>
      <c r="P35" s="28"/>
      <c r="Q35" s="28"/>
      <c r="R35" s="28"/>
      <c r="S35" s="28"/>
      <c r="T35" s="28"/>
      <c r="U35" s="28"/>
      <c r="V35" s="28"/>
      <c r="W35" s="28"/>
      <c r="X35" s="28"/>
      <c r="Y35" s="28"/>
      <c r="Z35" s="28"/>
      <c r="AA35" s="28"/>
    </row>
    <row r="36" spans="1:27" x14ac:dyDescent="0.25">
      <c r="B36" s="23" t="s">
        <v>296</v>
      </c>
    </row>
    <row r="37" spans="1:27" x14ac:dyDescent="0.25">
      <c r="B37" t="s">
        <v>305</v>
      </c>
      <c r="C37" t="s">
        <v>298</v>
      </c>
      <c r="D37" t="s">
        <v>306</v>
      </c>
      <c r="E37" s="31">
        <v>24</v>
      </c>
      <c r="F37" t="s">
        <v>286</v>
      </c>
      <c r="G37" t="s">
        <v>287</v>
      </c>
      <c r="H37" s="32">
        <v>20.100000000000001</v>
      </c>
      <c r="I37" t="s">
        <v>288</v>
      </c>
      <c r="J37" s="33">
        <f>ROUND(E37/I35* H37,2)</f>
        <v>482.4</v>
      </c>
      <c r="K37" s="34"/>
    </row>
    <row r="38" spans="1:27" x14ac:dyDescent="0.25">
      <c r="D38" s="35" t="s">
        <v>300</v>
      </c>
      <c r="E38" s="34"/>
      <c r="H38" s="34"/>
      <c r="K38" s="32">
        <f>SUM(J37:J37)</f>
        <v>482.4</v>
      </c>
    </row>
    <row r="39" spans="1:27" x14ac:dyDescent="0.25">
      <c r="E39" s="34"/>
      <c r="H39" s="34"/>
      <c r="K39" s="34"/>
    </row>
    <row r="40" spans="1:27" x14ac:dyDescent="0.25">
      <c r="D40" s="35" t="s">
        <v>303</v>
      </c>
      <c r="E40" s="34"/>
      <c r="H40" s="34">
        <v>2</v>
      </c>
      <c r="I40" t="s">
        <v>292</v>
      </c>
      <c r="J40">
        <f>ROUND(H40/100*K38,2)</f>
        <v>9.65</v>
      </c>
      <c r="K40" s="34"/>
    </row>
    <row r="41" spans="1:27" x14ac:dyDescent="0.25">
      <c r="D41" s="35" t="s">
        <v>290</v>
      </c>
      <c r="E41" s="34"/>
      <c r="H41" s="34"/>
      <c r="K41" s="36">
        <f>SUM(J36:J40)</f>
        <v>492.04999999999995</v>
      </c>
    </row>
    <row r="42" spans="1:27" x14ac:dyDescent="0.25">
      <c r="D42" s="35" t="s">
        <v>291</v>
      </c>
      <c r="E42" s="34"/>
      <c r="H42" s="34">
        <v>5</v>
      </c>
      <c r="I42" t="s">
        <v>292</v>
      </c>
      <c r="K42" s="32">
        <f>ROUND(H42/100*K41,2)</f>
        <v>24.6</v>
      </c>
    </row>
    <row r="43" spans="1:27" x14ac:dyDescent="0.25">
      <c r="D43" s="35" t="s">
        <v>293</v>
      </c>
      <c r="E43" s="34"/>
      <c r="H43" s="34"/>
      <c r="K43" s="36">
        <f>SUM(K41:K42)</f>
        <v>516.65</v>
      </c>
    </row>
    <row r="45" spans="1:27" ht="45" customHeight="1" x14ac:dyDescent="0.25">
      <c r="A45" s="27" t="s">
        <v>307</v>
      </c>
      <c r="B45" s="27" t="s">
        <v>110</v>
      </c>
      <c r="C45" s="28" t="s">
        <v>50</v>
      </c>
      <c r="D45" s="7" t="s">
        <v>111</v>
      </c>
      <c r="E45" s="6"/>
      <c r="F45" s="6"/>
      <c r="G45" s="28"/>
      <c r="H45" s="29" t="s">
        <v>278</v>
      </c>
      <c r="I45" s="5">
        <v>1</v>
      </c>
      <c r="J45" s="4"/>
      <c r="K45" s="30">
        <v>4268.22</v>
      </c>
      <c r="L45" s="28"/>
      <c r="M45" s="28"/>
      <c r="N45" s="28"/>
      <c r="O45" s="28"/>
      <c r="P45" s="28"/>
      <c r="Q45" s="28"/>
      <c r="R45" s="28"/>
      <c r="S45" s="28"/>
      <c r="T45" s="28"/>
      <c r="U45" s="28"/>
      <c r="V45" s="28"/>
      <c r="W45" s="28"/>
      <c r="X45" s="28"/>
      <c r="Y45" s="28"/>
      <c r="Z45" s="28"/>
      <c r="AA45" s="28"/>
    </row>
    <row r="46" spans="1:27" ht="45" customHeight="1" x14ac:dyDescent="0.25">
      <c r="A46" s="27" t="s">
        <v>308</v>
      </c>
      <c r="B46" s="27" t="s">
        <v>241</v>
      </c>
      <c r="C46" s="28" t="s">
        <v>242</v>
      </c>
      <c r="D46" s="7" t="s">
        <v>243</v>
      </c>
      <c r="E46" s="6"/>
      <c r="F46" s="6"/>
      <c r="G46" s="28"/>
      <c r="H46" s="29" t="s">
        <v>278</v>
      </c>
      <c r="I46" s="5">
        <v>1</v>
      </c>
      <c r="J46" s="4"/>
      <c r="K46" s="30">
        <v>3307.5</v>
      </c>
      <c r="L46" s="28"/>
      <c r="M46" s="28"/>
      <c r="N46" s="28"/>
      <c r="O46" s="28"/>
      <c r="P46" s="28"/>
      <c r="Q46" s="28"/>
      <c r="R46" s="28"/>
      <c r="S46" s="28"/>
      <c r="T46" s="28"/>
      <c r="U46" s="28"/>
      <c r="V46" s="28"/>
      <c r="W46" s="28"/>
      <c r="X46" s="28"/>
      <c r="Y46" s="28"/>
      <c r="Z46" s="28"/>
      <c r="AA46" s="28"/>
    </row>
    <row r="47" spans="1:27" ht="45" customHeight="1" x14ac:dyDescent="0.25">
      <c r="A47" s="27" t="s">
        <v>309</v>
      </c>
      <c r="B47" s="27" t="s">
        <v>49</v>
      </c>
      <c r="C47" s="28" t="s">
        <v>50</v>
      </c>
      <c r="D47" s="7" t="s">
        <v>51</v>
      </c>
      <c r="E47" s="6"/>
      <c r="F47" s="6"/>
      <c r="G47" s="28"/>
      <c r="H47" s="29" t="s">
        <v>278</v>
      </c>
      <c r="I47" s="5">
        <v>1</v>
      </c>
      <c r="J47" s="4"/>
      <c r="K47" s="30">
        <f>ROUND(K58,2)</f>
        <v>77.53</v>
      </c>
      <c r="L47" s="28"/>
      <c r="M47" s="28"/>
      <c r="N47" s="28"/>
      <c r="O47" s="28"/>
      <c r="P47" s="28"/>
      <c r="Q47" s="28"/>
      <c r="R47" s="28"/>
      <c r="S47" s="28"/>
      <c r="T47" s="28"/>
      <c r="U47" s="28"/>
      <c r="V47" s="28"/>
      <c r="W47" s="28"/>
      <c r="X47" s="28"/>
      <c r="Y47" s="28"/>
      <c r="Z47" s="28"/>
      <c r="AA47" s="28"/>
    </row>
    <row r="48" spans="1:27" x14ac:dyDescent="0.25">
      <c r="B48" s="23" t="s">
        <v>296</v>
      </c>
    </row>
    <row r="49" spans="1:27" x14ac:dyDescent="0.25">
      <c r="B49" t="s">
        <v>310</v>
      </c>
      <c r="C49" t="s">
        <v>298</v>
      </c>
      <c r="D49" t="s">
        <v>311</v>
      </c>
      <c r="E49" s="31">
        <v>2.5000000000000001E-2</v>
      </c>
      <c r="F49" t="s">
        <v>286</v>
      </c>
      <c r="G49" t="s">
        <v>287</v>
      </c>
      <c r="H49" s="32">
        <v>33.24</v>
      </c>
      <c r="I49" t="s">
        <v>288</v>
      </c>
      <c r="J49" s="33">
        <f>ROUND(E49/I47* H49,2)</f>
        <v>0.83</v>
      </c>
      <c r="K49" s="34"/>
    </row>
    <row r="50" spans="1:27" x14ac:dyDescent="0.25">
      <c r="B50" t="s">
        <v>312</v>
      </c>
      <c r="C50" t="s">
        <v>298</v>
      </c>
      <c r="D50" t="s">
        <v>313</v>
      </c>
      <c r="E50" s="31">
        <v>2.5000000000000001E-2</v>
      </c>
      <c r="F50" t="s">
        <v>286</v>
      </c>
      <c r="G50" t="s">
        <v>287</v>
      </c>
      <c r="H50" s="32">
        <v>28.5</v>
      </c>
      <c r="I50" t="s">
        <v>288</v>
      </c>
      <c r="J50" s="33">
        <f>ROUND(E50/I47* H50,2)</f>
        <v>0.71</v>
      </c>
      <c r="K50" s="34"/>
    </row>
    <row r="51" spans="1:27" x14ac:dyDescent="0.25">
      <c r="D51" s="35" t="s">
        <v>300</v>
      </c>
      <c r="E51" s="34"/>
      <c r="H51" s="34"/>
      <c r="K51" s="32">
        <f>SUM(J49:J50)</f>
        <v>1.54</v>
      </c>
    </row>
    <row r="52" spans="1:27" x14ac:dyDescent="0.25">
      <c r="B52" s="23" t="s">
        <v>314</v>
      </c>
      <c r="E52" s="34"/>
      <c r="H52" s="34"/>
      <c r="K52" s="34"/>
    </row>
    <row r="53" spans="1:27" x14ac:dyDescent="0.25">
      <c r="B53" t="s">
        <v>315</v>
      </c>
      <c r="C53" t="s">
        <v>50</v>
      </c>
      <c r="D53" t="s">
        <v>316</v>
      </c>
      <c r="E53" s="31">
        <v>1</v>
      </c>
      <c r="G53" t="s">
        <v>287</v>
      </c>
      <c r="H53" s="32">
        <v>70.680000000000007</v>
      </c>
      <c r="I53" t="s">
        <v>288</v>
      </c>
      <c r="J53" s="33">
        <f>ROUND(E53* H53,2)</f>
        <v>70.680000000000007</v>
      </c>
      <c r="K53" s="34"/>
    </row>
    <row r="54" spans="1:27" x14ac:dyDescent="0.25">
      <c r="B54" t="s">
        <v>317</v>
      </c>
      <c r="C54" t="s">
        <v>50</v>
      </c>
      <c r="D54" t="s">
        <v>318</v>
      </c>
      <c r="E54" s="31">
        <v>1</v>
      </c>
      <c r="G54" t="s">
        <v>287</v>
      </c>
      <c r="H54" s="32">
        <v>1.62</v>
      </c>
      <c r="I54" t="s">
        <v>288</v>
      </c>
      <c r="J54" s="33">
        <f>ROUND(E54* H54,2)</f>
        <v>1.62</v>
      </c>
      <c r="K54" s="34"/>
    </row>
    <row r="55" spans="1:27" x14ac:dyDescent="0.25">
      <c r="D55" s="35" t="s">
        <v>319</v>
      </c>
      <c r="E55" s="34"/>
      <c r="H55" s="34"/>
      <c r="K55" s="32">
        <f>SUM(J53:J54)</f>
        <v>72.300000000000011</v>
      </c>
    </row>
    <row r="56" spans="1:27" x14ac:dyDescent="0.25">
      <c r="D56" s="35" t="s">
        <v>290</v>
      </c>
      <c r="E56" s="34"/>
      <c r="H56" s="34"/>
      <c r="K56" s="36">
        <f>SUM(J48:J55)</f>
        <v>73.840000000000018</v>
      </c>
    </row>
    <row r="57" spans="1:27" x14ac:dyDescent="0.25">
      <c r="D57" s="35" t="s">
        <v>291</v>
      </c>
      <c r="E57" s="34"/>
      <c r="H57" s="34">
        <v>5</v>
      </c>
      <c r="I57" t="s">
        <v>292</v>
      </c>
      <c r="K57" s="32">
        <f>ROUND(H57/100*K56,2)</f>
        <v>3.69</v>
      </c>
    </row>
    <row r="58" spans="1:27" x14ac:dyDescent="0.25">
      <c r="D58" s="35" t="s">
        <v>293</v>
      </c>
      <c r="E58" s="34"/>
      <c r="H58" s="34"/>
      <c r="K58" s="36">
        <f>SUM(K56:K57)</f>
        <v>77.530000000000015</v>
      </c>
    </row>
    <row r="60" spans="1:27" ht="45" customHeight="1" x14ac:dyDescent="0.25">
      <c r="A60" s="27" t="s">
        <v>320</v>
      </c>
      <c r="B60" s="27" t="s">
        <v>52</v>
      </c>
      <c r="C60" s="28" t="s">
        <v>50</v>
      </c>
      <c r="D60" s="7" t="s">
        <v>53</v>
      </c>
      <c r="E60" s="6"/>
      <c r="F60" s="6"/>
      <c r="G60" s="28"/>
      <c r="H60" s="29" t="s">
        <v>278</v>
      </c>
      <c r="I60" s="5">
        <v>1</v>
      </c>
      <c r="J60" s="4"/>
      <c r="K60" s="30">
        <f>ROUND(K71,2)</f>
        <v>95.62</v>
      </c>
      <c r="L60" s="28"/>
      <c r="M60" s="28"/>
      <c r="N60" s="28"/>
      <c r="O60" s="28"/>
      <c r="P60" s="28"/>
      <c r="Q60" s="28"/>
      <c r="R60" s="28"/>
      <c r="S60" s="28"/>
      <c r="T60" s="28"/>
      <c r="U60" s="28"/>
      <c r="V60" s="28"/>
      <c r="W60" s="28"/>
      <c r="X60" s="28"/>
      <c r="Y60" s="28"/>
      <c r="Z60" s="28"/>
      <c r="AA60" s="28"/>
    </row>
    <row r="61" spans="1:27" x14ac:dyDescent="0.25">
      <c r="B61" s="23" t="s">
        <v>296</v>
      </c>
    </row>
    <row r="62" spans="1:27" x14ac:dyDescent="0.25">
      <c r="B62" t="s">
        <v>312</v>
      </c>
      <c r="C62" t="s">
        <v>298</v>
      </c>
      <c r="D62" t="s">
        <v>313</v>
      </c>
      <c r="E62" s="31">
        <v>2.5000000000000001E-2</v>
      </c>
      <c r="F62" t="s">
        <v>286</v>
      </c>
      <c r="G62" t="s">
        <v>287</v>
      </c>
      <c r="H62" s="32">
        <v>28.5</v>
      </c>
      <c r="I62" t="s">
        <v>288</v>
      </c>
      <c r="J62" s="33">
        <f>ROUND(E62/I60* H62,2)</f>
        <v>0.71</v>
      </c>
      <c r="K62" s="34"/>
    </row>
    <row r="63" spans="1:27" x14ac:dyDescent="0.25">
      <c r="B63" t="s">
        <v>310</v>
      </c>
      <c r="C63" t="s">
        <v>298</v>
      </c>
      <c r="D63" t="s">
        <v>311</v>
      </c>
      <c r="E63" s="31">
        <v>2.5000000000000001E-2</v>
      </c>
      <c r="F63" t="s">
        <v>286</v>
      </c>
      <c r="G63" t="s">
        <v>287</v>
      </c>
      <c r="H63" s="32">
        <v>33.24</v>
      </c>
      <c r="I63" t="s">
        <v>288</v>
      </c>
      <c r="J63" s="33">
        <f>ROUND(E63/I60* H63,2)</f>
        <v>0.83</v>
      </c>
      <c r="K63" s="34"/>
    </row>
    <row r="64" spans="1:27" x14ac:dyDescent="0.25">
      <c r="D64" s="35" t="s">
        <v>300</v>
      </c>
      <c r="E64" s="34"/>
      <c r="H64" s="34"/>
      <c r="K64" s="32">
        <f>SUM(J62:J63)</f>
        <v>1.54</v>
      </c>
    </row>
    <row r="65" spans="1:27" x14ac:dyDescent="0.25">
      <c r="B65" s="23" t="s">
        <v>314</v>
      </c>
      <c r="E65" s="34"/>
      <c r="H65" s="34"/>
      <c r="K65" s="34"/>
    </row>
    <row r="66" spans="1:27" x14ac:dyDescent="0.25">
      <c r="B66" t="s">
        <v>317</v>
      </c>
      <c r="C66" t="s">
        <v>50</v>
      </c>
      <c r="D66" t="s">
        <v>318</v>
      </c>
      <c r="E66" s="31">
        <v>1</v>
      </c>
      <c r="G66" t="s">
        <v>287</v>
      </c>
      <c r="H66" s="32">
        <v>1.62</v>
      </c>
      <c r="I66" t="s">
        <v>288</v>
      </c>
      <c r="J66" s="33">
        <f>ROUND(E66* H66,2)</f>
        <v>1.62</v>
      </c>
      <c r="K66" s="34"/>
    </row>
    <row r="67" spans="1:27" x14ac:dyDescent="0.25">
      <c r="B67" t="s">
        <v>321</v>
      </c>
      <c r="C67" t="s">
        <v>50</v>
      </c>
      <c r="D67" t="s">
        <v>322</v>
      </c>
      <c r="E67" s="31">
        <v>1</v>
      </c>
      <c r="G67" t="s">
        <v>287</v>
      </c>
      <c r="H67" s="32">
        <v>87.91</v>
      </c>
      <c r="I67" t="s">
        <v>288</v>
      </c>
      <c r="J67" s="33">
        <f>ROUND(E67* H67,2)</f>
        <v>87.91</v>
      </c>
      <c r="K67" s="34"/>
    </row>
    <row r="68" spans="1:27" x14ac:dyDescent="0.25">
      <c r="D68" s="35" t="s">
        <v>319</v>
      </c>
      <c r="E68" s="34"/>
      <c r="H68" s="34"/>
      <c r="K68" s="32">
        <f>SUM(J66:J67)</f>
        <v>89.53</v>
      </c>
    </row>
    <row r="69" spans="1:27" x14ac:dyDescent="0.25">
      <c r="D69" s="35" t="s">
        <v>290</v>
      </c>
      <c r="E69" s="34"/>
      <c r="H69" s="34"/>
      <c r="K69" s="36">
        <f>SUM(J61:J68)</f>
        <v>91.07</v>
      </c>
    </row>
    <row r="70" spans="1:27" x14ac:dyDescent="0.25">
      <c r="D70" s="35" t="s">
        <v>291</v>
      </c>
      <c r="E70" s="34"/>
      <c r="H70" s="34">
        <v>5</v>
      </c>
      <c r="I70" t="s">
        <v>292</v>
      </c>
      <c r="K70" s="32">
        <f>ROUND(H70/100*K69,2)</f>
        <v>4.55</v>
      </c>
    </row>
    <row r="71" spans="1:27" x14ac:dyDescent="0.25">
      <c r="D71" s="35" t="s">
        <v>293</v>
      </c>
      <c r="E71" s="34"/>
      <c r="H71" s="34"/>
      <c r="K71" s="36">
        <f>SUM(K69:K70)</f>
        <v>95.61999999999999</v>
      </c>
    </row>
    <row r="73" spans="1:27" ht="45" customHeight="1" x14ac:dyDescent="0.25">
      <c r="A73" s="27" t="s">
        <v>323</v>
      </c>
      <c r="B73" s="27" t="s">
        <v>106</v>
      </c>
      <c r="C73" s="28" t="s">
        <v>50</v>
      </c>
      <c r="D73" s="7" t="s">
        <v>107</v>
      </c>
      <c r="E73" s="6"/>
      <c r="F73" s="6"/>
      <c r="G73" s="28"/>
      <c r="H73" s="29" t="s">
        <v>278</v>
      </c>
      <c r="I73" s="5">
        <v>1</v>
      </c>
      <c r="J73" s="4"/>
      <c r="K73" s="30">
        <f>ROUND(K84,2)</f>
        <v>346.71</v>
      </c>
      <c r="L73" s="28"/>
      <c r="M73" s="28"/>
      <c r="N73" s="28"/>
      <c r="O73" s="28"/>
      <c r="P73" s="28"/>
      <c r="Q73" s="28"/>
      <c r="R73" s="28"/>
      <c r="S73" s="28"/>
      <c r="T73" s="28"/>
      <c r="U73" s="28"/>
      <c r="V73" s="28"/>
      <c r="W73" s="28"/>
      <c r="X73" s="28"/>
      <c r="Y73" s="28"/>
      <c r="Z73" s="28"/>
      <c r="AA73" s="28"/>
    </row>
    <row r="74" spans="1:27" x14ac:dyDescent="0.25">
      <c r="B74" s="23" t="s">
        <v>296</v>
      </c>
    </row>
    <row r="75" spans="1:27" x14ac:dyDescent="0.25">
      <c r="B75" t="s">
        <v>312</v>
      </c>
      <c r="C75" t="s">
        <v>298</v>
      </c>
      <c r="D75" t="s">
        <v>313</v>
      </c>
      <c r="E75" s="31">
        <v>1.25</v>
      </c>
      <c r="F75" t="s">
        <v>286</v>
      </c>
      <c r="G75" t="s">
        <v>287</v>
      </c>
      <c r="H75" s="32">
        <v>28.5</v>
      </c>
      <c r="I75" t="s">
        <v>288</v>
      </c>
      <c r="J75" s="33">
        <f>ROUND(E75/I73* H75,2)</f>
        <v>35.630000000000003</v>
      </c>
      <c r="K75" s="34"/>
    </row>
    <row r="76" spans="1:27" x14ac:dyDescent="0.25">
      <c r="B76" t="s">
        <v>310</v>
      </c>
      <c r="C76" t="s">
        <v>298</v>
      </c>
      <c r="D76" t="s">
        <v>311</v>
      </c>
      <c r="E76" s="31">
        <v>1.25</v>
      </c>
      <c r="F76" t="s">
        <v>286</v>
      </c>
      <c r="G76" t="s">
        <v>287</v>
      </c>
      <c r="H76" s="32">
        <v>33.24</v>
      </c>
      <c r="I76" t="s">
        <v>288</v>
      </c>
      <c r="J76" s="33">
        <f>ROUND(E76/I73* H76,2)</f>
        <v>41.55</v>
      </c>
      <c r="K76" s="34"/>
    </row>
    <row r="77" spans="1:27" x14ac:dyDescent="0.25">
      <c r="D77" s="35" t="s">
        <v>300</v>
      </c>
      <c r="E77" s="34"/>
      <c r="H77" s="34"/>
      <c r="K77" s="32">
        <f>SUM(J75:J76)</f>
        <v>77.180000000000007</v>
      </c>
    </row>
    <row r="78" spans="1:27" x14ac:dyDescent="0.25">
      <c r="B78" s="23" t="s">
        <v>314</v>
      </c>
      <c r="E78" s="34"/>
      <c r="H78" s="34"/>
      <c r="K78" s="34"/>
    </row>
    <row r="79" spans="1:27" x14ac:dyDescent="0.25">
      <c r="B79" t="s">
        <v>324</v>
      </c>
      <c r="C79" t="s">
        <v>50</v>
      </c>
      <c r="D79" t="s">
        <v>325</v>
      </c>
      <c r="E79" s="31">
        <v>1</v>
      </c>
      <c r="G79" t="s">
        <v>287</v>
      </c>
      <c r="H79" s="32">
        <v>250</v>
      </c>
      <c r="I79" t="s">
        <v>288</v>
      </c>
      <c r="J79" s="33">
        <f>ROUND(E79* H79,2)</f>
        <v>250</v>
      </c>
      <c r="K79" s="34"/>
    </row>
    <row r="80" spans="1:27" x14ac:dyDescent="0.25">
      <c r="B80" t="s">
        <v>326</v>
      </c>
      <c r="C80" t="s">
        <v>327</v>
      </c>
      <c r="D80" t="s">
        <v>328</v>
      </c>
      <c r="E80" s="31">
        <v>1</v>
      </c>
      <c r="G80" t="s">
        <v>287</v>
      </c>
      <c r="H80" s="32">
        <v>3.02</v>
      </c>
      <c r="I80" t="s">
        <v>288</v>
      </c>
      <c r="J80" s="33">
        <f>ROUND(E80* H80,2)</f>
        <v>3.02</v>
      </c>
      <c r="K80" s="34"/>
    </row>
    <row r="81" spans="1:27" x14ac:dyDescent="0.25">
      <c r="D81" s="35" t="s">
        <v>319</v>
      </c>
      <c r="E81" s="34"/>
      <c r="H81" s="34"/>
      <c r="K81" s="32">
        <f>SUM(J79:J80)</f>
        <v>253.02</v>
      </c>
    </row>
    <row r="82" spans="1:27" x14ac:dyDescent="0.25">
      <c r="D82" s="35" t="s">
        <v>290</v>
      </c>
      <c r="E82" s="34"/>
      <c r="H82" s="34"/>
      <c r="K82" s="36">
        <f>SUM(J74:J81)</f>
        <v>330.2</v>
      </c>
    </row>
    <row r="83" spans="1:27" x14ac:dyDescent="0.25">
      <c r="D83" s="35" t="s">
        <v>291</v>
      </c>
      <c r="E83" s="34"/>
      <c r="H83" s="34">
        <v>5</v>
      </c>
      <c r="I83" t="s">
        <v>292</v>
      </c>
      <c r="K83" s="32">
        <f>ROUND(H83/100*K82,2)</f>
        <v>16.510000000000002</v>
      </c>
    </row>
    <row r="84" spans="1:27" x14ac:dyDescent="0.25">
      <c r="D84" s="35" t="s">
        <v>293</v>
      </c>
      <c r="E84" s="34"/>
      <c r="H84" s="34"/>
      <c r="K84" s="36">
        <f>SUM(K82:K83)</f>
        <v>346.71</v>
      </c>
    </row>
    <row r="86" spans="1:27" ht="45" customHeight="1" x14ac:dyDescent="0.25">
      <c r="A86" s="27" t="s">
        <v>329</v>
      </c>
      <c r="B86" s="27" t="s">
        <v>104</v>
      </c>
      <c r="C86" s="28" t="s">
        <v>50</v>
      </c>
      <c r="D86" s="7" t="s">
        <v>105</v>
      </c>
      <c r="E86" s="6"/>
      <c r="F86" s="6"/>
      <c r="G86" s="28"/>
      <c r="H86" s="29" t="s">
        <v>278</v>
      </c>
      <c r="I86" s="5">
        <v>1</v>
      </c>
      <c r="J86" s="4"/>
      <c r="K86" s="30">
        <f>ROUND(K97,2)</f>
        <v>24.18</v>
      </c>
      <c r="L86" s="28"/>
      <c r="M86" s="28"/>
      <c r="N86" s="28"/>
      <c r="O86" s="28"/>
      <c r="P86" s="28"/>
      <c r="Q86" s="28"/>
      <c r="R86" s="28"/>
      <c r="S86" s="28"/>
      <c r="T86" s="28"/>
      <c r="U86" s="28"/>
      <c r="V86" s="28"/>
      <c r="W86" s="28"/>
      <c r="X86" s="28"/>
      <c r="Y86" s="28"/>
      <c r="Z86" s="28"/>
      <c r="AA86" s="28"/>
    </row>
    <row r="87" spans="1:27" x14ac:dyDescent="0.25">
      <c r="B87" s="23" t="s">
        <v>296</v>
      </c>
    </row>
    <row r="88" spans="1:27" x14ac:dyDescent="0.25">
      <c r="B88" t="s">
        <v>310</v>
      </c>
      <c r="C88" t="s">
        <v>298</v>
      </c>
      <c r="D88" t="s">
        <v>311</v>
      </c>
      <c r="E88" s="31">
        <v>0.3</v>
      </c>
      <c r="F88" t="s">
        <v>286</v>
      </c>
      <c r="G88" t="s">
        <v>287</v>
      </c>
      <c r="H88" s="32">
        <v>33.24</v>
      </c>
      <c r="I88" t="s">
        <v>288</v>
      </c>
      <c r="J88" s="33">
        <f>ROUND(E88/I86* H88,2)</f>
        <v>9.9700000000000006</v>
      </c>
      <c r="K88" s="34"/>
    </row>
    <row r="89" spans="1:27" x14ac:dyDescent="0.25">
      <c r="B89" t="s">
        <v>312</v>
      </c>
      <c r="C89" t="s">
        <v>298</v>
      </c>
      <c r="D89" t="s">
        <v>313</v>
      </c>
      <c r="E89" s="31">
        <v>0.1</v>
      </c>
      <c r="F89" t="s">
        <v>286</v>
      </c>
      <c r="G89" t="s">
        <v>287</v>
      </c>
      <c r="H89" s="32">
        <v>28.5</v>
      </c>
      <c r="I89" t="s">
        <v>288</v>
      </c>
      <c r="J89" s="33">
        <f>ROUND(E89/I86* H89,2)</f>
        <v>2.85</v>
      </c>
      <c r="K89" s="34"/>
    </row>
    <row r="90" spans="1:27" x14ac:dyDescent="0.25">
      <c r="D90" s="35" t="s">
        <v>300</v>
      </c>
      <c r="E90" s="34"/>
      <c r="H90" s="34"/>
      <c r="K90" s="32">
        <f>SUM(J88:J89)</f>
        <v>12.82</v>
      </c>
    </row>
    <row r="91" spans="1:27" x14ac:dyDescent="0.25">
      <c r="B91" s="23" t="s">
        <v>314</v>
      </c>
      <c r="E91" s="34"/>
      <c r="H91" s="34"/>
      <c r="K91" s="34"/>
    </row>
    <row r="92" spans="1:27" x14ac:dyDescent="0.25">
      <c r="B92" t="s">
        <v>330</v>
      </c>
      <c r="C92" t="s">
        <v>50</v>
      </c>
      <c r="D92" t="s">
        <v>331</v>
      </c>
      <c r="E92" s="31">
        <v>1</v>
      </c>
      <c r="G92" t="s">
        <v>287</v>
      </c>
      <c r="H92" s="32">
        <v>9.85</v>
      </c>
      <c r="I92" t="s">
        <v>288</v>
      </c>
      <c r="J92" s="33">
        <f>ROUND(E92* H92,2)</f>
        <v>9.85</v>
      </c>
      <c r="K92" s="34"/>
    </row>
    <row r="93" spans="1:27" x14ac:dyDescent="0.25">
      <c r="B93" t="s">
        <v>332</v>
      </c>
      <c r="C93" t="s">
        <v>50</v>
      </c>
      <c r="D93" t="s">
        <v>333</v>
      </c>
      <c r="E93" s="31">
        <v>1</v>
      </c>
      <c r="G93" t="s">
        <v>287</v>
      </c>
      <c r="H93" s="32">
        <v>0.36</v>
      </c>
      <c r="I93" t="s">
        <v>288</v>
      </c>
      <c r="J93" s="33">
        <f>ROUND(E93* H93,2)</f>
        <v>0.36</v>
      </c>
      <c r="K93" s="34"/>
    </row>
    <row r="94" spans="1:27" x14ac:dyDescent="0.25">
      <c r="D94" s="35" t="s">
        <v>319</v>
      </c>
      <c r="E94" s="34"/>
      <c r="H94" s="34"/>
      <c r="K94" s="32">
        <f>SUM(J92:J93)</f>
        <v>10.209999999999999</v>
      </c>
    </row>
    <row r="95" spans="1:27" x14ac:dyDescent="0.25">
      <c r="D95" s="35" t="s">
        <v>290</v>
      </c>
      <c r="E95" s="34"/>
      <c r="H95" s="34"/>
      <c r="K95" s="36">
        <f>SUM(J87:J94)</f>
        <v>23.03</v>
      </c>
    </row>
    <row r="96" spans="1:27" x14ac:dyDescent="0.25">
      <c r="D96" s="35" t="s">
        <v>291</v>
      </c>
      <c r="E96" s="34"/>
      <c r="H96" s="34">
        <v>5</v>
      </c>
      <c r="I96" t="s">
        <v>292</v>
      </c>
      <c r="K96" s="32">
        <f>ROUND(H96/100*K95,2)</f>
        <v>1.1499999999999999</v>
      </c>
    </row>
    <row r="97" spans="1:27" x14ac:dyDescent="0.25">
      <c r="D97" s="35" t="s">
        <v>293</v>
      </c>
      <c r="E97" s="34"/>
      <c r="H97" s="34"/>
      <c r="K97" s="36">
        <f>SUM(K95:K96)</f>
        <v>24.18</v>
      </c>
    </row>
    <row r="99" spans="1:27" ht="45" customHeight="1" x14ac:dyDescent="0.25">
      <c r="A99" s="27" t="s">
        <v>334</v>
      </c>
      <c r="B99" s="27" t="s">
        <v>202</v>
      </c>
      <c r="C99" s="28" t="s">
        <v>50</v>
      </c>
      <c r="D99" s="7" t="s">
        <v>203</v>
      </c>
      <c r="E99" s="6"/>
      <c r="F99" s="6"/>
      <c r="G99" s="28"/>
      <c r="H99" s="29" t="s">
        <v>278</v>
      </c>
      <c r="I99" s="5">
        <v>1</v>
      </c>
      <c r="J99" s="4"/>
      <c r="K99" s="30">
        <v>4268.22</v>
      </c>
      <c r="L99" s="28"/>
      <c r="M99" s="28"/>
      <c r="N99" s="28"/>
      <c r="O99" s="28"/>
      <c r="P99" s="28"/>
      <c r="Q99" s="28"/>
      <c r="R99" s="28"/>
      <c r="S99" s="28"/>
      <c r="T99" s="28"/>
      <c r="U99" s="28"/>
      <c r="V99" s="28"/>
      <c r="W99" s="28"/>
      <c r="X99" s="28"/>
      <c r="Y99" s="28"/>
      <c r="Z99" s="28"/>
      <c r="AA99" s="28"/>
    </row>
    <row r="100" spans="1:27" ht="45" customHeight="1" x14ac:dyDescent="0.25">
      <c r="A100" s="27" t="s">
        <v>335</v>
      </c>
      <c r="B100" s="27" t="s">
        <v>116</v>
      </c>
      <c r="C100" s="28" t="s">
        <v>14</v>
      </c>
      <c r="D100" s="7" t="s">
        <v>117</v>
      </c>
      <c r="E100" s="6"/>
      <c r="F100" s="6"/>
      <c r="G100" s="28"/>
      <c r="H100" s="29" t="s">
        <v>278</v>
      </c>
      <c r="I100" s="5">
        <v>1</v>
      </c>
      <c r="J100" s="4"/>
      <c r="K100" s="30">
        <f>ROUND(K109,2)</f>
        <v>13.15</v>
      </c>
      <c r="L100" s="28"/>
      <c r="M100" s="28"/>
      <c r="N100" s="28"/>
      <c r="O100" s="28"/>
      <c r="P100" s="28"/>
      <c r="Q100" s="28"/>
      <c r="R100" s="28"/>
      <c r="S100" s="28"/>
      <c r="T100" s="28"/>
      <c r="U100" s="28"/>
      <c r="V100" s="28"/>
      <c r="W100" s="28"/>
      <c r="X100" s="28"/>
      <c r="Y100" s="28"/>
      <c r="Z100" s="28"/>
      <c r="AA100" s="28"/>
    </row>
    <row r="101" spans="1:27" x14ac:dyDescent="0.25">
      <c r="B101" s="23" t="s">
        <v>296</v>
      </c>
    </row>
    <row r="102" spans="1:27" x14ac:dyDescent="0.25">
      <c r="B102" t="s">
        <v>336</v>
      </c>
      <c r="C102" t="s">
        <v>298</v>
      </c>
      <c r="D102" t="s">
        <v>337</v>
      </c>
      <c r="E102" s="31">
        <v>0.11</v>
      </c>
      <c r="F102" t="s">
        <v>286</v>
      </c>
      <c r="G102" t="s">
        <v>287</v>
      </c>
      <c r="H102" s="32">
        <v>21.41</v>
      </c>
      <c r="I102" t="s">
        <v>288</v>
      </c>
      <c r="J102" s="33">
        <f>ROUND(E102/I100* H102,2)</f>
        <v>2.36</v>
      </c>
      <c r="K102" s="34"/>
    </row>
    <row r="103" spans="1:27" x14ac:dyDescent="0.25">
      <c r="B103" t="s">
        <v>305</v>
      </c>
      <c r="C103" t="s">
        <v>298</v>
      </c>
      <c r="D103" t="s">
        <v>306</v>
      </c>
      <c r="E103" s="31">
        <v>0.49299999999999999</v>
      </c>
      <c r="F103" t="s">
        <v>286</v>
      </c>
      <c r="G103" t="s">
        <v>287</v>
      </c>
      <c r="H103" s="32">
        <v>20.100000000000001</v>
      </c>
      <c r="I103" t="s">
        <v>288</v>
      </c>
      <c r="J103" s="33">
        <f>ROUND(E103/I100* H103,2)</f>
        <v>9.91</v>
      </c>
      <c r="K103" s="34"/>
    </row>
    <row r="104" spans="1:27" x14ac:dyDescent="0.25">
      <c r="D104" s="35" t="s">
        <v>300</v>
      </c>
      <c r="E104" s="34"/>
      <c r="H104" s="34"/>
      <c r="K104" s="32">
        <f>SUM(J102:J103)</f>
        <v>12.27</v>
      </c>
    </row>
    <row r="105" spans="1:27" x14ac:dyDescent="0.25">
      <c r="E105" s="34"/>
      <c r="H105" s="34"/>
      <c r="K105" s="34"/>
    </row>
    <row r="106" spans="1:27" x14ac:dyDescent="0.25">
      <c r="D106" s="35" t="s">
        <v>303</v>
      </c>
      <c r="E106" s="34"/>
      <c r="H106" s="34">
        <v>2</v>
      </c>
      <c r="I106" t="s">
        <v>292</v>
      </c>
      <c r="J106">
        <f>ROUND(H106/100*K104,2)</f>
        <v>0.25</v>
      </c>
      <c r="K106" s="34"/>
    </row>
    <row r="107" spans="1:27" x14ac:dyDescent="0.25">
      <c r="D107" s="35" t="s">
        <v>290</v>
      </c>
      <c r="E107" s="34"/>
      <c r="H107" s="34"/>
      <c r="K107" s="36">
        <f>SUM(J101:J106)</f>
        <v>12.52</v>
      </c>
    </row>
    <row r="108" spans="1:27" x14ac:dyDescent="0.25">
      <c r="D108" s="35" t="s">
        <v>291</v>
      </c>
      <c r="E108" s="34"/>
      <c r="H108" s="34">
        <v>5</v>
      </c>
      <c r="I108" t="s">
        <v>292</v>
      </c>
      <c r="K108" s="32">
        <f>ROUND(H108/100*K107,2)</f>
        <v>0.63</v>
      </c>
    </row>
    <row r="109" spans="1:27" x14ac:dyDescent="0.25">
      <c r="D109" s="35" t="s">
        <v>293</v>
      </c>
      <c r="E109" s="34"/>
      <c r="H109" s="34"/>
      <c r="K109" s="36">
        <f>SUM(K107:K108)</f>
        <v>13.15</v>
      </c>
    </row>
    <row r="111" spans="1:27" ht="45" customHeight="1" x14ac:dyDescent="0.25">
      <c r="A111" s="27" t="s">
        <v>338</v>
      </c>
      <c r="B111" s="27" t="s">
        <v>118</v>
      </c>
      <c r="C111" s="28" t="s">
        <v>14</v>
      </c>
      <c r="D111" s="7" t="s">
        <v>119</v>
      </c>
      <c r="E111" s="6"/>
      <c r="F111" s="6"/>
      <c r="G111" s="28"/>
      <c r="H111" s="29" t="s">
        <v>278</v>
      </c>
      <c r="I111" s="5">
        <v>1</v>
      </c>
      <c r="J111" s="4"/>
      <c r="K111" s="30">
        <f>ROUND(K120,2)</f>
        <v>41.23</v>
      </c>
      <c r="L111" s="28"/>
      <c r="M111" s="28"/>
      <c r="N111" s="28"/>
      <c r="O111" s="28"/>
      <c r="P111" s="28"/>
      <c r="Q111" s="28"/>
      <c r="R111" s="28"/>
      <c r="S111" s="28"/>
      <c r="T111" s="28"/>
      <c r="U111" s="28"/>
      <c r="V111" s="28"/>
      <c r="W111" s="28"/>
      <c r="X111" s="28"/>
      <c r="Y111" s="28"/>
      <c r="Z111" s="28"/>
      <c r="AA111" s="28"/>
    </row>
    <row r="112" spans="1:27" x14ac:dyDescent="0.25">
      <c r="B112" s="23" t="s">
        <v>314</v>
      </c>
    </row>
    <row r="113" spans="1:27" x14ac:dyDescent="0.25">
      <c r="B113" t="s">
        <v>339</v>
      </c>
      <c r="C113" t="s">
        <v>14</v>
      </c>
      <c r="D113" t="s">
        <v>340</v>
      </c>
      <c r="E113" s="31">
        <v>1</v>
      </c>
      <c r="G113" t="s">
        <v>287</v>
      </c>
      <c r="H113" s="32">
        <v>38.5</v>
      </c>
      <c r="I113" t="s">
        <v>288</v>
      </c>
      <c r="J113" s="33">
        <f>ROUND(E113* H113,2)</f>
        <v>38.5</v>
      </c>
      <c r="K113" s="34"/>
    </row>
    <row r="114" spans="1:27" x14ac:dyDescent="0.25">
      <c r="D114" s="35" t="s">
        <v>319</v>
      </c>
      <c r="E114" s="34"/>
      <c r="H114" s="34"/>
      <c r="K114" s="32">
        <f>SUM(J113:J113)</f>
        <v>38.5</v>
      </c>
    </row>
    <row r="115" spans="1:27" x14ac:dyDescent="0.25">
      <c r="B115" s="23" t="s">
        <v>341</v>
      </c>
      <c r="E115" s="34"/>
      <c r="H115" s="34"/>
      <c r="K115" s="34"/>
    </row>
    <row r="116" spans="1:27" x14ac:dyDescent="0.25">
      <c r="B116" t="s">
        <v>342</v>
      </c>
      <c r="C116" t="s">
        <v>292</v>
      </c>
      <c r="D116" t="s">
        <v>343</v>
      </c>
      <c r="E116" s="31">
        <v>2</v>
      </c>
      <c r="G116" t="s">
        <v>292</v>
      </c>
      <c r="H116" s="32">
        <v>38.5</v>
      </c>
      <c r="I116" t="s">
        <v>288</v>
      </c>
      <c r="J116" s="33">
        <f>ROUND(E116* H116/100,2)</f>
        <v>0.77</v>
      </c>
      <c r="K116" s="34"/>
    </row>
    <row r="117" spans="1:27" x14ac:dyDescent="0.25">
      <c r="D117" s="35" t="s">
        <v>344</v>
      </c>
      <c r="E117" s="34"/>
      <c r="H117" s="34"/>
      <c r="K117" s="32">
        <f>SUM(J116:J116)</f>
        <v>0.77</v>
      </c>
    </row>
    <row r="118" spans="1:27" x14ac:dyDescent="0.25">
      <c r="D118" s="35" t="s">
        <v>290</v>
      </c>
      <c r="E118" s="34"/>
      <c r="H118" s="34"/>
      <c r="K118" s="36">
        <f>SUM(J112:J117)</f>
        <v>39.270000000000003</v>
      </c>
    </row>
    <row r="119" spans="1:27" x14ac:dyDescent="0.25">
      <c r="D119" s="35" t="s">
        <v>291</v>
      </c>
      <c r="E119" s="34"/>
      <c r="H119" s="34">
        <v>5</v>
      </c>
      <c r="I119" t="s">
        <v>292</v>
      </c>
      <c r="K119" s="32">
        <f>ROUND(H119/100*K118,2)</f>
        <v>1.96</v>
      </c>
    </row>
    <row r="120" spans="1:27" x14ac:dyDescent="0.25">
      <c r="D120" s="35" t="s">
        <v>293</v>
      </c>
      <c r="E120" s="34"/>
      <c r="H120" s="34"/>
      <c r="K120" s="36">
        <f>SUM(K118:K119)</f>
        <v>41.230000000000004</v>
      </c>
    </row>
    <row r="122" spans="1:27" ht="45" customHeight="1" x14ac:dyDescent="0.25">
      <c r="A122" s="27" t="s">
        <v>345</v>
      </c>
      <c r="B122" s="27" t="s">
        <v>141</v>
      </c>
      <c r="C122" s="28" t="s">
        <v>142</v>
      </c>
      <c r="D122" s="7" t="s">
        <v>143</v>
      </c>
      <c r="E122" s="6"/>
      <c r="F122" s="6"/>
      <c r="G122" s="28"/>
      <c r="H122" s="29" t="s">
        <v>278</v>
      </c>
      <c r="I122" s="5">
        <v>1</v>
      </c>
      <c r="J122" s="4"/>
      <c r="K122" s="30">
        <f>ROUND(K131,2)</f>
        <v>20.39</v>
      </c>
      <c r="L122" s="28"/>
      <c r="M122" s="28"/>
      <c r="N122" s="28"/>
      <c r="O122" s="28"/>
      <c r="P122" s="28"/>
      <c r="Q122" s="28"/>
      <c r="R122" s="28"/>
      <c r="S122" s="28"/>
      <c r="T122" s="28"/>
      <c r="U122" s="28"/>
      <c r="V122" s="28"/>
      <c r="W122" s="28"/>
      <c r="X122" s="28"/>
      <c r="Y122" s="28"/>
      <c r="Z122" s="28"/>
      <c r="AA122" s="28"/>
    </row>
    <row r="123" spans="1:27" x14ac:dyDescent="0.25">
      <c r="B123" s="23" t="s">
        <v>296</v>
      </c>
    </row>
    <row r="124" spans="1:27" x14ac:dyDescent="0.25">
      <c r="B124" t="s">
        <v>346</v>
      </c>
      <c r="C124" t="s">
        <v>298</v>
      </c>
      <c r="D124" t="s">
        <v>347</v>
      </c>
      <c r="E124" s="31">
        <v>0.25600000000000001</v>
      </c>
      <c r="F124" t="s">
        <v>286</v>
      </c>
      <c r="G124" t="s">
        <v>287</v>
      </c>
      <c r="H124" s="32">
        <v>20.3</v>
      </c>
      <c r="I124" t="s">
        <v>288</v>
      </c>
      <c r="J124" s="33">
        <f>ROUND(E124/I122* H124,2)</f>
        <v>5.2</v>
      </c>
      <c r="K124" s="34"/>
    </row>
    <row r="125" spans="1:27" x14ac:dyDescent="0.25">
      <c r="D125" s="35" t="s">
        <v>300</v>
      </c>
      <c r="E125" s="34"/>
      <c r="H125" s="34"/>
      <c r="K125" s="32">
        <f>SUM(J124:J124)</f>
        <v>5.2</v>
      </c>
    </row>
    <row r="126" spans="1:27" x14ac:dyDescent="0.25">
      <c r="B126" s="23" t="s">
        <v>283</v>
      </c>
      <c r="E126" s="34"/>
      <c r="H126" s="34"/>
      <c r="K126" s="34"/>
    </row>
    <row r="127" spans="1:27" x14ac:dyDescent="0.25">
      <c r="B127" t="s">
        <v>348</v>
      </c>
      <c r="C127" t="s">
        <v>229</v>
      </c>
      <c r="D127" t="s">
        <v>349</v>
      </c>
      <c r="E127" s="31">
        <v>1</v>
      </c>
      <c r="F127" t="s">
        <v>286</v>
      </c>
      <c r="G127" t="s">
        <v>287</v>
      </c>
      <c r="H127" s="32">
        <v>14.22</v>
      </c>
      <c r="I127" t="s">
        <v>288</v>
      </c>
      <c r="J127" s="33">
        <f>ROUND(E127/I122* H127,2)</f>
        <v>14.22</v>
      </c>
      <c r="K127" s="34"/>
    </row>
    <row r="128" spans="1:27" x14ac:dyDescent="0.25">
      <c r="D128" s="35" t="s">
        <v>289</v>
      </c>
      <c r="E128" s="34"/>
      <c r="H128" s="34"/>
      <c r="K128" s="32">
        <f>SUM(J127:J127)</f>
        <v>14.22</v>
      </c>
    </row>
    <row r="129" spans="1:27" x14ac:dyDescent="0.25">
      <c r="D129" s="35" t="s">
        <v>290</v>
      </c>
      <c r="E129" s="34"/>
      <c r="H129" s="34"/>
      <c r="K129" s="36">
        <f>SUM(J123:J128)</f>
        <v>19.420000000000002</v>
      </c>
    </row>
    <row r="130" spans="1:27" x14ac:dyDescent="0.25">
      <c r="D130" s="35" t="s">
        <v>291</v>
      </c>
      <c r="E130" s="34"/>
      <c r="H130" s="34">
        <v>5</v>
      </c>
      <c r="I130" t="s">
        <v>292</v>
      </c>
      <c r="K130" s="32">
        <f>ROUND(H130/100*K129,2)</f>
        <v>0.97</v>
      </c>
    </row>
    <row r="131" spans="1:27" x14ac:dyDescent="0.25">
      <c r="D131" s="35" t="s">
        <v>293</v>
      </c>
      <c r="E131" s="34"/>
      <c r="H131" s="34"/>
      <c r="K131" s="36">
        <f>SUM(K129:K130)</f>
        <v>20.39</v>
      </c>
    </row>
    <row r="133" spans="1:27" ht="45" customHeight="1" x14ac:dyDescent="0.25">
      <c r="A133" s="27" t="s">
        <v>350</v>
      </c>
      <c r="B133" s="27" t="s">
        <v>197</v>
      </c>
      <c r="C133" s="28" t="s">
        <v>198</v>
      </c>
      <c r="D133" s="7" t="s">
        <v>199</v>
      </c>
      <c r="E133" s="6"/>
      <c r="F133" s="6"/>
      <c r="G133" s="28"/>
      <c r="H133" s="29" t="s">
        <v>278</v>
      </c>
      <c r="I133" s="5">
        <v>1</v>
      </c>
      <c r="J133" s="4"/>
      <c r="K133" s="30">
        <f>ROUND(K154,2)</f>
        <v>4392.96</v>
      </c>
      <c r="L133" s="28"/>
      <c r="M133" s="28"/>
      <c r="N133" s="28"/>
      <c r="O133" s="28"/>
      <c r="P133" s="28"/>
      <c r="Q133" s="28"/>
      <c r="R133" s="28"/>
      <c r="S133" s="28"/>
      <c r="T133" s="28"/>
      <c r="U133" s="28"/>
      <c r="V133" s="28"/>
      <c r="W133" s="28"/>
      <c r="X133" s="28"/>
      <c r="Y133" s="28"/>
      <c r="Z133" s="28"/>
      <c r="AA133" s="28"/>
    </row>
    <row r="134" spans="1:27" x14ac:dyDescent="0.25">
      <c r="B134" s="23" t="s">
        <v>296</v>
      </c>
    </row>
    <row r="135" spans="1:27" x14ac:dyDescent="0.25">
      <c r="B135" t="s">
        <v>351</v>
      </c>
      <c r="C135" t="s">
        <v>298</v>
      </c>
      <c r="D135" t="s">
        <v>352</v>
      </c>
      <c r="E135" s="31">
        <v>0.16</v>
      </c>
      <c r="F135" t="s">
        <v>286</v>
      </c>
      <c r="G135" t="s">
        <v>287</v>
      </c>
      <c r="H135" s="32">
        <v>22.27</v>
      </c>
      <c r="I135" t="s">
        <v>288</v>
      </c>
      <c r="J135" s="33">
        <f>ROUND(E135/I133* H135,2)</f>
        <v>3.56</v>
      </c>
      <c r="K135" s="34"/>
    </row>
    <row r="136" spans="1:27" x14ac:dyDescent="0.25">
      <c r="B136" t="s">
        <v>353</v>
      </c>
      <c r="C136" t="s">
        <v>298</v>
      </c>
      <c r="D136" t="s">
        <v>354</v>
      </c>
      <c r="E136" s="31">
        <v>0.16</v>
      </c>
      <c r="F136" t="s">
        <v>286</v>
      </c>
      <c r="G136" t="s">
        <v>287</v>
      </c>
      <c r="H136" s="32">
        <v>21.15</v>
      </c>
      <c r="I136" t="s">
        <v>288</v>
      </c>
      <c r="J136" s="33">
        <f>ROUND(E136/I133* H136,2)</f>
        <v>3.38</v>
      </c>
      <c r="K136" s="34"/>
    </row>
    <row r="137" spans="1:27" x14ac:dyDescent="0.25">
      <c r="D137" s="35" t="s">
        <v>300</v>
      </c>
      <c r="E137" s="34"/>
      <c r="H137" s="34"/>
      <c r="K137" s="32">
        <f>SUM(J135:J136)</f>
        <v>6.9399999999999995</v>
      </c>
    </row>
    <row r="138" spans="1:27" x14ac:dyDescent="0.25">
      <c r="B138" s="23" t="s">
        <v>283</v>
      </c>
      <c r="E138" s="34"/>
      <c r="H138" s="34"/>
      <c r="K138" s="34"/>
    </row>
    <row r="139" spans="1:27" x14ac:dyDescent="0.25">
      <c r="B139" t="s">
        <v>355</v>
      </c>
      <c r="C139" t="s">
        <v>298</v>
      </c>
      <c r="D139" t="s">
        <v>356</v>
      </c>
      <c r="E139" s="31">
        <v>4</v>
      </c>
      <c r="F139" t="s">
        <v>286</v>
      </c>
      <c r="G139" t="s">
        <v>287</v>
      </c>
      <c r="H139" s="32">
        <v>897.65</v>
      </c>
      <c r="I139" t="s">
        <v>288</v>
      </c>
      <c r="J139" s="33">
        <f>ROUND(E139/I133* H139,2)</f>
        <v>3590.6</v>
      </c>
      <c r="K139" s="34"/>
    </row>
    <row r="140" spans="1:27" x14ac:dyDescent="0.25">
      <c r="D140" s="35" t="s">
        <v>289</v>
      </c>
      <c r="E140" s="34"/>
      <c r="H140" s="34"/>
      <c r="K140" s="32">
        <f>SUM(J139:J139)</f>
        <v>3590.6</v>
      </c>
    </row>
    <row r="141" spans="1:27" x14ac:dyDescent="0.25">
      <c r="B141" s="23" t="s">
        <v>314</v>
      </c>
      <c r="E141" s="34"/>
      <c r="H141" s="34"/>
      <c r="K141" s="34"/>
    </row>
    <row r="142" spans="1:27" x14ac:dyDescent="0.25">
      <c r="B142" t="s">
        <v>357</v>
      </c>
      <c r="C142" t="s">
        <v>198</v>
      </c>
      <c r="D142" t="s">
        <v>358</v>
      </c>
      <c r="E142" s="31">
        <v>1</v>
      </c>
      <c r="G142" t="s">
        <v>287</v>
      </c>
      <c r="H142" s="32">
        <v>504.2</v>
      </c>
      <c r="I142" t="s">
        <v>288</v>
      </c>
      <c r="J142" s="33">
        <f>ROUND(E142* H142,2)</f>
        <v>504.2</v>
      </c>
      <c r="K142" s="34"/>
    </row>
    <row r="143" spans="1:27" x14ac:dyDescent="0.25">
      <c r="D143" s="35" t="s">
        <v>319</v>
      </c>
      <c r="E143" s="34"/>
      <c r="H143" s="34"/>
      <c r="K143" s="32">
        <f>SUM(J142:J142)</f>
        <v>504.2</v>
      </c>
    </row>
    <row r="144" spans="1:27" x14ac:dyDescent="0.25">
      <c r="B144" s="23" t="s">
        <v>341</v>
      </c>
      <c r="E144" s="34"/>
      <c r="H144" s="34"/>
      <c r="K144" s="34"/>
    </row>
    <row r="145" spans="1:27" x14ac:dyDescent="0.25">
      <c r="B145" t="s">
        <v>359</v>
      </c>
      <c r="C145" t="s">
        <v>360</v>
      </c>
      <c r="D145" t="s">
        <v>361</v>
      </c>
      <c r="E145" s="31">
        <v>0</v>
      </c>
      <c r="G145" t="s">
        <v>287</v>
      </c>
      <c r="H145" s="32">
        <v>0</v>
      </c>
      <c r="I145" t="s">
        <v>288</v>
      </c>
      <c r="J145" s="33">
        <f>ROUND(E145* H145,2)</f>
        <v>0</v>
      </c>
      <c r="K145" s="34"/>
    </row>
    <row r="146" spans="1:27" x14ac:dyDescent="0.25">
      <c r="B146" t="s">
        <v>362</v>
      </c>
      <c r="C146" t="s">
        <v>360</v>
      </c>
      <c r="D146" t="s">
        <v>363</v>
      </c>
      <c r="E146" s="31">
        <v>0</v>
      </c>
      <c r="G146" t="s">
        <v>287</v>
      </c>
      <c r="H146" s="32">
        <v>0</v>
      </c>
      <c r="I146" t="s">
        <v>288</v>
      </c>
      <c r="J146" s="33">
        <f>ROUND(E146* H146,2)</f>
        <v>0</v>
      </c>
      <c r="K146" s="34"/>
    </row>
    <row r="147" spans="1:27" x14ac:dyDescent="0.25">
      <c r="B147" t="s">
        <v>364</v>
      </c>
      <c r="C147" t="s">
        <v>292</v>
      </c>
      <c r="D147" t="s">
        <v>365</v>
      </c>
      <c r="E147" s="31">
        <v>2</v>
      </c>
      <c r="G147" t="s">
        <v>292</v>
      </c>
      <c r="H147" s="32">
        <v>504</v>
      </c>
      <c r="I147" t="s">
        <v>288</v>
      </c>
      <c r="J147" s="33">
        <f>ROUND(E147* H147/100,2)</f>
        <v>10.08</v>
      </c>
      <c r="K147" s="34"/>
    </row>
    <row r="148" spans="1:27" x14ac:dyDescent="0.25">
      <c r="B148" t="s">
        <v>366</v>
      </c>
      <c r="C148" t="s">
        <v>292</v>
      </c>
      <c r="D148" t="s">
        <v>365</v>
      </c>
      <c r="E148" s="31">
        <v>2</v>
      </c>
      <c r="G148" t="s">
        <v>292</v>
      </c>
      <c r="H148" s="32">
        <v>3590.5</v>
      </c>
      <c r="I148" t="s">
        <v>288</v>
      </c>
      <c r="J148" s="33">
        <f>ROUND(E148* H148/100,2)</f>
        <v>71.81</v>
      </c>
      <c r="K148" s="34"/>
    </row>
    <row r="149" spans="1:27" x14ac:dyDescent="0.25">
      <c r="B149" t="s">
        <v>367</v>
      </c>
      <c r="C149" t="s">
        <v>292</v>
      </c>
      <c r="D149" t="s">
        <v>365</v>
      </c>
      <c r="E149" s="31">
        <v>2</v>
      </c>
      <c r="G149" t="s">
        <v>292</v>
      </c>
      <c r="H149" s="32">
        <v>3.5</v>
      </c>
      <c r="I149" t="s">
        <v>288</v>
      </c>
      <c r="J149" s="33">
        <f>ROUND(E149* H149/100,2)</f>
        <v>7.0000000000000007E-2</v>
      </c>
      <c r="K149" s="34"/>
    </row>
    <row r="150" spans="1:27" x14ac:dyDescent="0.25">
      <c r="B150" t="s">
        <v>368</v>
      </c>
      <c r="C150" t="s">
        <v>292</v>
      </c>
      <c r="D150" t="s">
        <v>365</v>
      </c>
      <c r="E150" s="31">
        <v>2</v>
      </c>
      <c r="G150" t="s">
        <v>292</v>
      </c>
      <c r="H150" s="32">
        <v>3.5</v>
      </c>
      <c r="I150" t="s">
        <v>288</v>
      </c>
      <c r="J150" s="33">
        <f>ROUND(E150* H150/100,2)</f>
        <v>7.0000000000000007E-2</v>
      </c>
      <c r="K150" s="34"/>
    </row>
    <row r="151" spans="1:27" x14ac:dyDescent="0.25">
      <c r="D151" s="35" t="s">
        <v>344</v>
      </c>
      <c r="E151" s="34"/>
      <c r="H151" s="34"/>
      <c r="K151" s="32">
        <f>SUM(J145:J150)</f>
        <v>82.029999999999987</v>
      </c>
    </row>
    <row r="152" spans="1:27" x14ac:dyDescent="0.25">
      <c r="D152" s="35" t="s">
        <v>290</v>
      </c>
      <c r="E152" s="34"/>
      <c r="H152" s="34"/>
      <c r="K152" s="36">
        <f>SUM(J134:J151)</f>
        <v>4183.7699999999995</v>
      </c>
    </row>
    <row r="153" spans="1:27" x14ac:dyDescent="0.25">
      <c r="D153" s="35" t="s">
        <v>291</v>
      </c>
      <c r="E153" s="34"/>
      <c r="H153" s="34">
        <v>5</v>
      </c>
      <c r="I153" t="s">
        <v>292</v>
      </c>
      <c r="K153" s="32">
        <f>ROUND(H153/100*K152,2)</f>
        <v>209.19</v>
      </c>
    </row>
    <row r="154" spans="1:27" x14ac:dyDescent="0.25">
      <c r="D154" s="35" t="s">
        <v>293</v>
      </c>
      <c r="E154" s="34"/>
      <c r="H154" s="34"/>
      <c r="K154" s="36">
        <f>SUM(K152:K153)</f>
        <v>4392.9599999999991</v>
      </c>
    </row>
    <row r="156" spans="1:27" ht="45" customHeight="1" x14ac:dyDescent="0.25">
      <c r="A156" s="27" t="s">
        <v>369</v>
      </c>
      <c r="B156" s="27" t="s">
        <v>93</v>
      </c>
      <c r="C156" s="28" t="s">
        <v>23</v>
      </c>
      <c r="D156" s="7" t="s">
        <v>94</v>
      </c>
      <c r="E156" s="6"/>
      <c r="F156" s="6"/>
      <c r="G156" s="28"/>
      <c r="H156" s="29" t="s">
        <v>278</v>
      </c>
      <c r="I156" s="5">
        <v>1</v>
      </c>
      <c r="J156" s="4"/>
      <c r="K156" s="30">
        <f>ROUND(K166,2)</f>
        <v>317.10000000000002</v>
      </c>
      <c r="L156" s="28"/>
      <c r="M156" s="28"/>
      <c r="N156" s="28"/>
      <c r="O156" s="28"/>
      <c r="P156" s="28"/>
      <c r="Q156" s="28"/>
      <c r="R156" s="28"/>
      <c r="S156" s="28"/>
      <c r="T156" s="28"/>
      <c r="U156" s="28"/>
      <c r="V156" s="28"/>
      <c r="W156" s="28"/>
      <c r="X156" s="28"/>
      <c r="Y156" s="28"/>
      <c r="Z156" s="28"/>
      <c r="AA156" s="28"/>
    </row>
    <row r="157" spans="1:27" x14ac:dyDescent="0.25">
      <c r="B157" s="23" t="s">
        <v>296</v>
      </c>
    </row>
    <row r="158" spans="1:27" x14ac:dyDescent="0.25">
      <c r="B158" t="s">
        <v>312</v>
      </c>
      <c r="C158" t="s">
        <v>298</v>
      </c>
      <c r="D158" t="s">
        <v>313</v>
      </c>
      <c r="E158" s="31">
        <v>2.028</v>
      </c>
      <c r="F158" t="s">
        <v>286</v>
      </c>
      <c r="G158" t="s">
        <v>287</v>
      </c>
      <c r="H158" s="32">
        <v>28.5</v>
      </c>
      <c r="I158" t="s">
        <v>288</v>
      </c>
      <c r="J158" s="33">
        <f>ROUND(E158/I156* H158,2)</f>
        <v>57.8</v>
      </c>
      <c r="K158" s="34"/>
    </row>
    <row r="159" spans="1:27" x14ac:dyDescent="0.25">
      <c r="B159" t="s">
        <v>310</v>
      </c>
      <c r="C159" t="s">
        <v>298</v>
      </c>
      <c r="D159" t="s">
        <v>311</v>
      </c>
      <c r="E159" s="31">
        <v>2.028</v>
      </c>
      <c r="F159" t="s">
        <v>286</v>
      </c>
      <c r="G159" t="s">
        <v>287</v>
      </c>
      <c r="H159" s="32">
        <v>33.24</v>
      </c>
      <c r="I159" t="s">
        <v>288</v>
      </c>
      <c r="J159" s="33">
        <f>ROUND(E159/I156* H159,2)</f>
        <v>67.41</v>
      </c>
      <c r="K159" s="34"/>
    </row>
    <row r="160" spans="1:27" x14ac:dyDescent="0.25">
      <c r="D160" s="35" t="s">
        <v>300</v>
      </c>
      <c r="E160" s="34"/>
      <c r="H160" s="34"/>
      <c r="K160" s="32">
        <f>SUM(J158:J159)</f>
        <v>125.21</v>
      </c>
    </row>
    <row r="161" spans="1:27" x14ac:dyDescent="0.25">
      <c r="B161" s="23" t="s">
        <v>341</v>
      </c>
      <c r="E161" s="34"/>
      <c r="H161" s="34"/>
      <c r="K161" s="34"/>
    </row>
    <row r="162" spans="1:27" x14ac:dyDescent="0.25">
      <c r="B162" t="s">
        <v>370</v>
      </c>
      <c r="C162" t="s">
        <v>23</v>
      </c>
      <c r="D162" t="s">
        <v>371</v>
      </c>
      <c r="E162" s="31">
        <v>1</v>
      </c>
      <c r="G162" t="s">
        <v>287</v>
      </c>
      <c r="H162" s="32">
        <v>176.79</v>
      </c>
      <c r="I162" t="s">
        <v>288</v>
      </c>
      <c r="J162" s="33">
        <f>ROUND(E162* H162,2)</f>
        <v>176.79</v>
      </c>
      <c r="K162" s="34"/>
    </row>
    <row r="163" spans="1:27" x14ac:dyDescent="0.25">
      <c r="D163" s="35" t="s">
        <v>344</v>
      </c>
      <c r="E163" s="34"/>
      <c r="H163" s="34"/>
      <c r="K163" s="32">
        <f>SUM(J162:J162)</f>
        <v>176.79</v>
      </c>
    </row>
    <row r="164" spans="1:27" x14ac:dyDescent="0.25">
      <c r="D164" s="35" t="s">
        <v>290</v>
      </c>
      <c r="E164" s="34"/>
      <c r="H164" s="34"/>
      <c r="K164" s="36">
        <f>SUM(J157:J163)</f>
        <v>302</v>
      </c>
    </row>
    <row r="165" spans="1:27" x14ac:dyDescent="0.25">
      <c r="D165" s="35" t="s">
        <v>291</v>
      </c>
      <c r="E165" s="34"/>
      <c r="H165" s="34">
        <v>5</v>
      </c>
      <c r="I165" t="s">
        <v>292</v>
      </c>
      <c r="K165" s="32">
        <f>ROUND(H165/100*K164,2)</f>
        <v>15.1</v>
      </c>
    </row>
    <row r="166" spans="1:27" x14ac:dyDescent="0.25">
      <c r="D166" s="35" t="s">
        <v>293</v>
      </c>
      <c r="E166" s="34"/>
      <c r="H166" s="34"/>
      <c r="K166" s="36">
        <f>SUM(K164:K165)</f>
        <v>317.10000000000002</v>
      </c>
    </row>
    <row r="168" spans="1:27" ht="45" customHeight="1" x14ac:dyDescent="0.25">
      <c r="A168" s="27" t="s">
        <v>372</v>
      </c>
      <c r="B168" s="27" t="s">
        <v>148</v>
      </c>
      <c r="C168" s="28" t="s">
        <v>142</v>
      </c>
      <c r="D168" s="7" t="s">
        <v>149</v>
      </c>
      <c r="E168" s="6"/>
      <c r="F168" s="6"/>
      <c r="G168" s="28"/>
      <c r="H168" s="29" t="s">
        <v>278</v>
      </c>
      <c r="I168" s="5">
        <v>1</v>
      </c>
      <c r="J168" s="4"/>
      <c r="K168" s="30">
        <f>ROUND(K177,2)</f>
        <v>34.44</v>
      </c>
      <c r="L168" s="28"/>
      <c r="M168" s="28"/>
      <c r="N168" s="28"/>
      <c r="O168" s="28"/>
      <c r="P168" s="28"/>
      <c r="Q168" s="28"/>
      <c r="R168" s="28"/>
      <c r="S168" s="28"/>
      <c r="T168" s="28"/>
      <c r="U168" s="28"/>
      <c r="V168" s="28"/>
      <c r="W168" s="28"/>
      <c r="X168" s="28"/>
      <c r="Y168" s="28"/>
      <c r="Z168" s="28"/>
      <c r="AA168" s="28"/>
    </row>
    <row r="169" spans="1:27" x14ac:dyDescent="0.25">
      <c r="B169" s="23" t="s">
        <v>314</v>
      </c>
    </row>
    <row r="170" spans="1:27" x14ac:dyDescent="0.25">
      <c r="B170" t="s">
        <v>373</v>
      </c>
      <c r="C170" t="s">
        <v>142</v>
      </c>
      <c r="D170" t="s">
        <v>374</v>
      </c>
      <c r="E170" s="31">
        <v>1</v>
      </c>
      <c r="G170" t="s">
        <v>287</v>
      </c>
      <c r="H170" s="32">
        <v>32.159999999999997</v>
      </c>
      <c r="I170" t="s">
        <v>288</v>
      </c>
      <c r="J170" s="33">
        <f>ROUND(E170* H170,2)</f>
        <v>32.159999999999997</v>
      </c>
      <c r="K170" s="34"/>
    </row>
    <row r="171" spans="1:27" x14ac:dyDescent="0.25">
      <c r="D171" s="35" t="s">
        <v>319</v>
      </c>
      <c r="E171" s="34"/>
      <c r="H171" s="34"/>
      <c r="K171" s="32">
        <f>SUM(J170:J170)</f>
        <v>32.159999999999997</v>
      </c>
    </row>
    <row r="172" spans="1:27" x14ac:dyDescent="0.25">
      <c r="B172" s="23" t="s">
        <v>341</v>
      </c>
      <c r="E172" s="34"/>
      <c r="H172" s="34"/>
      <c r="K172" s="34"/>
    </row>
    <row r="173" spans="1:27" x14ac:dyDescent="0.25">
      <c r="B173" t="s">
        <v>342</v>
      </c>
      <c r="C173" t="s">
        <v>292</v>
      </c>
      <c r="D173" t="s">
        <v>343</v>
      </c>
      <c r="E173" s="31">
        <v>2</v>
      </c>
      <c r="G173" t="s">
        <v>292</v>
      </c>
      <c r="H173" s="32">
        <v>32</v>
      </c>
      <c r="I173" t="s">
        <v>288</v>
      </c>
      <c r="J173" s="33">
        <f>ROUND(E173* H173/100,2)</f>
        <v>0.64</v>
      </c>
      <c r="K173" s="34"/>
    </row>
    <row r="174" spans="1:27" x14ac:dyDescent="0.25">
      <c r="D174" s="35" t="s">
        <v>344</v>
      </c>
      <c r="E174" s="34"/>
      <c r="H174" s="34"/>
      <c r="K174" s="32">
        <f>SUM(J173:J173)</f>
        <v>0.64</v>
      </c>
    </row>
    <row r="175" spans="1:27" x14ac:dyDescent="0.25">
      <c r="D175" s="35" t="s">
        <v>290</v>
      </c>
      <c r="E175" s="34"/>
      <c r="H175" s="34"/>
      <c r="K175" s="36">
        <f>SUM(J169:J174)</f>
        <v>32.799999999999997</v>
      </c>
    </row>
    <row r="176" spans="1:27" x14ac:dyDescent="0.25">
      <c r="D176" s="35" t="s">
        <v>291</v>
      </c>
      <c r="E176" s="34"/>
      <c r="H176" s="34">
        <v>5</v>
      </c>
      <c r="I176" t="s">
        <v>292</v>
      </c>
      <c r="K176" s="32">
        <f>ROUND(H176/100*K175,2)</f>
        <v>1.64</v>
      </c>
    </row>
    <row r="177" spans="1:27" x14ac:dyDescent="0.25">
      <c r="D177" s="35" t="s">
        <v>293</v>
      </c>
      <c r="E177" s="34"/>
      <c r="H177" s="34"/>
      <c r="K177" s="36">
        <f>SUM(K175:K176)</f>
        <v>34.44</v>
      </c>
    </row>
    <row r="179" spans="1:27" ht="45" customHeight="1" x14ac:dyDescent="0.25">
      <c r="A179" s="27" t="s">
        <v>375</v>
      </c>
      <c r="B179" s="27" t="s">
        <v>150</v>
      </c>
      <c r="C179" s="28" t="s">
        <v>142</v>
      </c>
      <c r="D179" s="7" t="s">
        <v>151</v>
      </c>
      <c r="E179" s="6"/>
      <c r="F179" s="6"/>
      <c r="G179" s="28"/>
      <c r="H179" s="29" t="s">
        <v>278</v>
      </c>
      <c r="I179" s="5">
        <v>1</v>
      </c>
      <c r="J179" s="4"/>
      <c r="K179" s="30">
        <f>ROUND(K188,2)</f>
        <v>57.18</v>
      </c>
      <c r="L179" s="28"/>
      <c r="M179" s="28"/>
      <c r="N179" s="28"/>
      <c r="O179" s="28"/>
      <c r="P179" s="28"/>
      <c r="Q179" s="28"/>
      <c r="R179" s="28"/>
      <c r="S179" s="28"/>
      <c r="T179" s="28"/>
      <c r="U179" s="28"/>
      <c r="V179" s="28"/>
      <c r="W179" s="28"/>
      <c r="X179" s="28"/>
      <c r="Y179" s="28"/>
      <c r="Z179" s="28"/>
      <c r="AA179" s="28"/>
    </row>
    <row r="180" spans="1:27" x14ac:dyDescent="0.25">
      <c r="B180" s="23" t="s">
        <v>314</v>
      </c>
    </row>
    <row r="181" spans="1:27" x14ac:dyDescent="0.25">
      <c r="B181" t="s">
        <v>376</v>
      </c>
      <c r="C181" t="s">
        <v>142</v>
      </c>
      <c r="D181" t="s">
        <v>377</v>
      </c>
      <c r="E181" s="31">
        <v>1</v>
      </c>
      <c r="G181" t="s">
        <v>287</v>
      </c>
      <c r="H181" s="32">
        <v>53.39</v>
      </c>
      <c r="I181" t="s">
        <v>288</v>
      </c>
      <c r="J181" s="33">
        <f>ROUND(E181* H181,2)</f>
        <v>53.39</v>
      </c>
      <c r="K181" s="34"/>
    </row>
    <row r="182" spans="1:27" x14ac:dyDescent="0.25">
      <c r="D182" s="35" t="s">
        <v>319</v>
      </c>
      <c r="E182" s="34"/>
      <c r="H182" s="34"/>
      <c r="K182" s="32">
        <f>SUM(J181:J181)</f>
        <v>53.39</v>
      </c>
    </row>
    <row r="183" spans="1:27" x14ac:dyDescent="0.25">
      <c r="B183" s="23" t="s">
        <v>341</v>
      </c>
      <c r="E183" s="34"/>
      <c r="H183" s="34"/>
      <c r="K183" s="34"/>
    </row>
    <row r="184" spans="1:27" x14ac:dyDescent="0.25">
      <c r="B184" t="s">
        <v>342</v>
      </c>
      <c r="C184" t="s">
        <v>292</v>
      </c>
      <c r="D184" t="s">
        <v>343</v>
      </c>
      <c r="E184" s="31">
        <v>2</v>
      </c>
      <c r="G184" t="s">
        <v>292</v>
      </c>
      <c r="H184" s="32">
        <v>53.5</v>
      </c>
      <c r="I184" t="s">
        <v>288</v>
      </c>
      <c r="J184" s="33">
        <f>ROUND(E184* H184/100,2)</f>
        <v>1.07</v>
      </c>
      <c r="K184" s="34"/>
    </row>
    <row r="185" spans="1:27" x14ac:dyDescent="0.25">
      <c r="D185" s="35" t="s">
        <v>344</v>
      </c>
      <c r="E185" s="34"/>
      <c r="H185" s="34"/>
      <c r="K185" s="32">
        <f>SUM(J184:J184)</f>
        <v>1.07</v>
      </c>
    </row>
    <row r="186" spans="1:27" x14ac:dyDescent="0.25">
      <c r="D186" s="35" t="s">
        <v>290</v>
      </c>
      <c r="E186" s="34"/>
      <c r="H186" s="34"/>
      <c r="K186" s="36">
        <f>SUM(J180:J185)</f>
        <v>54.46</v>
      </c>
    </row>
    <row r="187" spans="1:27" x14ac:dyDescent="0.25">
      <c r="D187" s="35" t="s">
        <v>291</v>
      </c>
      <c r="E187" s="34"/>
      <c r="H187" s="34">
        <v>5</v>
      </c>
      <c r="I187" t="s">
        <v>292</v>
      </c>
      <c r="K187" s="32">
        <f>ROUND(H187/100*K186,2)</f>
        <v>2.72</v>
      </c>
    </row>
    <row r="188" spans="1:27" x14ac:dyDescent="0.25">
      <c r="D188" s="35" t="s">
        <v>293</v>
      </c>
      <c r="E188" s="34"/>
      <c r="H188" s="34"/>
      <c r="K188" s="36">
        <f>SUM(K186:K187)</f>
        <v>57.18</v>
      </c>
    </row>
    <row r="190" spans="1:27" ht="45" customHeight="1" x14ac:dyDescent="0.25">
      <c r="A190" s="27" t="s">
        <v>378</v>
      </c>
      <c r="B190" s="27" t="s">
        <v>13</v>
      </c>
      <c r="C190" s="28" t="s">
        <v>14</v>
      </c>
      <c r="D190" s="7" t="s">
        <v>15</v>
      </c>
      <c r="E190" s="6"/>
      <c r="F190" s="6"/>
      <c r="G190" s="28"/>
      <c r="H190" s="29" t="s">
        <v>278</v>
      </c>
      <c r="I190" s="5">
        <v>1</v>
      </c>
      <c r="J190" s="4"/>
      <c r="K190" s="30">
        <f>ROUND(K203,2)</f>
        <v>26.94</v>
      </c>
      <c r="L190" s="28"/>
      <c r="M190" s="28"/>
      <c r="N190" s="28"/>
      <c r="O190" s="28"/>
      <c r="P190" s="28"/>
      <c r="Q190" s="28"/>
      <c r="R190" s="28"/>
      <c r="S190" s="28"/>
      <c r="T190" s="28"/>
      <c r="U190" s="28"/>
      <c r="V190" s="28"/>
      <c r="W190" s="28"/>
      <c r="X190" s="28"/>
      <c r="Y190" s="28"/>
      <c r="Z190" s="28"/>
      <c r="AA190" s="28"/>
    </row>
    <row r="191" spans="1:27" x14ac:dyDescent="0.25">
      <c r="B191" s="23" t="s">
        <v>296</v>
      </c>
    </row>
    <row r="192" spans="1:27" x14ac:dyDescent="0.25">
      <c r="B192" t="s">
        <v>305</v>
      </c>
      <c r="C192" t="s">
        <v>298</v>
      </c>
      <c r="D192" t="s">
        <v>306</v>
      </c>
      <c r="E192" s="31">
        <v>0.4</v>
      </c>
      <c r="F192" t="s">
        <v>286</v>
      </c>
      <c r="G192" t="s">
        <v>287</v>
      </c>
      <c r="H192" s="32">
        <v>20.100000000000001</v>
      </c>
      <c r="I192" t="s">
        <v>288</v>
      </c>
      <c r="J192" s="33">
        <f>ROUND(E192/I190* H192,2)</f>
        <v>8.0399999999999991</v>
      </c>
      <c r="K192" s="34"/>
    </row>
    <row r="193" spans="1:27" x14ac:dyDescent="0.25">
      <c r="B193" t="s">
        <v>336</v>
      </c>
      <c r="C193" t="s">
        <v>298</v>
      </c>
      <c r="D193" t="s">
        <v>337</v>
      </c>
      <c r="E193" s="31">
        <v>0.4</v>
      </c>
      <c r="F193" t="s">
        <v>286</v>
      </c>
      <c r="G193" t="s">
        <v>287</v>
      </c>
      <c r="H193" s="32">
        <v>21.41</v>
      </c>
      <c r="I193" t="s">
        <v>288</v>
      </c>
      <c r="J193" s="33">
        <f>ROUND(E193/I190* H193,2)</f>
        <v>8.56</v>
      </c>
      <c r="K193" s="34"/>
    </row>
    <row r="194" spans="1:27" x14ac:dyDescent="0.25">
      <c r="D194" s="35" t="s">
        <v>300</v>
      </c>
      <c r="E194" s="34"/>
      <c r="H194" s="34"/>
      <c r="K194" s="32">
        <f>SUM(J192:J193)</f>
        <v>16.600000000000001</v>
      </c>
    </row>
    <row r="195" spans="1:27" x14ac:dyDescent="0.25">
      <c r="B195" s="23" t="s">
        <v>314</v>
      </c>
      <c r="E195" s="34"/>
      <c r="H195" s="34"/>
      <c r="K195" s="34"/>
    </row>
    <row r="196" spans="1:27" x14ac:dyDescent="0.25">
      <c r="B196" t="s">
        <v>379</v>
      </c>
      <c r="C196" t="s">
        <v>142</v>
      </c>
      <c r="D196" t="s">
        <v>380</v>
      </c>
      <c r="E196" s="31">
        <v>1</v>
      </c>
      <c r="G196" t="s">
        <v>287</v>
      </c>
      <c r="H196" s="32">
        <v>8.07</v>
      </c>
      <c r="I196" t="s">
        <v>288</v>
      </c>
      <c r="J196" s="33">
        <f>ROUND(E196* H196,2)</f>
        <v>8.07</v>
      </c>
      <c r="K196" s="34"/>
    </row>
    <row r="197" spans="1:27" x14ac:dyDescent="0.25">
      <c r="D197" s="35" t="s">
        <v>319</v>
      </c>
      <c r="E197" s="34"/>
      <c r="H197" s="34"/>
      <c r="K197" s="32">
        <f>SUM(J196:J196)</f>
        <v>8.07</v>
      </c>
    </row>
    <row r="198" spans="1:27" x14ac:dyDescent="0.25">
      <c r="B198" s="23" t="s">
        <v>341</v>
      </c>
      <c r="E198" s="34"/>
      <c r="H198" s="34"/>
      <c r="K198" s="34"/>
    </row>
    <row r="199" spans="1:27" x14ac:dyDescent="0.25">
      <c r="B199" t="s">
        <v>342</v>
      </c>
      <c r="C199" t="s">
        <v>292</v>
      </c>
      <c r="D199" t="s">
        <v>343</v>
      </c>
      <c r="E199" s="31">
        <v>4</v>
      </c>
      <c r="G199" t="s">
        <v>292</v>
      </c>
      <c r="H199" s="32">
        <v>24.75</v>
      </c>
      <c r="I199" t="s">
        <v>288</v>
      </c>
      <c r="J199" s="33">
        <f>ROUND(E199* H199/100,2)</f>
        <v>0.99</v>
      </c>
      <c r="K199" s="34"/>
    </row>
    <row r="200" spans="1:27" x14ac:dyDescent="0.25">
      <c r="D200" s="35" t="s">
        <v>344</v>
      </c>
      <c r="E200" s="34"/>
      <c r="H200" s="34"/>
      <c r="K200" s="32">
        <f>SUM(J199:J199)</f>
        <v>0.99</v>
      </c>
    </row>
    <row r="201" spans="1:27" x14ac:dyDescent="0.25">
      <c r="D201" s="35" t="s">
        <v>290</v>
      </c>
      <c r="E201" s="34"/>
      <c r="H201" s="34"/>
      <c r="K201" s="36">
        <f>SUM(J191:J200)</f>
        <v>25.66</v>
      </c>
    </row>
    <row r="202" spans="1:27" x14ac:dyDescent="0.25">
      <c r="D202" s="35" t="s">
        <v>291</v>
      </c>
      <c r="E202" s="34"/>
      <c r="H202" s="34">
        <v>5</v>
      </c>
      <c r="I202" t="s">
        <v>292</v>
      </c>
      <c r="K202" s="32">
        <f>ROUND(H202/100*K201,2)</f>
        <v>1.28</v>
      </c>
    </row>
    <row r="203" spans="1:27" x14ac:dyDescent="0.25">
      <c r="D203" s="35" t="s">
        <v>293</v>
      </c>
      <c r="E203" s="34"/>
      <c r="H203" s="34"/>
      <c r="K203" s="36">
        <f>SUM(K201:K202)</f>
        <v>26.94</v>
      </c>
    </row>
    <row r="205" spans="1:27" ht="45" customHeight="1" x14ac:dyDescent="0.25">
      <c r="A205" s="27" t="s">
        <v>381</v>
      </c>
      <c r="B205" s="27" t="s">
        <v>83</v>
      </c>
      <c r="C205" s="28" t="s">
        <v>23</v>
      </c>
      <c r="D205" s="7" t="s">
        <v>84</v>
      </c>
      <c r="E205" s="6"/>
      <c r="F205" s="6"/>
      <c r="G205" s="28"/>
      <c r="H205" s="29" t="s">
        <v>278</v>
      </c>
      <c r="I205" s="5">
        <v>1</v>
      </c>
      <c r="J205" s="4"/>
      <c r="K205" s="30">
        <f>ROUND(K218,2)</f>
        <v>37.19</v>
      </c>
      <c r="L205" s="28"/>
      <c r="M205" s="28"/>
      <c r="N205" s="28"/>
      <c r="O205" s="28"/>
      <c r="P205" s="28"/>
      <c r="Q205" s="28"/>
      <c r="R205" s="28"/>
      <c r="S205" s="28"/>
      <c r="T205" s="28"/>
      <c r="U205" s="28"/>
      <c r="V205" s="28"/>
      <c r="W205" s="28"/>
      <c r="X205" s="28"/>
      <c r="Y205" s="28"/>
      <c r="Z205" s="28"/>
      <c r="AA205" s="28"/>
    </row>
    <row r="206" spans="1:27" x14ac:dyDescent="0.25">
      <c r="B206" s="23" t="s">
        <v>296</v>
      </c>
    </row>
    <row r="207" spans="1:27" x14ac:dyDescent="0.25">
      <c r="B207" t="s">
        <v>382</v>
      </c>
      <c r="C207" t="s">
        <v>298</v>
      </c>
      <c r="D207" t="s">
        <v>383</v>
      </c>
      <c r="E207" s="31">
        <v>9.1999999999999998E-2</v>
      </c>
      <c r="F207" t="s">
        <v>286</v>
      </c>
      <c r="G207" t="s">
        <v>287</v>
      </c>
      <c r="H207" s="32">
        <v>22</v>
      </c>
      <c r="I207" t="s">
        <v>288</v>
      </c>
      <c r="J207" s="33">
        <f>ROUND(E207/I205* H207,2)</f>
        <v>2.02</v>
      </c>
      <c r="K207" s="34"/>
    </row>
    <row r="208" spans="1:27" x14ac:dyDescent="0.25">
      <c r="B208" t="s">
        <v>384</v>
      </c>
      <c r="C208" t="s">
        <v>298</v>
      </c>
      <c r="D208" t="s">
        <v>385</v>
      </c>
      <c r="E208" s="31">
        <v>8.4000000000000005E-2</v>
      </c>
      <c r="F208" t="s">
        <v>286</v>
      </c>
      <c r="G208" t="s">
        <v>287</v>
      </c>
      <c r="H208" s="32">
        <v>20.3</v>
      </c>
      <c r="I208" t="s">
        <v>288</v>
      </c>
      <c r="J208" s="33">
        <f>ROUND(E208/I205* H208,2)</f>
        <v>1.71</v>
      </c>
      <c r="K208" s="34"/>
    </row>
    <row r="209" spans="1:27" x14ac:dyDescent="0.25">
      <c r="D209" s="35" t="s">
        <v>300</v>
      </c>
      <c r="E209" s="34"/>
      <c r="H209" s="34"/>
      <c r="K209" s="32">
        <f>SUM(J207:J208)</f>
        <v>3.73</v>
      </c>
    </row>
    <row r="210" spans="1:27" x14ac:dyDescent="0.25">
      <c r="B210" s="23" t="s">
        <v>314</v>
      </c>
      <c r="E210" s="34"/>
      <c r="H210" s="34"/>
      <c r="K210" s="34"/>
    </row>
    <row r="211" spans="1:27" x14ac:dyDescent="0.25">
      <c r="B211" t="s">
        <v>386</v>
      </c>
      <c r="C211" t="s">
        <v>50</v>
      </c>
      <c r="D211" t="s">
        <v>84</v>
      </c>
      <c r="E211" s="31">
        <v>1</v>
      </c>
      <c r="G211" t="s">
        <v>287</v>
      </c>
      <c r="H211" s="32">
        <v>31</v>
      </c>
      <c r="I211" t="s">
        <v>288</v>
      </c>
      <c r="J211" s="33">
        <f>ROUND(E211* H211,2)</f>
        <v>31</v>
      </c>
      <c r="K211" s="34"/>
    </row>
    <row r="212" spans="1:27" x14ac:dyDescent="0.25">
      <c r="D212" s="35" t="s">
        <v>319</v>
      </c>
      <c r="E212" s="34"/>
      <c r="H212" s="34"/>
      <c r="K212" s="32">
        <f>SUM(J211:J211)</f>
        <v>31</v>
      </c>
    </row>
    <row r="213" spans="1:27" x14ac:dyDescent="0.25">
      <c r="B213" s="23" t="s">
        <v>341</v>
      </c>
      <c r="E213" s="34"/>
      <c r="H213" s="34"/>
      <c r="K213" s="34"/>
    </row>
    <row r="214" spans="1:27" x14ac:dyDescent="0.25">
      <c r="B214" t="s">
        <v>342</v>
      </c>
      <c r="C214" t="s">
        <v>292</v>
      </c>
      <c r="D214" t="s">
        <v>343</v>
      </c>
      <c r="E214" s="31">
        <v>2</v>
      </c>
      <c r="G214" t="s">
        <v>292</v>
      </c>
      <c r="H214" s="32">
        <v>34.5</v>
      </c>
      <c r="I214" t="s">
        <v>288</v>
      </c>
      <c r="J214" s="33">
        <f>ROUND(E214* H214/100,2)</f>
        <v>0.69</v>
      </c>
      <c r="K214" s="34"/>
    </row>
    <row r="215" spans="1:27" x14ac:dyDescent="0.25">
      <c r="D215" s="35" t="s">
        <v>344</v>
      </c>
      <c r="E215" s="34"/>
      <c r="H215" s="34"/>
      <c r="K215" s="32">
        <f>SUM(J214:J214)</f>
        <v>0.69</v>
      </c>
    </row>
    <row r="216" spans="1:27" x14ac:dyDescent="0.25">
      <c r="D216" s="35" t="s">
        <v>290</v>
      </c>
      <c r="E216" s="34"/>
      <c r="H216" s="34"/>
      <c r="K216" s="36">
        <f>SUM(J206:J215)</f>
        <v>35.419999999999995</v>
      </c>
    </row>
    <row r="217" spans="1:27" x14ac:dyDescent="0.25">
      <c r="D217" s="35" t="s">
        <v>291</v>
      </c>
      <c r="E217" s="34"/>
      <c r="H217" s="34">
        <v>5</v>
      </c>
      <c r="I217" t="s">
        <v>292</v>
      </c>
      <c r="K217" s="32">
        <f>ROUND(H217/100*K216,2)</f>
        <v>1.77</v>
      </c>
    </row>
    <row r="218" spans="1:27" x14ac:dyDescent="0.25">
      <c r="D218" s="35" t="s">
        <v>293</v>
      </c>
      <c r="E218" s="34"/>
      <c r="H218" s="34"/>
      <c r="K218" s="36">
        <f>SUM(K216:K217)</f>
        <v>37.19</v>
      </c>
    </row>
    <row r="220" spans="1:27" ht="45" customHeight="1" x14ac:dyDescent="0.25">
      <c r="A220" s="27" t="s">
        <v>387</v>
      </c>
      <c r="B220" s="27" t="s">
        <v>22</v>
      </c>
      <c r="C220" s="28" t="s">
        <v>23</v>
      </c>
      <c r="D220" s="7" t="s">
        <v>24</v>
      </c>
      <c r="E220" s="6"/>
      <c r="F220" s="6"/>
      <c r="G220" s="28"/>
      <c r="H220" s="29" t="s">
        <v>278</v>
      </c>
      <c r="I220" s="5">
        <v>1</v>
      </c>
      <c r="J220" s="4"/>
      <c r="K220" s="30">
        <f>ROUND(K233,2)</f>
        <v>294.99</v>
      </c>
      <c r="L220" s="28"/>
      <c r="M220" s="28"/>
      <c r="N220" s="28"/>
      <c r="O220" s="28"/>
      <c r="P220" s="28"/>
      <c r="Q220" s="28"/>
      <c r="R220" s="28"/>
      <c r="S220" s="28"/>
      <c r="T220" s="28"/>
      <c r="U220" s="28"/>
      <c r="V220" s="28"/>
      <c r="W220" s="28"/>
      <c r="X220" s="28"/>
      <c r="Y220" s="28"/>
      <c r="Z220" s="28"/>
      <c r="AA220" s="28"/>
    </row>
    <row r="221" spans="1:27" x14ac:dyDescent="0.25">
      <c r="B221" s="23" t="s">
        <v>296</v>
      </c>
    </row>
    <row r="222" spans="1:27" x14ac:dyDescent="0.25">
      <c r="B222" t="s">
        <v>388</v>
      </c>
      <c r="C222" t="s">
        <v>298</v>
      </c>
      <c r="D222" t="s">
        <v>389</v>
      </c>
      <c r="E222" s="31">
        <v>0.46</v>
      </c>
      <c r="F222" t="s">
        <v>286</v>
      </c>
      <c r="G222" t="s">
        <v>287</v>
      </c>
      <c r="H222" s="32">
        <v>20.3</v>
      </c>
      <c r="I222" t="s">
        <v>288</v>
      </c>
      <c r="J222" s="33">
        <f>ROUND(E222/I220* H222,2)</f>
        <v>9.34</v>
      </c>
      <c r="K222" s="34"/>
    </row>
    <row r="223" spans="1:27" x14ac:dyDescent="0.25">
      <c r="B223" t="s">
        <v>390</v>
      </c>
      <c r="C223" t="s">
        <v>298</v>
      </c>
      <c r="D223" t="s">
        <v>391</v>
      </c>
      <c r="E223" s="31">
        <v>0.46</v>
      </c>
      <c r="F223" t="s">
        <v>286</v>
      </c>
      <c r="G223" t="s">
        <v>287</v>
      </c>
      <c r="H223" s="32">
        <v>30.19</v>
      </c>
      <c r="I223" t="s">
        <v>288</v>
      </c>
      <c r="J223" s="33">
        <f>ROUND(E223/I220* H223,2)</f>
        <v>13.89</v>
      </c>
      <c r="K223" s="34"/>
    </row>
    <row r="224" spans="1:27" x14ac:dyDescent="0.25">
      <c r="D224" s="35" t="s">
        <v>300</v>
      </c>
      <c r="E224" s="34"/>
      <c r="H224" s="34"/>
      <c r="K224" s="32">
        <f>SUM(J222:J223)</f>
        <v>23.23</v>
      </c>
    </row>
    <row r="225" spans="1:27" x14ac:dyDescent="0.25">
      <c r="B225" s="23" t="s">
        <v>314</v>
      </c>
      <c r="E225" s="34"/>
      <c r="H225" s="34"/>
      <c r="K225" s="34"/>
    </row>
    <row r="226" spans="1:27" x14ac:dyDescent="0.25">
      <c r="B226" t="s">
        <v>392</v>
      </c>
      <c r="C226" t="s">
        <v>50</v>
      </c>
      <c r="D226" t="s">
        <v>393</v>
      </c>
      <c r="E226" s="31">
        <v>1</v>
      </c>
      <c r="G226" t="s">
        <v>287</v>
      </c>
      <c r="H226" s="32">
        <v>252.2</v>
      </c>
      <c r="I226" t="s">
        <v>288</v>
      </c>
      <c r="J226" s="33">
        <f>ROUND(E226* H226,2)</f>
        <v>252.2</v>
      </c>
      <c r="K226" s="34"/>
    </row>
    <row r="227" spans="1:27" x14ac:dyDescent="0.25">
      <c r="D227" s="35" t="s">
        <v>319</v>
      </c>
      <c r="E227" s="34"/>
      <c r="H227" s="34"/>
      <c r="K227" s="32">
        <f>SUM(J226:J226)</f>
        <v>252.2</v>
      </c>
    </row>
    <row r="228" spans="1:27" x14ac:dyDescent="0.25">
      <c r="B228" s="23" t="s">
        <v>341</v>
      </c>
      <c r="E228" s="34"/>
      <c r="H228" s="34"/>
      <c r="K228" s="34"/>
    </row>
    <row r="229" spans="1:27" x14ac:dyDescent="0.25">
      <c r="B229" t="s">
        <v>342</v>
      </c>
      <c r="C229" t="s">
        <v>292</v>
      </c>
      <c r="D229" t="s">
        <v>343</v>
      </c>
      <c r="E229" s="31">
        <v>2</v>
      </c>
      <c r="G229" t="s">
        <v>292</v>
      </c>
      <c r="H229" s="32">
        <v>275.5</v>
      </c>
      <c r="I229" t="s">
        <v>288</v>
      </c>
      <c r="J229" s="33">
        <f>ROUND(E229* H229/100,2)</f>
        <v>5.51</v>
      </c>
      <c r="K229" s="34"/>
    </row>
    <row r="230" spans="1:27" x14ac:dyDescent="0.25">
      <c r="D230" s="35" t="s">
        <v>344</v>
      </c>
      <c r="E230" s="34"/>
      <c r="H230" s="34"/>
      <c r="K230" s="32">
        <f>SUM(J229:J229)</f>
        <v>5.51</v>
      </c>
    </row>
    <row r="231" spans="1:27" x14ac:dyDescent="0.25">
      <c r="D231" s="35" t="s">
        <v>290</v>
      </c>
      <c r="E231" s="34"/>
      <c r="H231" s="34"/>
      <c r="K231" s="36">
        <f>SUM(J221:J230)</f>
        <v>280.94</v>
      </c>
    </row>
    <row r="232" spans="1:27" x14ac:dyDescent="0.25">
      <c r="D232" s="35" t="s">
        <v>291</v>
      </c>
      <c r="E232" s="34"/>
      <c r="H232" s="34">
        <v>5</v>
      </c>
      <c r="I232" t="s">
        <v>292</v>
      </c>
      <c r="K232" s="32">
        <f>ROUND(H232/100*K231,2)</f>
        <v>14.05</v>
      </c>
    </row>
    <row r="233" spans="1:27" x14ac:dyDescent="0.25">
      <c r="D233" s="35" t="s">
        <v>293</v>
      </c>
      <c r="E233" s="34"/>
      <c r="H233" s="34"/>
      <c r="K233" s="36">
        <f>SUM(K231:K232)</f>
        <v>294.99</v>
      </c>
    </row>
    <row r="235" spans="1:27" ht="45" customHeight="1" x14ac:dyDescent="0.25">
      <c r="A235" s="27" t="s">
        <v>394</v>
      </c>
      <c r="B235" s="27" t="s">
        <v>27</v>
      </c>
      <c r="C235" s="28" t="s">
        <v>23</v>
      </c>
      <c r="D235" s="7" t="s">
        <v>28</v>
      </c>
      <c r="E235" s="6"/>
      <c r="F235" s="6"/>
      <c r="G235" s="28"/>
      <c r="H235" s="29" t="s">
        <v>278</v>
      </c>
      <c r="I235" s="5">
        <v>1</v>
      </c>
      <c r="J235" s="4"/>
      <c r="K235" s="30">
        <f>ROUND(K245,2)</f>
        <v>36.93</v>
      </c>
      <c r="L235" s="28"/>
      <c r="M235" s="28"/>
      <c r="N235" s="28"/>
      <c r="O235" s="28"/>
      <c r="P235" s="28"/>
      <c r="Q235" s="28"/>
      <c r="R235" s="28"/>
      <c r="S235" s="28"/>
      <c r="T235" s="28"/>
      <c r="U235" s="28"/>
      <c r="V235" s="28"/>
      <c r="W235" s="28"/>
      <c r="X235" s="28"/>
      <c r="Y235" s="28"/>
      <c r="Z235" s="28"/>
      <c r="AA235" s="28"/>
    </row>
    <row r="236" spans="1:27" x14ac:dyDescent="0.25">
      <c r="B236" s="23" t="s">
        <v>296</v>
      </c>
    </row>
    <row r="237" spans="1:27" x14ac:dyDescent="0.25">
      <c r="B237" t="s">
        <v>390</v>
      </c>
      <c r="C237" t="s">
        <v>298</v>
      </c>
      <c r="D237" t="s">
        <v>391</v>
      </c>
      <c r="E237" s="31">
        <v>5.0999999999999997E-2</v>
      </c>
      <c r="F237" t="s">
        <v>286</v>
      </c>
      <c r="G237" t="s">
        <v>287</v>
      </c>
      <c r="H237" s="32">
        <v>30.19</v>
      </c>
      <c r="I237" t="s">
        <v>288</v>
      </c>
      <c r="J237" s="33">
        <f>ROUND(E237/I235* H237,2)</f>
        <v>1.54</v>
      </c>
      <c r="K237" s="34"/>
    </row>
    <row r="238" spans="1:27" x14ac:dyDescent="0.25">
      <c r="B238" t="s">
        <v>388</v>
      </c>
      <c r="C238" t="s">
        <v>298</v>
      </c>
      <c r="D238" t="s">
        <v>389</v>
      </c>
      <c r="E238" s="31">
        <v>5.0999999999999997E-2</v>
      </c>
      <c r="F238" t="s">
        <v>286</v>
      </c>
      <c r="G238" t="s">
        <v>287</v>
      </c>
      <c r="H238" s="32">
        <v>20.3</v>
      </c>
      <c r="I238" t="s">
        <v>288</v>
      </c>
      <c r="J238" s="33">
        <f>ROUND(E238/I235* H238,2)</f>
        <v>1.04</v>
      </c>
      <c r="K238" s="34"/>
    </row>
    <row r="239" spans="1:27" x14ac:dyDescent="0.25">
      <c r="D239" s="35" t="s">
        <v>300</v>
      </c>
      <c r="E239" s="34"/>
      <c r="H239" s="34"/>
      <c r="K239" s="32">
        <f>SUM(J237:J238)</f>
        <v>2.58</v>
      </c>
    </row>
    <row r="240" spans="1:27" x14ac:dyDescent="0.25">
      <c r="B240" s="23" t="s">
        <v>314</v>
      </c>
      <c r="E240" s="34"/>
      <c r="H240" s="34"/>
      <c r="K240" s="34"/>
    </row>
    <row r="241" spans="1:27" x14ac:dyDescent="0.25">
      <c r="B241" t="s">
        <v>395</v>
      </c>
      <c r="C241" t="s">
        <v>360</v>
      </c>
      <c r="D241" t="s">
        <v>396</v>
      </c>
      <c r="E241" s="31">
        <v>1</v>
      </c>
      <c r="G241" t="s">
        <v>287</v>
      </c>
      <c r="H241" s="32">
        <v>32.590000000000003</v>
      </c>
      <c r="I241" t="s">
        <v>288</v>
      </c>
      <c r="J241" s="33">
        <f>ROUND(E241* H241,2)</f>
        <v>32.590000000000003</v>
      </c>
      <c r="K241" s="34"/>
    </row>
    <row r="242" spans="1:27" x14ac:dyDescent="0.25">
      <c r="D242" s="35" t="s">
        <v>319</v>
      </c>
      <c r="E242" s="34"/>
      <c r="H242" s="34"/>
      <c r="K242" s="32">
        <f>SUM(J241:J241)</f>
        <v>32.590000000000003</v>
      </c>
    </row>
    <row r="243" spans="1:27" x14ac:dyDescent="0.25">
      <c r="D243" s="35" t="s">
        <v>290</v>
      </c>
      <c r="E243" s="34"/>
      <c r="H243" s="34"/>
      <c r="K243" s="36">
        <f>SUM(J236:J242)</f>
        <v>35.17</v>
      </c>
    </row>
    <row r="244" spans="1:27" x14ac:dyDescent="0.25">
      <c r="D244" s="35" t="s">
        <v>291</v>
      </c>
      <c r="E244" s="34"/>
      <c r="H244" s="34">
        <v>5</v>
      </c>
      <c r="I244" t="s">
        <v>292</v>
      </c>
      <c r="K244" s="32">
        <f>ROUND(H244/100*K243,2)</f>
        <v>1.76</v>
      </c>
    </row>
    <row r="245" spans="1:27" x14ac:dyDescent="0.25">
      <c r="D245" s="35" t="s">
        <v>293</v>
      </c>
      <c r="E245" s="34"/>
      <c r="H245" s="34"/>
      <c r="K245" s="36">
        <f>SUM(K243:K244)</f>
        <v>36.93</v>
      </c>
    </row>
    <row r="247" spans="1:27" ht="45" customHeight="1" x14ac:dyDescent="0.25">
      <c r="A247" s="27" t="s">
        <v>397</v>
      </c>
      <c r="B247" s="27" t="s">
        <v>183</v>
      </c>
      <c r="C247" s="28" t="s">
        <v>50</v>
      </c>
      <c r="D247" s="7" t="s">
        <v>184</v>
      </c>
      <c r="E247" s="6"/>
      <c r="F247" s="6"/>
      <c r="G247" s="28"/>
      <c r="H247" s="29" t="s">
        <v>278</v>
      </c>
      <c r="I247" s="5">
        <v>1</v>
      </c>
      <c r="J247" s="4"/>
      <c r="K247" s="30">
        <f>ROUND(K260,2)</f>
        <v>5015.51</v>
      </c>
      <c r="L247" s="28"/>
      <c r="M247" s="28"/>
      <c r="N247" s="28"/>
      <c r="O247" s="28"/>
      <c r="P247" s="28"/>
      <c r="Q247" s="28"/>
      <c r="R247" s="28"/>
      <c r="S247" s="28"/>
      <c r="T247" s="28"/>
      <c r="U247" s="28"/>
      <c r="V247" s="28"/>
      <c r="W247" s="28"/>
      <c r="X247" s="28"/>
      <c r="Y247" s="28"/>
      <c r="Z247" s="28"/>
      <c r="AA247" s="28"/>
    </row>
    <row r="248" spans="1:27" x14ac:dyDescent="0.25">
      <c r="B248" s="23" t="s">
        <v>296</v>
      </c>
    </row>
    <row r="249" spans="1:27" x14ac:dyDescent="0.25">
      <c r="B249" t="s">
        <v>388</v>
      </c>
      <c r="C249" t="s">
        <v>298</v>
      </c>
      <c r="D249" t="s">
        <v>389</v>
      </c>
      <c r="E249" s="31">
        <v>0.6</v>
      </c>
      <c r="F249" t="s">
        <v>286</v>
      </c>
      <c r="G249" t="s">
        <v>287</v>
      </c>
      <c r="H249" s="32">
        <v>20.3</v>
      </c>
      <c r="I249" t="s">
        <v>288</v>
      </c>
      <c r="J249" s="33">
        <f>ROUND(E249/I247* H249,2)</f>
        <v>12.18</v>
      </c>
      <c r="K249" s="34"/>
    </row>
    <row r="250" spans="1:27" x14ac:dyDescent="0.25">
      <c r="B250" t="s">
        <v>390</v>
      </c>
      <c r="C250" t="s">
        <v>298</v>
      </c>
      <c r="D250" t="s">
        <v>391</v>
      </c>
      <c r="E250" s="31">
        <v>0.6</v>
      </c>
      <c r="F250" t="s">
        <v>286</v>
      </c>
      <c r="G250" t="s">
        <v>287</v>
      </c>
      <c r="H250" s="32">
        <v>30.19</v>
      </c>
      <c r="I250" t="s">
        <v>288</v>
      </c>
      <c r="J250" s="33">
        <f>ROUND(E250/I247* H250,2)</f>
        <v>18.11</v>
      </c>
      <c r="K250" s="34"/>
    </row>
    <row r="251" spans="1:27" x14ac:dyDescent="0.25">
      <c r="D251" s="35" t="s">
        <v>300</v>
      </c>
      <c r="E251" s="34"/>
      <c r="H251" s="34"/>
      <c r="K251" s="32">
        <f>SUM(J249:J250)</f>
        <v>30.29</v>
      </c>
    </row>
    <row r="252" spans="1:27" x14ac:dyDescent="0.25">
      <c r="B252" s="23" t="s">
        <v>314</v>
      </c>
      <c r="E252" s="34"/>
      <c r="H252" s="34"/>
      <c r="K252" s="34"/>
    </row>
    <row r="253" spans="1:27" x14ac:dyDescent="0.25">
      <c r="B253" t="s">
        <v>398</v>
      </c>
      <c r="C253" t="s">
        <v>50</v>
      </c>
      <c r="D253" t="s">
        <v>399</v>
      </c>
      <c r="E253" s="31">
        <v>1</v>
      </c>
      <c r="G253" t="s">
        <v>287</v>
      </c>
      <c r="H253" s="32">
        <v>4652.7299999999996</v>
      </c>
      <c r="I253" t="s">
        <v>288</v>
      </c>
      <c r="J253" s="33">
        <f>ROUND(E253* H253,2)</f>
        <v>4652.7299999999996</v>
      </c>
      <c r="K253" s="34"/>
    </row>
    <row r="254" spans="1:27" x14ac:dyDescent="0.25">
      <c r="D254" s="35" t="s">
        <v>319</v>
      </c>
      <c r="E254" s="34"/>
      <c r="H254" s="34"/>
      <c r="K254" s="32">
        <f>SUM(J253:J253)</f>
        <v>4652.7299999999996</v>
      </c>
    </row>
    <row r="255" spans="1:27" x14ac:dyDescent="0.25">
      <c r="B255" s="23" t="s">
        <v>341</v>
      </c>
      <c r="E255" s="34"/>
      <c r="H255" s="34"/>
      <c r="K255" s="34"/>
    </row>
    <row r="256" spans="1:27" x14ac:dyDescent="0.25">
      <c r="B256" t="s">
        <v>342</v>
      </c>
      <c r="C256" t="s">
        <v>292</v>
      </c>
      <c r="D256" t="s">
        <v>343</v>
      </c>
      <c r="E256" s="31">
        <v>2</v>
      </c>
      <c r="G256" t="s">
        <v>292</v>
      </c>
      <c r="H256" s="32">
        <v>4683</v>
      </c>
      <c r="I256" t="s">
        <v>288</v>
      </c>
      <c r="J256" s="33">
        <f>ROUND(E256* H256/100,2)</f>
        <v>93.66</v>
      </c>
      <c r="K256" s="34"/>
    </row>
    <row r="257" spans="1:27" x14ac:dyDescent="0.25">
      <c r="D257" s="35" t="s">
        <v>344</v>
      </c>
      <c r="E257" s="34"/>
      <c r="H257" s="34"/>
      <c r="K257" s="32">
        <f>SUM(J256:J256)</f>
        <v>93.66</v>
      </c>
    </row>
    <row r="258" spans="1:27" x14ac:dyDescent="0.25">
      <c r="D258" s="35" t="s">
        <v>290</v>
      </c>
      <c r="E258" s="34"/>
      <c r="H258" s="34"/>
      <c r="K258" s="36">
        <f>SUM(J248:J257)</f>
        <v>4776.6799999999994</v>
      </c>
    </row>
    <row r="259" spans="1:27" x14ac:dyDescent="0.25">
      <c r="D259" s="35" t="s">
        <v>291</v>
      </c>
      <c r="E259" s="34"/>
      <c r="H259" s="34">
        <v>5</v>
      </c>
      <c r="I259" t="s">
        <v>292</v>
      </c>
      <c r="K259" s="32">
        <f>ROUND(H259/100*K258,2)</f>
        <v>238.83</v>
      </c>
    </row>
    <row r="260" spans="1:27" x14ac:dyDescent="0.25">
      <c r="D260" s="35" t="s">
        <v>293</v>
      </c>
      <c r="E260" s="34"/>
      <c r="H260" s="34"/>
      <c r="K260" s="36">
        <f>SUM(K258:K259)</f>
        <v>5015.5099999999993</v>
      </c>
    </row>
    <row r="262" spans="1:27" ht="45" customHeight="1" x14ac:dyDescent="0.25">
      <c r="A262" s="27" t="s">
        <v>400</v>
      </c>
      <c r="B262" s="27" t="s">
        <v>67</v>
      </c>
      <c r="C262" s="28" t="s">
        <v>65</v>
      </c>
      <c r="D262" s="7" t="s">
        <v>68</v>
      </c>
      <c r="E262" s="6"/>
      <c r="F262" s="6"/>
      <c r="G262" s="28"/>
      <c r="H262" s="29" t="s">
        <v>278</v>
      </c>
      <c r="I262" s="5">
        <v>1</v>
      </c>
      <c r="J262" s="4"/>
      <c r="K262" s="30">
        <f>ROUND(K275,2)</f>
        <v>7.96</v>
      </c>
      <c r="L262" s="28"/>
      <c r="M262" s="28"/>
      <c r="N262" s="28"/>
      <c r="O262" s="28"/>
      <c r="P262" s="28"/>
      <c r="Q262" s="28"/>
      <c r="R262" s="28"/>
      <c r="S262" s="28"/>
      <c r="T262" s="28"/>
      <c r="U262" s="28"/>
      <c r="V262" s="28"/>
      <c r="W262" s="28"/>
      <c r="X262" s="28"/>
      <c r="Y262" s="28"/>
      <c r="Z262" s="28"/>
      <c r="AA262" s="28"/>
    </row>
    <row r="263" spans="1:27" x14ac:dyDescent="0.25">
      <c r="B263" s="23" t="s">
        <v>296</v>
      </c>
    </row>
    <row r="264" spans="1:27" x14ac:dyDescent="0.25">
      <c r="B264" t="s">
        <v>390</v>
      </c>
      <c r="C264" t="s">
        <v>298</v>
      </c>
      <c r="D264" t="s">
        <v>391</v>
      </c>
      <c r="E264" s="31">
        <v>0.02</v>
      </c>
      <c r="F264" t="s">
        <v>286</v>
      </c>
      <c r="G264" t="s">
        <v>287</v>
      </c>
      <c r="H264" s="32">
        <v>30.19</v>
      </c>
      <c r="I264" t="s">
        <v>288</v>
      </c>
      <c r="J264" s="33">
        <f>ROUND(E264/I262* H264,2)</f>
        <v>0.6</v>
      </c>
      <c r="K264" s="34"/>
    </row>
    <row r="265" spans="1:27" x14ac:dyDescent="0.25">
      <c r="B265" t="s">
        <v>388</v>
      </c>
      <c r="C265" t="s">
        <v>298</v>
      </c>
      <c r="D265" t="s">
        <v>389</v>
      </c>
      <c r="E265" s="31">
        <v>0.02</v>
      </c>
      <c r="F265" t="s">
        <v>286</v>
      </c>
      <c r="G265" t="s">
        <v>287</v>
      </c>
      <c r="H265" s="32">
        <v>20.3</v>
      </c>
      <c r="I265" t="s">
        <v>288</v>
      </c>
      <c r="J265" s="33">
        <f>ROUND(E265/I262* H265,2)</f>
        <v>0.41</v>
      </c>
      <c r="K265" s="34"/>
    </row>
    <row r="266" spans="1:27" x14ac:dyDescent="0.25">
      <c r="D266" s="35" t="s">
        <v>300</v>
      </c>
      <c r="E266" s="34"/>
      <c r="H266" s="34"/>
      <c r="K266" s="32">
        <f>SUM(J264:J265)</f>
        <v>1.01</v>
      </c>
    </row>
    <row r="267" spans="1:27" x14ac:dyDescent="0.25">
      <c r="B267" s="23" t="s">
        <v>314</v>
      </c>
      <c r="E267" s="34"/>
      <c r="H267" s="34"/>
      <c r="K267" s="34"/>
    </row>
    <row r="268" spans="1:27" x14ac:dyDescent="0.25">
      <c r="B268" t="s">
        <v>401</v>
      </c>
      <c r="C268" t="s">
        <v>65</v>
      </c>
      <c r="D268" t="s">
        <v>402</v>
      </c>
      <c r="E268" s="31">
        <v>2</v>
      </c>
      <c r="G268" t="s">
        <v>287</v>
      </c>
      <c r="H268" s="32">
        <v>3.21</v>
      </c>
      <c r="I268" t="s">
        <v>288</v>
      </c>
      <c r="J268" s="33">
        <f>ROUND(E268* H268,2)</f>
        <v>6.42</v>
      </c>
      <c r="K268" s="34"/>
    </row>
    <row r="269" spans="1:27" x14ac:dyDescent="0.25">
      <c r="D269" s="35" t="s">
        <v>319</v>
      </c>
      <c r="E269" s="34"/>
      <c r="H269" s="34"/>
      <c r="K269" s="32">
        <f>SUM(J268:J268)</f>
        <v>6.42</v>
      </c>
    </row>
    <row r="270" spans="1:27" x14ac:dyDescent="0.25">
      <c r="B270" s="23" t="s">
        <v>341</v>
      </c>
      <c r="E270" s="34"/>
      <c r="H270" s="34"/>
      <c r="K270" s="34"/>
    </row>
    <row r="271" spans="1:27" x14ac:dyDescent="0.25">
      <c r="B271" t="s">
        <v>342</v>
      </c>
      <c r="C271" t="s">
        <v>292</v>
      </c>
      <c r="D271" t="s">
        <v>343</v>
      </c>
      <c r="E271" s="31">
        <v>2</v>
      </c>
      <c r="G271" t="s">
        <v>292</v>
      </c>
      <c r="H271" s="32">
        <v>7.5</v>
      </c>
      <c r="I271" t="s">
        <v>288</v>
      </c>
      <c r="J271" s="33">
        <f>ROUND(E271* H271/100,2)</f>
        <v>0.15</v>
      </c>
      <c r="K271" s="34"/>
    </row>
    <row r="272" spans="1:27" x14ac:dyDescent="0.25">
      <c r="D272" s="35" t="s">
        <v>344</v>
      </c>
      <c r="E272" s="34"/>
      <c r="H272" s="34"/>
      <c r="K272" s="32">
        <f>SUM(J271:J271)</f>
        <v>0.15</v>
      </c>
    </row>
    <row r="273" spans="1:27" x14ac:dyDescent="0.25">
      <c r="D273" s="35" t="s">
        <v>290</v>
      </c>
      <c r="E273" s="34"/>
      <c r="H273" s="34"/>
      <c r="K273" s="36">
        <f>SUM(J263:J272)</f>
        <v>7.58</v>
      </c>
    </row>
    <row r="274" spans="1:27" x14ac:dyDescent="0.25">
      <c r="D274" s="35" t="s">
        <v>291</v>
      </c>
      <c r="E274" s="34"/>
      <c r="H274" s="34">
        <v>5</v>
      </c>
      <c r="I274" t="s">
        <v>292</v>
      </c>
      <c r="K274" s="32">
        <f>ROUND(H274/100*K273,2)</f>
        <v>0.38</v>
      </c>
    </row>
    <row r="275" spans="1:27" x14ac:dyDescent="0.25">
      <c r="D275" s="35" t="s">
        <v>293</v>
      </c>
      <c r="E275" s="34"/>
      <c r="H275" s="34"/>
      <c r="K275" s="36">
        <f>SUM(K273:K274)</f>
        <v>7.96</v>
      </c>
    </row>
    <row r="277" spans="1:27" ht="45" customHeight="1" x14ac:dyDescent="0.25">
      <c r="A277" s="27" t="s">
        <v>403</v>
      </c>
      <c r="B277" s="27" t="s">
        <v>193</v>
      </c>
      <c r="C277" s="28" t="s">
        <v>65</v>
      </c>
      <c r="D277" s="7" t="s">
        <v>194</v>
      </c>
      <c r="E277" s="6"/>
      <c r="F277" s="6"/>
      <c r="G277" s="28"/>
      <c r="H277" s="29" t="s">
        <v>278</v>
      </c>
      <c r="I277" s="5">
        <v>1</v>
      </c>
      <c r="J277" s="4"/>
      <c r="K277" s="30">
        <f>ROUND(K290,2)</f>
        <v>2.16</v>
      </c>
      <c r="L277" s="28"/>
      <c r="M277" s="28"/>
      <c r="N277" s="28"/>
      <c r="O277" s="28"/>
      <c r="P277" s="28"/>
      <c r="Q277" s="28"/>
      <c r="R277" s="28"/>
      <c r="S277" s="28"/>
      <c r="T277" s="28"/>
      <c r="U277" s="28"/>
      <c r="V277" s="28"/>
      <c r="W277" s="28"/>
      <c r="X277" s="28"/>
      <c r="Y277" s="28"/>
      <c r="Z277" s="28"/>
      <c r="AA277" s="28"/>
    </row>
    <row r="278" spans="1:27" x14ac:dyDescent="0.25">
      <c r="B278" s="23" t="s">
        <v>296</v>
      </c>
    </row>
    <row r="279" spans="1:27" x14ac:dyDescent="0.25">
      <c r="B279" t="s">
        <v>390</v>
      </c>
      <c r="C279" t="s">
        <v>298</v>
      </c>
      <c r="D279" t="s">
        <v>391</v>
      </c>
      <c r="E279" s="31">
        <v>1.6E-2</v>
      </c>
      <c r="F279" t="s">
        <v>286</v>
      </c>
      <c r="G279" t="s">
        <v>287</v>
      </c>
      <c r="H279" s="32">
        <v>30.19</v>
      </c>
      <c r="I279" t="s">
        <v>288</v>
      </c>
      <c r="J279" s="33">
        <f>ROUND(E279/I277* H279,2)</f>
        <v>0.48</v>
      </c>
      <c r="K279" s="34"/>
    </row>
    <row r="280" spans="1:27" x14ac:dyDescent="0.25">
      <c r="B280" t="s">
        <v>388</v>
      </c>
      <c r="C280" t="s">
        <v>298</v>
      </c>
      <c r="D280" t="s">
        <v>389</v>
      </c>
      <c r="E280" s="31">
        <v>0.02</v>
      </c>
      <c r="F280" t="s">
        <v>286</v>
      </c>
      <c r="G280" t="s">
        <v>287</v>
      </c>
      <c r="H280" s="32">
        <v>20.3</v>
      </c>
      <c r="I280" t="s">
        <v>288</v>
      </c>
      <c r="J280" s="33">
        <f>ROUND(E280/I277* H280,2)</f>
        <v>0.41</v>
      </c>
      <c r="K280" s="34"/>
    </row>
    <row r="281" spans="1:27" x14ac:dyDescent="0.25">
      <c r="D281" s="35" t="s">
        <v>300</v>
      </c>
      <c r="E281" s="34"/>
      <c r="H281" s="34"/>
      <c r="K281" s="32">
        <f>SUM(J279:J280)</f>
        <v>0.8899999999999999</v>
      </c>
    </row>
    <row r="282" spans="1:27" x14ac:dyDescent="0.25">
      <c r="B282" s="23" t="s">
        <v>314</v>
      </c>
      <c r="E282" s="34"/>
      <c r="H282" s="34"/>
      <c r="K282" s="34"/>
    </row>
    <row r="283" spans="1:27" x14ac:dyDescent="0.25">
      <c r="B283" t="s">
        <v>404</v>
      </c>
      <c r="C283" t="s">
        <v>65</v>
      </c>
      <c r="D283" t="s">
        <v>405</v>
      </c>
      <c r="E283" s="31">
        <v>1</v>
      </c>
      <c r="G283" t="s">
        <v>287</v>
      </c>
      <c r="H283" s="32">
        <v>1.1299999999999999</v>
      </c>
      <c r="I283" t="s">
        <v>288</v>
      </c>
      <c r="J283" s="33">
        <f>ROUND(E283* H283,2)</f>
        <v>1.1299999999999999</v>
      </c>
      <c r="K283" s="34"/>
    </row>
    <row r="284" spans="1:27" x14ac:dyDescent="0.25">
      <c r="D284" s="35" t="s">
        <v>319</v>
      </c>
      <c r="E284" s="34"/>
      <c r="H284" s="34"/>
      <c r="K284" s="32">
        <f>SUM(J283:J283)</f>
        <v>1.1299999999999999</v>
      </c>
    </row>
    <row r="285" spans="1:27" x14ac:dyDescent="0.25">
      <c r="B285" s="23" t="s">
        <v>341</v>
      </c>
      <c r="E285" s="34"/>
      <c r="H285" s="34"/>
      <c r="K285" s="34"/>
    </row>
    <row r="286" spans="1:27" x14ac:dyDescent="0.25">
      <c r="B286" t="s">
        <v>342</v>
      </c>
      <c r="C286" t="s">
        <v>292</v>
      </c>
      <c r="D286" t="s">
        <v>343</v>
      </c>
      <c r="E286" s="31">
        <v>2</v>
      </c>
      <c r="G286" t="s">
        <v>292</v>
      </c>
      <c r="H286" s="32">
        <v>2</v>
      </c>
      <c r="I286" t="s">
        <v>288</v>
      </c>
      <c r="J286" s="33">
        <f>ROUND(E286* H286/100,2)</f>
        <v>0.04</v>
      </c>
      <c r="K286" s="34"/>
    </row>
    <row r="287" spans="1:27" x14ac:dyDescent="0.25">
      <c r="D287" s="35" t="s">
        <v>344</v>
      </c>
      <c r="E287" s="34"/>
      <c r="H287" s="34"/>
      <c r="K287" s="32">
        <f>SUM(J286:J286)</f>
        <v>0.04</v>
      </c>
    </row>
    <row r="288" spans="1:27" x14ac:dyDescent="0.25">
      <c r="D288" s="35" t="s">
        <v>290</v>
      </c>
      <c r="E288" s="34"/>
      <c r="H288" s="34"/>
      <c r="K288" s="36">
        <f>SUM(J278:J287)</f>
        <v>2.0599999999999996</v>
      </c>
    </row>
    <row r="289" spans="1:27" x14ac:dyDescent="0.25">
      <c r="D289" s="35" t="s">
        <v>291</v>
      </c>
      <c r="E289" s="34"/>
      <c r="H289" s="34">
        <v>5</v>
      </c>
      <c r="I289" t="s">
        <v>292</v>
      </c>
      <c r="K289" s="32">
        <f>ROUND(H289/100*K288,2)</f>
        <v>0.1</v>
      </c>
    </row>
    <row r="290" spans="1:27" x14ac:dyDescent="0.25">
      <c r="D290" s="35" t="s">
        <v>293</v>
      </c>
      <c r="E290" s="34"/>
      <c r="H290" s="34"/>
      <c r="K290" s="36">
        <f>SUM(K288:K289)</f>
        <v>2.1599999999999997</v>
      </c>
    </row>
    <row r="292" spans="1:27" ht="45" customHeight="1" x14ac:dyDescent="0.25">
      <c r="A292" s="27" t="s">
        <v>406</v>
      </c>
      <c r="B292" s="27" t="s">
        <v>85</v>
      </c>
      <c r="C292" s="28" t="s">
        <v>23</v>
      </c>
      <c r="D292" s="7" t="s">
        <v>86</v>
      </c>
      <c r="E292" s="6"/>
      <c r="F292" s="6"/>
      <c r="G292" s="28"/>
      <c r="H292" s="29" t="s">
        <v>278</v>
      </c>
      <c r="I292" s="5">
        <v>1</v>
      </c>
      <c r="J292" s="4"/>
      <c r="K292" s="30">
        <f>ROUND(K309,2)</f>
        <v>106.33</v>
      </c>
      <c r="L292" s="28"/>
      <c r="M292" s="28"/>
      <c r="N292" s="28"/>
      <c r="O292" s="28"/>
      <c r="P292" s="28"/>
      <c r="Q292" s="28"/>
      <c r="R292" s="28"/>
      <c r="S292" s="28"/>
      <c r="T292" s="28"/>
      <c r="U292" s="28"/>
      <c r="V292" s="28"/>
      <c r="W292" s="28"/>
      <c r="X292" s="28"/>
      <c r="Y292" s="28"/>
      <c r="Z292" s="28"/>
      <c r="AA292" s="28"/>
    </row>
    <row r="293" spans="1:27" x14ac:dyDescent="0.25">
      <c r="B293" s="23" t="s">
        <v>296</v>
      </c>
    </row>
    <row r="294" spans="1:27" x14ac:dyDescent="0.25">
      <c r="B294" t="s">
        <v>336</v>
      </c>
      <c r="C294" t="s">
        <v>298</v>
      </c>
      <c r="D294" t="s">
        <v>337</v>
      </c>
      <c r="E294" s="31">
        <v>0.50900000000000001</v>
      </c>
      <c r="F294" t="s">
        <v>286</v>
      </c>
      <c r="G294" t="s">
        <v>287</v>
      </c>
      <c r="H294" s="32">
        <v>21.41</v>
      </c>
      <c r="I294" t="s">
        <v>288</v>
      </c>
      <c r="J294" s="33">
        <f>ROUND(E294/I292* H294,2)</f>
        <v>10.9</v>
      </c>
      <c r="K294" s="34"/>
    </row>
    <row r="295" spans="1:27" x14ac:dyDescent="0.25">
      <c r="B295" t="s">
        <v>305</v>
      </c>
      <c r="C295" t="s">
        <v>298</v>
      </c>
      <c r="D295" t="s">
        <v>306</v>
      </c>
      <c r="E295" s="31">
        <v>0.50900000000000001</v>
      </c>
      <c r="F295" t="s">
        <v>286</v>
      </c>
      <c r="G295" t="s">
        <v>287</v>
      </c>
      <c r="H295" s="32">
        <v>20.100000000000001</v>
      </c>
      <c r="I295" t="s">
        <v>288</v>
      </c>
      <c r="J295" s="33">
        <f>ROUND(E295/I292* H295,2)</f>
        <v>10.23</v>
      </c>
      <c r="K295" s="34"/>
    </row>
    <row r="296" spans="1:27" x14ac:dyDescent="0.25">
      <c r="B296" t="s">
        <v>390</v>
      </c>
      <c r="C296" t="s">
        <v>298</v>
      </c>
      <c r="D296" t="s">
        <v>391</v>
      </c>
      <c r="E296" s="31">
        <v>0.50900000000000001</v>
      </c>
      <c r="F296" t="s">
        <v>286</v>
      </c>
      <c r="G296" t="s">
        <v>287</v>
      </c>
      <c r="H296" s="32">
        <v>30.19</v>
      </c>
      <c r="I296" t="s">
        <v>288</v>
      </c>
      <c r="J296" s="33">
        <f>ROUND(E296/I292* H296,2)</f>
        <v>15.37</v>
      </c>
      <c r="K296" s="34"/>
    </row>
    <row r="297" spans="1:27" x14ac:dyDescent="0.25">
      <c r="B297" t="s">
        <v>388</v>
      </c>
      <c r="C297" t="s">
        <v>298</v>
      </c>
      <c r="D297" t="s">
        <v>389</v>
      </c>
      <c r="E297" s="31">
        <v>0.50900000000000001</v>
      </c>
      <c r="F297" t="s">
        <v>286</v>
      </c>
      <c r="G297" t="s">
        <v>287</v>
      </c>
      <c r="H297" s="32">
        <v>20.3</v>
      </c>
      <c r="I297" t="s">
        <v>288</v>
      </c>
      <c r="J297" s="33">
        <f>ROUND(E297/I292* H297,2)</f>
        <v>10.33</v>
      </c>
      <c r="K297" s="34"/>
    </row>
    <row r="298" spans="1:27" x14ac:dyDescent="0.25">
      <c r="D298" s="35" t="s">
        <v>300</v>
      </c>
      <c r="E298" s="34"/>
      <c r="H298" s="34"/>
      <c r="K298" s="32">
        <f>SUM(J294:J297)</f>
        <v>46.83</v>
      </c>
    </row>
    <row r="299" spans="1:27" x14ac:dyDescent="0.25">
      <c r="B299" s="23" t="s">
        <v>314</v>
      </c>
      <c r="E299" s="34"/>
      <c r="H299" s="34"/>
      <c r="K299" s="34"/>
    </row>
    <row r="300" spans="1:27" x14ac:dyDescent="0.25">
      <c r="B300" t="s">
        <v>407</v>
      </c>
      <c r="C300" t="s">
        <v>50</v>
      </c>
      <c r="D300" t="s">
        <v>408</v>
      </c>
      <c r="E300" s="31">
        <v>1</v>
      </c>
      <c r="G300" t="s">
        <v>287</v>
      </c>
      <c r="H300" s="32">
        <v>12</v>
      </c>
      <c r="I300" t="s">
        <v>288</v>
      </c>
      <c r="J300" s="33">
        <f>ROUND(E300* H300,2)</f>
        <v>12</v>
      </c>
      <c r="K300" s="34"/>
    </row>
    <row r="301" spans="1:27" x14ac:dyDescent="0.25">
      <c r="B301" t="s">
        <v>409</v>
      </c>
      <c r="C301" t="s">
        <v>50</v>
      </c>
      <c r="D301" t="s">
        <v>410</v>
      </c>
      <c r="E301" s="31">
        <v>1</v>
      </c>
      <c r="G301" t="s">
        <v>287</v>
      </c>
      <c r="H301" s="32">
        <v>40</v>
      </c>
      <c r="I301" t="s">
        <v>288</v>
      </c>
      <c r="J301" s="33">
        <f>ROUND(E301* H301,2)</f>
        <v>40</v>
      </c>
      <c r="K301" s="34"/>
    </row>
    <row r="302" spans="1:27" x14ac:dyDescent="0.25">
      <c r="B302" t="s">
        <v>411</v>
      </c>
      <c r="C302" t="s">
        <v>50</v>
      </c>
      <c r="D302" t="s">
        <v>412</v>
      </c>
      <c r="E302" s="31">
        <v>1</v>
      </c>
      <c r="G302" t="s">
        <v>287</v>
      </c>
      <c r="H302" s="32">
        <v>0.45</v>
      </c>
      <c r="I302" t="s">
        <v>288</v>
      </c>
      <c r="J302" s="33">
        <f>ROUND(E302* H302,2)</f>
        <v>0.45</v>
      </c>
      <c r="K302" s="34"/>
    </row>
    <row r="303" spans="1:27" x14ac:dyDescent="0.25">
      <c r="D303" s="35" t="s">
        <v>319</v>
      </c>
      <c r="E303" s="34"/>
      <c r="H303" s="34"/>
      <c r="K303" s="32">
        <f>SUM(J300:J302)</f>
        <v>52.45</v>
      </c>
    </row>
    <row r="304" spans="1:27" x14ac:dyDescent="0.25">
      <c r="B304" s="23" t="s">
        <v>341</v>
      </c>
      <c r="E304" s="34"/>
      <c r="H304" s="34"/>
      <c r="K304" s="34"/>
    </row>
    <row r="305" spans="1:27" x14ac:dyDescent="0.25">
      <c r="B305" t="s">
        <v>342</v>
      </c>
      <c r="C305" t="s">
        <v>292</v>
      </c>
      <c r="D305" t="s">
        <v>343</v>
      </c>
      <c r="E305" s="31">
        <v>2</v>
      </c>
      <c r="G305" t="s">
        <v>292</v>
      </c>
      <c r="H305" s="32">
        <v>99.5</v>
      </c>
      <c r="I305" t="s">
        <v>288</v>
      </c>
      <c r="J305" s="33">
        <f>ROUND(E305* H305/100,2)</f>
        <v>1.99</v>
      </c>
      <c r="K305" s="34"/>
    </row>
    <row r="306" spans="1:27" x14ac:dyDescent="0.25">
      <c r="D306" s="35" t="s">
        <v>344</v>
      </c>
      <c r="E306" s="34"/>
      <c r="H306" s="34"/>
      <c r="K306" s="32">
        <f>SUM(J305:J305)</f>
        <v>1.99</v>
      </c>
    </row>
    <row r="307" spans="1:27" x14ac:dyDescent="0.25">
      <c r="D307" s="35" t="s">
        <v>290</v>
      </c>
      <c r="E307" s="34"/>
      <c r="H307" s="34"/>
      <c r="K307" s="36">
        <f>SUM(J293:J306)</f>
        <v>101.27</v>
      </c>
    </row>
    <row r="308" spans="1:27" x14ac:dyDescent="0.25">
      <c r="D308" s="35" t="s">
        <v>291</v>
      </c>
      <c r="E308" s="34"/>
      <c r="H308" s="34">
        <v>5</v>
      </c>
      <c r="I308" t="s">
        <v>292</v>
      </c>
      <c r="K308" s="32">
        <f>ROUND(H308/100*K307,2)</f>
        <v>5.0599999999999996</v>
      </c>
    </row>
    <row r="309" spans="1:27" x14ac:dyDescent="0.25">
      <c r="D309" s="35" t="s">
        <v>293</v>
      </c>
      <c r="E309" s="34"/>
      <c r="H309" s="34"/>
      <c r="K309" s="36">
        <f>SUM(K307:K308)</f>
        <v>106.33</v>
      </c>
    </row>
    <row r="311" spans="1:27" ht="45" customHeight="1" x14ac:dyDescent="0.25">
      <c r="A311" s="27" t="s">
        <v>413</v>
      </c>
      <c r="B311" s="27" t="s">
        <v>64</v>
      </c>
      <c r="C311" s="28" t="s">
        <v>65</v>
      </c>
      <c r="D311" s="7" t="s">
        <v>66</v>
      </c>
      <c r="E311" s="6"/>
      <c r="F311" s="6"/>
      <c r="G311" s="28"/>
      <c r="H311" s="29" t="s">
        <v>278</v>
      </c>
      <c r="I311" s="5">
        <v>1</v>
      </c>
      <c r="J311" s="4"/>
      <c r="K311" s="30">
        <f>ROUND(K326,2)</f>
        <v>40.22</v>
      </c>
      <c r="L311" s="28"/>
      <c r="M311" s="28"/>
      <c r="N311" s="28"/>
      <c r="O311" s="28"/>
      <c r="P311" s="28"/>
      <c r="Q311" s="28"/>
      <c r="R311" s="28"/>
      <c r="S311" s="28"/>
      <c r="T311" s="28"/>
      <c r="U311" s="28"/>
      <c r="V311" s="28"/>
      <c r="W311" s="28"/>
      <c r="X311" s="28"/>
      <c r="Y311" s="28"/>
      <c r="Z311" s="28"/>
      <c r="AA311" s="28"/>
    </row>
    <row r="312" spans="1:27" x14ac:dyDescent="0.25">
      <c r="B312" s="23" t="s">
        <v>296</v>
      </c>
    </row>
    <row r="313" spans="1:27" x14ac:dyDescent="0.25">
      <c r="B313" t="s">
        <v>390</v>
      </c>
      <c r="C313" t="s">
        <v>298</v>
      </c>
      <c r="D313" t="s">
        <v>391</v>
      </c>
      <c r="E313" s="31">
        <v>0.108</v>
      </c>
      <c r="F313" t="s">
        <v>286</v>
      </c>
      <c r="G313" t="s">
        <v>287</v>
      </c>
      <c r="H313" s="32">
        <v>30.19</v>
      </c>
      <c r="I313" t="s">
        <v>288</v>
      </c>
      <c r="J313" s="33">
        <f>ROUND(E313/I311* H313,2)</f>
        <v>3.26</v>
      </c>
      <c r="K313" s="34"/>
    </row>
    <row r="314" spans="1:27" x14ac:dyDescent="0.25">
      <c r="B314" t="s">
        <v>388</v>
      </c>
      <c r="C314" t="s">
        <v>298</v>
      </c>
      <c r="D314" t="s">
        <v>389</v>
      </c>
      <c r="E314" s="31">
        <v>0.1</v>
      </c>
      <c r="F314" t="s">
        <v>286</v>
      </c>
      <c r="G314" t="s">
        <v>287</v>
      </c>
      <c r="H314" s="32">
        <v>20.3</v>
      </c>
      <c r="I314" t="s">
        <v>288</v>
      </c>
      <c r="J314" s="33">
        <f>ROUND(E314/I311* H314,2)</f>
        <v>2.0299999999999998</v>
      </c>
      <c r="K314" s="34"/>
    </row>
    <row r="315" spans="1:27" x14ac:dyDescent="0.25">
      <c r="D315" s="35" t="s">
        <v>300</v>
      </c>
      <c r="E315" s="34"/>
      <c r="H315" s="34"/>
      <c r="K315" s="32">
        <f>SUM(J313:J314)</f>
        <v>5.2899999999999991</v>
      </c>
    </row>
    <row r="316" spans="1:27" x14ac:dyDescent="0.25">
      <c r="B316" s="23" t="s">
        <v>314</v>
      </c>
      <c r="E316" s="34"/>
      <c r="H316" s="34"/>
      <c r="K316" s="34"/>
    </row>
    <row r="317" spans="1:27" x14ac:dyDescent="0.25">
      <c r="B317" t="s">
        <v>411</v>
      </c>
      <c r="C317" t="s">
        <v>50</v>
      </c>
      <c r="D317" t="s">
        <v>412</v>
      </c>
      <c r="E317" s="31">
        <v>0.2</v>
      </c>
      <c r="G317" t="s">
        <v>287</v>
      </c>
      <c r="H317" s="32">
        <v>0.45</v>
      </c>
      <c r="I317" t="s">
        <v>288</v>
      </c>
      <c r="J317" s="33">
        <f>ROUND(E317* H317,2)</f>
        <v>0.09</v>
      </c>
      <c r="K317" s="34"/>
    </row>
    <row r="318" spans="1:27" x14ac:dyDescent="0.25">
      <c r="B318" t="s">
        <v>414</v>
      </c>
      <c r="C318" t="s">
        <v>65</v>
      </c>
      <c r="D318" t="s">
        <v>415</v>
      </c>
      <c r="E318" s="31">
        <v>1</v>
      </c>
      <c r="G318" t="s">
        <v>287</v>
      </c>
      <c r="H318" s="32">
        <v>13.67</v>
      </c>
      <c r="I318" t="s">
        <v>288</v>
      </c>
      <c r="J318" s="33">
        <f>ROUND(E318* H318,2)</f>
        <v>13.67</v>
      </c>
      <c r="K318" s="34"/>
    </row>
    <row r="319" spans="1:27" x14ac:dyDescent="0.25">
      <c r="B319" t="s">
        <v>416</v>
      </c>
      <c r="C319" t="s">
        <v>65</v>
      </c>
      <c r="D319" t="s">
        <v>417</v>
      </c>
      <c r="E319" s="31">
        <v>5</v>
      </c>
      <c r="G319" t="s">
        <v>287</v>
      </c>
      <c r="H319" s="32">
        <v>3.7</v>
      </c>
      <c r="I319" t="s">
        <v>288</v>
      </c>
      <c r="J319" s="33">
        <f>ROUND(E319* H319,2)</f>
        <v>18.5</v>
      </c>
      <c r="K319" s="34"/>
    </row>
    <row r="320" spans="1:27" x14ac:dyDescent="0.25">
      <c r="D320" s="35" t="s">
        <v>319</v>
      </c>
      <c r="E320" s="34"/>
      <c r="H320" s="34"/>
      <c r="K320" s="32">
        <f>SUM(J317:J319)</f>
        <v>32.26</v>
      </c>
    </row>
    <row r="321" spans="1:27" x14ac:dyDescent="0.25">
      <c r="B321" s="23" t="s">
        <v>341</v>
      </c>
      <c r="E321" s="34"/>
      <c r="H321" s="34"/>
      <c r="K321" s="34"/>
    </row>
    <row r="322" spans="1:27" x14ac:dyDescent="0.25">
      <c r="B322" t="s">
        <v>342</v>
      </c>
      <c r="C322" t="s">
        <v>292</v>
      </c>
      <c r="D322" t="s">
        <v>343</v>
      </c>
      <c r="E322" s="31">
        <v>2</v>
      </c>
      <c r="G322" t="s">
        <v>292</v>
      </c>
      <c r="H322" s="32">
        <v>37.5</v>
      </c>
      <c r="I322" t="s">
        <v>288</v>
      </c>
      <c r="J322" s="33">
        <f>ROUND(E322* H322/100,2)</f>
        <v>0.75</v>
      </c>
      <c r="K322" s="34"/>
    </row>
    <row r="323" spans="1:27" x14ac:dyDescent="0.25">
      <c r="D323" s="35" t="s">
        <v>344</v>
      </c>
      <c r="E323" s="34"/>
      <c r="H323" s="34"/>
      <c r="K323" s="32">
        <f>SUM(J322:J322)</f>
        <v>0.75</v>
      </c>
    </row>
    <row r="324" spans="1:27" x14ac:dyDescent="0.25">
      <c r="D324" s="35" t="s">
        <v>290</v>
      </c>
      <c r="E324" s="34"/>
      <c r="H324" s="34"/>
      <c r="K324" s="36">
        <f>SUM(J312:J323)</f>
        <v>38.299999999999997</v>
      </c>
    </row>
    <row r="325" spans="1:27" x14ac:dyDescent="0.25">
      <c r="D325" s="35" t="s">
        <v>291</v>
      </c>
      <c r="E325" s="34"/>
      <c r="H325" s="34">
        <v>5</v>
      </c>
      <c r="I325" t="s">
        <v>292</v>
      </c>
      <c r="K325" s="32">
        <f>ROUND(H325/100*K324,2)</f>
        <v>1.92</v>
      </c>
    </row>
    <row r="326" spans="1:27" x14ac:dyDescent="0.25">
      <c r="D326" s="35" t="s">
        <v>293</v>
      </c>
      <c r="E326" s="34"/>
      <c r="H326" s="34"/>
      <c r="K326" s="36">
        <f>SUM(K324:K325)</f>
        <v>40.22</v>
      </c>
    </row>
    <row r="328" spans="1:27" ht="45" customHeight="1" x14ac:dyDescent="0.25">
      <c r="A328" s="27" t="s">
        <v>418</v>
      </c>
      <c r="B328" s="27" t="s">
        <v>38</v>
      </c>
      <c r="C328" s="28" t="s">
        <v>23</v>
      </c>
      <c r="D328" s="7" t="s">
        <v>39</v>
      </c>
      <c r="E328" s="6"/>
      <c r="F328" s="6"/>
      <c r="G328" s="28"/>
      <c r="H328" s="29" t="s">
        <v>278</v>
      </c>
      <c r="I328" s="5">
        <v>1</v>
      </c>
      <c r="J328" s="4"/>
      <c r="K328" s="30">
        <f>ROUND(K341,2)</f>
        <v>2517.38</v>
      </c>
      <c r="L328" s="28"/>
      <c r="M328" s="28"/>
      <c r="N328" s="28"/>
      <c r="O328" s="28"/>
      <c r="P328" s="28"/>
      <c r="Q328" s="28"/>
      <c r="R328" s="28"/>
      <c r="S328" s="28"/>
      <c r="T328" s="28"/>
      <c r="U328" s="28"/>
      <c r="V328" s="28"/>
      <c r="W328" s="28"/>
      <c r="X328" s="28"/>
      <c r="Y328" s="28"/>
      <c r="Z328" s="28"/>
      <c r="AA328" s="28"/>
    </row>
    <row r="329" spans="1:27" x14ac:dyDescent="0.25">
      <c r="B329" s="23" t="s">
        <v>296</v>
      </c>
    </row>
    <row r="330" spans="1:27" x14ac:dyDescent="0.25">
      <c r="B330" t="s">
        <v>390</v>
      </c>
      <c r="C330" t="s">
        <v>298</v>
      </c>
      <c r="D330" t="s">
        <v>391</v>
      </c>
      <c r="E330" s="31">
        <v>1</v>
      </c>
      <c r="F330" t="s">
        <v>286</v>
      </c>
      <c r="G330" t="s">
        <v>287</v>
      </c>
      <c r="H330" s="32">
        <v>30.19</v>
      </c>
      <c r="I330" t="s">
        <v>288</v>
      </c>
      <c r="J330" s="33">
        <f>ROUND(E330/I328* H330,2)</f>
        <v>30.19</v>
      </c>
      <c r="K330" s="34"/>
    </row>
    <row r="331" spans="1:27" x14ac:dyDescent="0.25">
      <c r="B331" t="s">
        <v>388</v>
      </c>
      <c r="C331" t="s">
        <v>298</v>
      </c>
      <c r="D331" t="s">
        <v>389</v>
      </c>
      <c r="E331" s="31">
        <v>1</v>
      </c>
      <c r="F331" t="s">
        <v>286</v>
      </c>
      <c r="G331" t="s">
        <v>287</v>
      </c>
      <c r="H331" s="32">
        <v>20.3</v>
      </c>
      <c r="I331" t="s">
        <v>288</v>
      </c>
      <c r="J331" s="33">
        <f>ROUND(E331/I328* H331,2)</f>
        <v>20.3</v>
      </c>
      <c r="K331" s="34"/>
    </row>
    <row r="332" spans="1:27" x14ac:dyDescent="0.25">
      <c r="D332" s="35" t="s">
        <v>300</v>
      </c>
      <c r="E332" s="34"/>
      <c r="H332" s="34"/>
      <c r="K332" s="32">
        <f>SUM(J330:J331)</f>
        <v>50.49</v>
      </c>
    </row>
    <row r="333" spans="1:27" x14ac:dyDescent="0.25">
      <c r="B333" s="23" t="s">
        <v>314</v>
      </c>
      <c r="E333" s="34"/>
      <c r="H333" s="34"/>
      <c r="K333" s="34"/>
    </row>
    <row r="334" spans="1:27" x14ac:dyDescent="0.25">
      <c r="B334" t="s">
        <v>419</v>
      </c>
      <c r="C334" t="s">
        <v>50</v>
      </c>
      <c r="D334" t="s">
        <v>420</v>
      </c>
      <c r="E334" s="31">
        <v>1</v>
      </c>
      <c r="G334" t="s">
        <v>287</v>
      </c>
      <c r="H334" s="32">
        <v>2300</v>
      </c>
      <c r="I334" t="s">
        <v>288</v>
      </c>
      <c r="J334" s="33">
        <f>ROUND(E334* H334,2)</f>
        <v>2300</v>
      </c>
      <c r="K334" s="34"/>
    </row>
    <row r="335" spans="1:27" x14ac:dyDescent="0.25">
      <c r="D335" s="35" t="s">
        <v>319</v>
      </c>
      <c r="E335" s="34"/>
      <c r="H335" s="34"/>
      <c r="K335" s="32">
        <f>SUM(J334:J334)</f>
        <v>2300</v>
      </c>
    </row>
    <row r="336" spans="1:27" x14ac:dyDescent="0.25">
      <c r="B336" s="23" t="s">
        <v>341</v>
      </c>
      <c r="E336" s="34"/>
      <c r="H336" s="34"/>
      <c r="K336" s="34"/>
    </row>
    <row r="337" spans="1:27" x14ac:dyDescent="0.25">
      <c r="B337" t="s">
        <v>342</v>
      </c>
      <c r="C337" t="s">
        <v>292</v>
      </c>
      <c r="D337" t="s">
        <v>343</v>
      </c>
      <c r="E337" s="31">
        <v>2</v>
      </c>
      <c r="G337" t="s">
        <v>292</v>
      </c>
      <c r="H337" s="32">
        <v>2350.5</v>
      </c>
      <c r="I337" t="s">
        <v>288</v>
      </c>
      <c r="J337" s="33">
        <f>ROUND(E337* H337/100,2)</f>
        <v>47.01</v>
      </c>
      <c r="K337" s="34"/>
    </row>
    <row r="338" spans="1:27" x14ac:dyDescent="0.25">
      <c r="D338" s="35" t="s">
        <v>344</v>
      </c>
      <c r="E338" s="34"/>
      <c r="H338" s="34"/>
      <c r="K338" s="32">
        <f>SUM(J337:J337)</f>
        <v>47.01</v>
      </c>
    </row>
    <row r="339" spans="1:27" x14ac:dyDescent="0.25">
      <c r="D339" s="35" t="s">
        <v>290</v>
      </c>
      <c r="E339" s="34"/>
      <c r="H339" s="34"/>
      <c r="K339" s="36">
        <f>SUM(J329:J338)</f>
        <v>2397.5</v>
      </c>
    </row>
    <row r="340" spans="1:27" x14ac:dyDescent="0.25">
      <c r="D340" s="35" t="s">
        <v>291</v>
      </c>
      <c r="E340" s="34"/>
      <c r="H340" s="34">
        <v>5</v>
      </c>
      <c r="I340" t="s">
        <v>292</v>
      </c>
      <c r="K340" s="32">
        <f>ROUND(H340/100*K339,2)</f>
        <v>119.88</v>
      </c>
    </row>
    <row r="341" spans="1:27" x14ac:dyDescent="0.25">
      <c r="D341" s="35" t="s">
        <v>293</v>
      </c>
      <c r="E341" s="34"/>
      <c r="H341" s="34"/>
      <c r="K341" s="36">
        <f>SUM(K339:K340)</f>
        <v>2517.38</v>
      </c>
    </row>
    <row r="343" spans="1:27" ht="45" customHeight="1" x14ac:dyDescent="0.25">
      <c r="A343" s="27" t="s">
        <v>421</v>
      </c>
      <c r="B343" s="27" t="s">
        <v>188</v>
      </c>
      <c r="C343" s="28" t="s">
        <v>65</v>
      </c>
      <c r="D343" s="7" t="s">
        <v>189</v>
      </c>
      <c r="E343" s="6"/>
      <c r="F343" s="6"/>
      <c r="G343" s="28"/>
      <c r="H343" s="29" t="s">
        <v>278</v>
      </c>
      <c r="I343" s="5">
        <v>1</v>
      </c>
      <c r="J343" s="4"/>
      <c r="K343" s="30">
        <f>ROUND(K356,2)</f>
        <v>44.91</v>
      </c>
      <c r="L343" s="28"/>
      <c r="M343" s="28"/>
      <c r="N343" s="28"/>
      <c r="O343" s="28"/>
      <c r="P343" s="28"/>
      <c r="Q343" s="28"/>
      <c r="R343" s="28"/>
      <c r="S343" s="28"/>
      <c r="T343" s="28"/>
      <c r="U343" s="28"/>
      <c r="V343" s="28"/>
      <c r="W343" s="28"/>
      <c r="X343" s="28"/>
      <c r="Y343" s="28"/>
      <c r="Z343" s="28"/>
      <c r="AA343" s="28"/>
    </row>
    <row r="344" spans="1:27" x14ac:dyDescent="0.25">
      <c r="B344" s="23" t="s">
        <v>296</v>
      </c>
    </row>
    <row r="345" spans="1:27" x14ac:dyDescent="0.25">
      <c r="B345" t="s">
        <v>388</v>
      </c>
      <c r="C345" t="s">
        <v>298</v>
      </c>
      <c r="D345" t="s">
        <v>389</v>
      </c>
      <c r="E345" s="31">
        <v>6.5000000000000002E-2</v>
      </c>
      <c r="F345" t="s">
        <v>286</v>
      </c>
      <c r="G345" t="s">
        <v>287</v>
      </c>
      <c r="H345" s="32">
        <v>20.3</v>
      </c>
      <c r="I345" t="s">
        <v>288</v>
      </c>
      <c r="J345" s="33">
        <f>ROUND(E345/I343* H345,2)</f>
        <v>1.32</v>
      </c>
      <c r="K345" s="34"/>
    </row>
    <row r="346" spans="1:27" x14ac:dyDescent="0.25">
      <c r="B346" t="s">
        <v>390</v>
      </c>
      <c r="C346" t="s">
        <v>298</v>
      </c>
      <c r="D346" t="s">
        <v>391</v>
      </c>
      <c r="E346" s="31">
        <v>6.5000000000000002E-2</v>
      </c>
      <c r="F346" t="s">
        <v>286</v>
      </c>
      <c r="G346" t="s">
        <v>287</v>
      </c>
      <c r="H346" s="32">
        <v>30.19</v>
      </c>
      <c r="I346" t="s">
        <v>288</v>
      </c>
      <c r="J346" s="33">
        <f>ROUND(E346/I343* H346,2)</f>
        <v>1.96</v>
      </c>
      <c r="K346" s="34"/>
    </row>
    <row r="347" spans="1:27" x14ac:dyDescent="0.25">
      <c r="D347" s="35" t="s">
        <v>300</v>
      </c>
      <c r="E347" s="34"/>
      <c r="H347" s="34"/>
      <c r="K347" s="32">
        <f>SUM(J345:J346)</f>
        <v>3.2800000000000002</v>
      </c>
    </row>
    <row r="348" spans="1:27" x14ac:dyDescent="0.25">
      <c r="B348" s="23" t="s">
        <v>314</v>
      </c>
      <c r="E348" s="34"/>
      <c r="H348" s="34"/>
      <c r="K348" s="34"/>
    </row>
    <row r="349" spans="1:27" x14ac:dyDescent="0.25">
      <c r="B349" t="s">
        <v>422</v>
      </c>
      <c r="C349" t="s">
        <v>65</v>
      </c>
      <c r="D349" t="s">
        <v>423</v>
      </c>
      <c r="E349" s="31">
        <v>5</v>
      </c>
      <c r="G349" t="s">
        <v>287</v>
      </c>
      <c r="H349" s="32">
        <v>7.73</v>
      </c>
      <c r="I349" t="s">
        <v>288</v>
      </c>
      <c r="J349" s="33">
        <f>ROUND(E349* H349,2)</f>
        <v>38.65</v>
      </c>
      <c r="K349" s="34"/>
    </row>
    <row r="350" spans="1:27" x14ac:dyDescent="0.25">
      <c r="D350" s="35" t="s">
        <v>319</v>
      </c>
      <c r="E350" s="34"/>
      <c r="H350" s="34"/>
      <c r="K350" s="32">
        <f>SUM(J349:J349)</f>
        <v>38.65</v>
      </c>
    </row>
    <row r="351" spans="1:27" x14ac:dyDescent="0.25">
      <c r="B351" s="23" t="s">
        <v>341</v>
      </c>
      <c r="E351" s="34"/>
      <c r="H351" s="34"/>
      <c r="K351" s="34"/>
    </row>
    <row r="352" spans="1:27" x14ac:dyDescent="0.25">
      <c r="B352" t="s">
        <v>342</v>
      </c>
      <c r="C352" t="s">
        <v>292</v>
      </c>
      <c r="D352" t="s">
        <v>343</v>
      </c>
      <c r="E352" s="31">
        <v>2</v>
      </c>
      <c r="G352" t="s">
        <v>292</v>
      </c>
      <c r="H352" s="32">
        <v>42</v>
      </c>
      <c r="I352" t="s">
        <v>288</v>
      </c>
      <c r="J352" s="33">
        <f>ROUND(E352* H352/100,2)</f>
        <v>0.84</v>
      </c>
      <c r="K352" s="34"/>
    </row>
    <row r="353" spans="1:27" x14ac:dyDescent="0.25">
      <c r="D353" s="35" t="s">
        <v>344</v>
      </c>
      <c r="E353" s="34"/>
      <c r="H353" s="34"/>
      <c r="K353" s="32">
        <f>SUM(J352:J352)</f>
        <v>0.84</v>
      </c>
    </row>
    <row r="354" spans="1:27" x14ac:dyDescent="0.25">
      <c r="D354" s="35" t="s">
        <v>290</v>
      </c>
      <c r="E354" s="34"/>
      <c r="H354" s="34"/>
      <c r="K354" s="36">
        <f>SUM(J344:J353)</f>
        <v>42.77</v>
      </c>
    </row>
    <row r="355" spans="1:27" x14ac:dyDescent="0.25">
      <c r="D355" s="35" t="s">
        <v>291</v>
      </c>
      <c r="E355" s="34"/>
      <c r="H355" s="34">
        <v>5</v>
      </c>
      <c r="I355" t="s">
        <v>292</v>
      </c>
      <c r="K355" s="32">
        <f>ROUND(H355/100*K354,2)</f>
        <v>2.14</v>
      </c>
    </row>
    <row r="356" spans="1:27" x14ac:dyDescent="0.25">
      <c r="D356" s="35" t="s">
        <v>293</v>
      </c>
      <c r="E356" s="34"/>
      <c r="H356" s="34"/>
      <c r="K356" s="36">
        <f>SUM(K354:K355)</f>
        <v>44.910000000000004</v>
      </c>
    </row>
    <row r="358" spans="1:27" ht="45" customHeight="1" x14ac:dyDescent="0.25">
      <c r="A358" s="27" t="s">
        <v>424</v>
      </c>
      <c r="B358" s="27" t="s">
        <v>69</v>
      </c>
      <c r="C358" s="28" t="s">
        <v>65</v>
      </c>
      <c r="D358" s="7" t="s">
        <v>70</v>
      </c>
      <c r="E358" s="6"/>
      <c r="F358" s="6"/>
      <c r="G358" s="28"/>
      <c r="H358" s="29" t="s">
        <v>278</v>
      </c>
      <c r="I358" s="5">
        <v>1</v>
      </c>
      <c r="J358" s="4"/>
      <c r="K358" s="30">
        <f>ROUND(K371,2)</f>
        <v>143.79</v>
      </c>
      <c r="L358" s="28"/>
      <c r="M358" s="28"/>
      <c r="N358" s="28"/>
      <c r="O358" s="28"/>
      <c r="P358" s="28"/>
      <c r="Q358" s="28"/>
      <c r="R358" s="28"/>
      <c r="S358" s="28"/>
      <c r="T358" s="28"/>
      <c r="U358" s="28"/>
      <c r="V358" s="28"/>
      <c r="W358" s="28"/>
      <c r="X358" s="28"/>
      <c r="Y358" s="28"/>
      <c r="Z358" s="28"/>
      <c r="AA358" s="28"/>
    </row>
    <row r="359" spans="1:27" x14ac:dyDescent="0.25">
      <c r="B359" s="23" t="s">
        <v>296</v>
      </c>
    </row>
    <row r="360" spans="1:27" x14ac:dyDescent="0.25">
      <c r="B360" t="s">
        <v>390</v>
      </c>
      <c r="C360" t="s">
        <v>298</v>
      </c>
      <c r="D360" t="s">
        <v>391</v>
      </c>
      <c r="E360" s="31">
        <v>0.115</v>
      </c>
      <c r="F360" t="s">
        <v>286</v>
      </c>
      <c r="G360" t="s">
        <v>287</v>
      </c>
      <c r="H360" s="32">
        <v>30.19</v>
      </c>
      <c r="I360" t="s">
        <v>288</v>
      </c>
      <c r="J360" s="33">
        <f>ROUND(E360/I358* H360,2)</f>
        <v>3.47</v>
      </c>
      <c r="K360" s="34"/>
    </row>
    <row r="361" spans="1:27" x14ac:dyDescent="0.25">
      <c r="B361" t="s">
        <v>388</v>
      </c>
      <c r="C361" t="s">
        <v>298</v>
      </c>
      <c r="D361" t="s">
        <v>389</v>
      </c>
      <c r="E361" s="31">
        <v>0.115</v>
      </c>
      <c r="F361" t="s">
        <v>286</v>
      </c>
      <c r="G361" t="s">
        <v>287</v>
      </c>
      <c r="H361" s="32">
        <v>20.3</v>
      </c>
      <c r="I361" t="s">
        <v>288</v>
      </c>
      <c r="J361" s="33">
        <f>ROUND(E361/I358* H361,2)</f>
        <v>2.33</v>
      </c>
      <c r="K361" s="34"/>
    </row>
    <row r="362" spans="1:27" x14ac:dyDescent="0.25">
      <c r="D362" s="35" t="s">
        <v>300</v>
      </c>
      <c r="E362" s="34"/>
      <c r="H362" s="34"/>
      <c r="K362" s="32">
        <f>SUM(J360:J361)</f>
        <v>5.8000000000000007</v>
      </c>
    </row>
    <row r="363" spans="1:27" x14ac:dyDescent="0.25">
      <c r="B363" s="23" t="s">
        <v>314</v>
      </c>
      <c r="E363" s="34"/>
      <c r="H363" s="34"/>
      <c r="K363" s="34"/>
    </row>
    <row r="364" spans="1:27" x14ac:dyDescent="0.25">
      <c r="B364" t="s">
        <v>425</v>
      </c>
      <c r="C364" t="s">
        <v>65</v>
      </c>
      <c r="D364" t="s">
        <v>426</v>
      </c>
      <c r="E364" s="31">
        <v>5</v>
      </c>
      <c r="G364" t="s">
        <v>287</v>
      </c>
      <c r="H364" s="32">
        <v>25.69</v>
      </c>
      <c r="I364" t="s">
        <v>288</v>
      </c>
      <c r="J364" s="33">
        <f>ROUND(E364* H364,2)</f>
        <v>128.44999999999999</v>
      </c>
      <c r="K364" s="34"/>
    </row>
    <row r="365" spans="1:27" x14ac:dyDescent="0.25">
      <c r="D365" s="35" t="s">
        <v>319</v>
      </c>
      <c r="E365" s="34"/>
      <c r="H365" s="34"/>
      <c r="K365" s="32">
        <f>SUM(J364:J364)</f>
        <v>128.44999999999999</v>
      </c>
    </row>
    <row r="366" spans="1:27" x14ac:dyDescent="0.25">
      <c r="B366" s="23" t="s">
        <v>341</v>
      </c>
      <c r="E366" s="34"/>
      <c r="H366" s="34"/>
      <c r="K366" s="34"/>
    </row>
    <row r="367" spans="1:27" x14ac:dyDescent="0.25">
      <c r="B367" t="s">
        <v>342</v>
      </c>
      <c r="C367" t="s">
        <v>292</v>
      </c>
      <c r="D367" t="s">
        <v>343</v>
      </c>
      <c r="E367" s="31">
        <v>2</v>
      </c>
      <c r="G367" t="s">
        <v>292</v>
      </c>
      <c r="H367" s="32">
        <v>134.5</v>
      </c>
      <c r="I367" t="s">
        <v>288</v>
      </c>
      <c r="J367" s="33">
        <f>ROUND(E367* H367/100,2)</f>
        <v>2.69</v>
      </c>
      <c r="K367" s="34"/>
    </row>
    <row r="368" spans="1:27" x14ac:dyDescent="0.25">
      <c r="D368" s="35" t="s">
        <v>344</v>
      </c>
      <c r="E368" s="34"/>
      <c r="H368" s="34"/>
      <c r="K368" s="32">
        <f>SUM(J367:J367)</f>
        <v>2.69</v>
      </c>
    </row>
    <row r="369" spans="1:27" x14ac:dyDescent="0.25">
      <c r="D369" s="35" t="s">
        <v>290</v>
      </c>
      <c r="E369" s="34"/>
      <c r="H369" s="34"/>
      <c r="K369" s="36">
        <f>SUM(J359:J368)</f>
        <v>136.94</v>
      </c>
    </row>
    <row r="370" spans="1:27" x14ac:dyDescent="0.25">
      <c r="D370" s="35" t="s">
        <v>291</v>
      </c>
      <c r="E370" s="34"/>
      <c r="H370" s="34">
        <v>5</v>
      </c>
      <c r="I370" t="s">
        <v>292</v>
      </c>
      <c r="K370" s="32">
        <f>ROUND(H370/100*K369,2)</f>
        <v>6.85</v>
      </c>
    </row>
    <row r="371" spans="1:27" x14ac:dyDescent="0.25">
      <c r="D371" s="35" t="s">
        <v>293</v>
      </c>
      <c r="E371" s="34"/>
      <c r="H371" s="34"/>
      <c r="K371" s="36">
        <f>SUM(K369:K370)</f>
        <v>143.79</v>
      </c>
    </row>
    <row r="373" spans="1:27" ht="45" customHeight="1" x14ac:dyDescent="0.25">
      <c r="A373" s="27" t="s">
        <v>427</v>
      </c>
      <c r="B373" s="27" t="s">
        <v>78</v>
      </c>
      <c r="C373" s="28" t="s">
        <v>65</v>
      </c>
      <c r="D373" s="7" t="s">
        <v>79</v>
      </c>
      <c r="E373" s="6"/>
      <c r="F373" s="6"/>
      <c r="G373" s="28"/>
      <c r="H373" s="29" t="s">
        <v>278</v>
      </c>
      <c r="I373" s="5">
        <v>1</v>
      </c>
      <c r="J373" s="4"/>
      <c r="K373" s="30">
        <f>ROUND(K386,2)</f>
        <v>9.09</v>
      </c>
      <c r="L373" s="28"/>
      <c r="M373" s="28"/>
      <c r="N373" s="28"/>
      <c r="O373" s="28"/>
      <c r="P373" s="28"/>
      <c r="Q373" s="28"/>
      <c r="R373" s="28"/>
      <c r="S373" s="28"/>
      <c r="T373" s="28"/>
      <c r="U373" s="28"/>
      <c r="V373" s="28"/>
      <c r="W373" s="28"/>
      <c r="X373" s="28"/>
      <c r="Y373" s="28"/>
      <c r="Z373" s="28"/>
      <c r="AA373" s="28"/>
    </row>
    <row r="374" spans="1:27" x14ac:dyDescent="0.25">
      <c r="B374" s="23" t="s">
        <v>296</v>
      </c>
    </row>
    <row r="375" spans="1:27" x14ac:dyDescent="0.25">
      <c r="B375" t="s">
        <v>388</v>
      </c>
      <c r="C375" t="s">
        <v>298</v>
      </c>
      <c r="D375" t="s">
        <v>389</v>
      </c>
      <c r="E375" s="31">
        <v>0.05</v>
      </c>
      <c r="F375" t="s">
        <v>286</v>
      </c>
      <c r="G375" t="s">
        <v>287</v>
      </c>
      <c r="H375" s="32">
        <v>20.3</v>
      </c>
      <c r="I375" t="s">
        <v>288</v>
      </c>
      <c r="J375" s="33">
        <f>ROUND(E375/I373* H375,2)</f>
        <v>1.02</v>
      </c>
      <c r="K375" s="34"/>
    </row>
    <row r="376" spans="1:27" x14ac:dyDescent="0.25">
      <c r="B376" t="s">
        <v>390</v>
      </c>
      <c r="C376" t="s">
        <v>298</v>
      </c>
      <c r="D376" t="s">
        <v>391</v>
      </c>
      <c r="E376" s="31">
        <v>5.1999999999999998E-2</v>
      </c>
      <c r="F376" t="s">
        <v>286</v>
      </c>
      <c r="G376" t="s">
        <v>287</v>
      </c>
      <c r="H376" s="32">
        <v>30.19</v>
      </c>
      <c r="I376" t="s">
        <v>288</v>
      </c>
      <c r="J376" s="33">
        <f>ROUND(E376/I373* H376,2)</f>
        <v>1.57</v>
      </c>
      <c r="K376" s="34"/>
    </row>
    <row r="377" spans="1:27" x14ac:dyDescent="0.25">
      <c r="D377" s="35" t="s">
        <v>300</v>
      </c>
      <c r="E377" s="34"/>
      <c r="H377" s="34"/>
      <c r="K377" s="32">
        <f>SUM(J375:J376)</f>
        <v>2.59</v>
      </c>
    </row>
    <row r="378" spans="1:27" x14ac:dyDescent="0.25">
      <c r="B378" s="23" t="s">
        <v>314</v>
      </c>
      <c r="E378" s="34"/>
      <c r="H378" s="34"/>
      <c r="K378" s="34"/>
    </row>
    <row r="379" spans="1:27" x14ac:dyDescent="0.25">
      <c r="B379" t="s">
        <v>428</v>
      </c>
      <c r="C379" t="s">
        <v>65</v>
      </c>
      <c r="D379" t="s">
        <v>429</v>
      </c>
      <c r="E379" s="31">
        <v>1</v>
      </c>
      <c r="G379" t="s">
        <v>287</v>
      </c>
      <c r="H379" s="32">
        <v>5.9</v>
      </c>
      <c r="I379" t="s">
        <v>288</v>
      </c>
      <c r="J379" s="33">
        <f>ROUND(E379* H379,2)</f>
        <v>5.9</v>
      </c>
      <c r="K379" s="34"/>
    </row>
    <row r="380" spans="1:27" x14ac:dyDescent="0.25">
      <c r="D380" s="35" t="s">
        <v>319</v>
      </c>
      <c r="E380" s="34"/>
      <c r="H380" s="34"/>
      <c r="K380" s="32">
        <f>SUM(J379:J379)</f>
        <v>5.9</v>
      </c>
    </row>
    <row r="381" spans="1:27" x14ac:dyDescent="0.25">
      <c r="B381" s="23" t="s">
        <v>341</v>
      </c>
      <c r="E381" s="34"/>
      <c r="H381" s="34"/>
      <c r="K381" s="34"/>
    </row>
    <row r="382" spans="1:27" x14ac:dyDescent="0.25">
      <c r="B382" t="s">
        <v>342</v>
      </c>
      <c r="C382" t="s">
        <v>292</v>
      </c>
      <c r="D382" t="s">
        <v>343</v>
      </c>
      <c r="E382" s="31">
        <v>2</v>
      </c>
      <c r="G382" t="s">
        <v>292</v>
      </c>
      <c r="H382" s="32">
        <v>8.5</v>
      </c>
      <c r="I382" t="s">
        <v>288</v>
      </c>
      <c r="J382" s="33">
        <f>ROUND(E382* H382/100,2)</f>
        <v>0.17</v>
      </c>
      <c r="K382" s="34"/>
    </row>
    <row r="383" spans="1:27" x14ac:dyDescent="0.25">
      <c r="D383" s="35" t="s">
        <v>344</v>
      </c>
      <c r="E383" s="34"/>
      <c r="H383" s="34"/>
      <c r="K383" s="32">
        <f>SUM(J382:J382)</f>
        <v>0.17</v>
      </c>
    </row>
    <row r="384" spans="1:27" x14ac:dyDescent="0.25">
      <c r="D384" s="35" t="s">
        <v>290</v>
      </c>
      <c r="E384" s="34"/>
      <c r="H384" s="34"/>
      <c r="K384" s="36">
        <f>SUM(J374:J383)</f>
        <v>8.66</v>
      </c>
    </row>
    <row r="385" spans="1:27" x14ac:dyDescent="0.25">
      <c r="D385" s="35" t="s">
        <v>291</v>
      </c>
      <c r="E385" s="34"/>
      <c r="H385" s="34">
        <v>5</v>
      </c>
      <c r="I385" t="s">
        <v>292</v>
      </c>
      <c r="K385" s="32">
        <f>ROUND(H385/100*K384,2)</f>
        <v>0.43</v>
      </c>
    </row>
    <row r="386" spans="1:27" x14ac:dyDescent="0.25">
      <c r="D386" s="35" t="s">
        <v>293</v>
      </c>
      <c r="E386" s="34"/>
      <c r="H386" s="34"/>
      <c r="K386" s="36">
        <f>SUM(K384:K385)</f>
        <v>9.09</v>
      </c>
    </row>
    <row r="388" spans="1:27" ht="45" customHeight="1" x14ac:dyDescent="0.25">
      <c r="A388" s="27" t="s">
        <v>430</v>
      </c>
      <c r="B388" s="27" t="s">
        <v>76</v>
      </c>
      <c r="C388" s="28" t="s">
        <v>65</v>
      </c>
      <c r="D388" s="7" t="s">
        <v>77</v>
      </c>
      <c r="E388" s="6"/>
      <c r="F388" s="6"/>
      <c r="G388" s="28"/>
      <c r="H388" s="29" t="s">
        <v>278</v>
      </c>
      <c r="I388" s="5">
        <v>1</v>
      </c>
      <c r="J388" s="4"/>
      <c r="K388" s="30">
        <f>ROUND(K401,2)</f>
        <v>2.16</v>
      </c>
      <c r="L388" s="28"/>
      <c r="M388" s="28"/>
      <c r="N388" s="28"/>
      <c r="O388" s="28"/>
      <c r="P388" s="28"/>
      <c r="Q388" s="28"/>
      <c r="R388" s="28"/>
      <c r="S388" s="28"/>
      <c r="T388" s="28"/>
      <c r="U388" s="28"/>
      <c r="V388" s="28"/>
      <c r="W388" s="28"/>
      <c r="X388" s="28"/>
      <c r="Y388" s="28"/>
      <c r="Z388" s="28"/>
      <c r="AA388" s="28"/>
    </row>
    <row r="389" spans="1:27" x14ac:dyDescent="0.25">
      <c r="B389" s="23" t="s">
        <v>296</v>
      </c>
    </row>
    <row r="390" spans="1:27" x14ac:dyDescent="0.25">
      <c r="B390" t="s">
        <v>388</v>
      </c>
      <c r="C390" t="s">
        <v>298</v>
      </c>
      <c r="D390" t="s">
        <v>389</v>
      </c>
      <c r="E390" s="31">
        <v>0.02</v>
      </c>
      <c r="F390" t="s">
        <v>286</v>
      </c>
      <c r="G390" t="s">
        <v>287</v>
      </c>
      <c r="H390" s="32">
        <v>20.3</v>
      </c>
      <c r="I390" t="s">
        <v>288</v>
      </c>
      <c r="J390" s="33">
        <f>ROUND(E390/I388* H390,2)</f>
        <v>0.41</v>
      </c>
      <c r="K390" s="34"/>
    </row>
    <row r="391" spans="1:27" x14ac:dyDescent="0.25">
      <c r="B391" t="s">
        <v>390</v>
      </c>
      <c r="C391" t="s">
        <v>298</v>
      </c>
      <c r="D391" t="s">
        <v>391</v>
      </c>
      <c r="E391" s="31">
        <v>1.6E-2</v>
      </c>
      <c r="F391" t="s">
        <v>286</v>
      </c>
      <c r="G391" t="s">
        <v>287</v>
      </c>
      <c r="H391" s="32">
        <v>30.19</v>
      </c>
      <c r="I391" t="s">
        <v>288</v>
      </c>
      <c r="J391" s="33">
        <f>ROUND(E391/I388* H391,2)</f>
        <v>0.48</v>
      </c>
      <c r="K391" s="34"/>
    </row>
    <row r="392" spans="1:27" x14ac:dyDescent="0.25">
      <c r="D392" s="35" t="s">
        <v>300</v>
      </c>
      <c r="E392" s="34"/>
      <c r="H392" s="34"/>
      <c r="K392" s="32">
        <f>SUM(J390:J391)</f>
        <v>0.8899999999999999</v>
      </c>
    </row>
    <row r="393" spans="1:27" x14ac:dyDescent="0.25">
      <c r="B393" s="23" t="s">
        <v>314</v>
      </c>
      <c r="E393" s="34"/>
      <c r="H393" s="34"/>
      <c r="K393" s="34"/>
    </row>
    <row r="394" spans="1:27" x14ac:dyDescent="0.25">
      <c r="B394" t="s">
        <v>404</v>
      </c>
      <c r="C394" t="s">
        <v>65</v>
      </c>
      <c r="D394" t="s">
        <v>405</v>
      </c>
      <c r="E394" s="31">
        <v>1</v>
      </c>
      <c r="G394" t="s">
        <v>287</v>
      </c>
      <c r="H394" s="32">
        <v>1.1299999999999999</v>
      </c>
      <c r="I394" t="s">
        <v>288</v>
      </c>
      <c r="J394" s="33">
        <f>ROUND(E394* H394,2)</f>
        <v>1.1299999999999999</v>
      </c>
      <c r="K394" s="34"/>
    </row>
    <row r="395" spans="1:27" x14ac:dyDescent="0.25">
      <c r="D395" s="35" t="s">
        <v>319</v>
      </c>
      <c r="E395" s="34"/>
      <c r="H395" s="34"/>
      <c r="K395" s="32">
        <f>SUM(J394:J394)</f>
        <v>1.1299999999999999</v>
      </c>
    </row>
    <row r="396" spans="1:27" x14ac:dyDescent="0.25">
      <c r="B396" s="23" t="s">
        <v>341</v>
      </c>
      <c r="E396" s="34"/>
      <c r="H396" s="34"/>
      <c r="K396" s="34"/>
    </row>
    <row r="397" spans="1:27" x14ac:dyDescent="0.25">
      <c r="B397" t="s">
        <v>342</v>
      </c>
      <c r="C397" t="s">
        <v>292</v>
      </c>
      <c r="D397" t="s">
        <v>343</v>
      </c>
      <c r="E397" s="31">
        <v>2</v>
      </c>
      <c r="G397" t="s">
        <v>292</v>
      </c>
      <c r="H397" s="32">
        <v>2</v>
      </c>
      <c r="I397" t="s">
        <v>288</v>
      </c>
      <c r="J397" s="33">
        <f>ROUND(E397* H397/100,2)</f>
        <v>0.04</v>
      </c>
      <c r="K397" s="34"/>
    </row>
    <row r="398" spans="1:27" x14ac:dyDescent="0.25">
      <c r="D398" s="35" t="s">
        <v>344</v>
      </c>
      <c r="E398" s="34"/>
      <c r="H398" s="34"/>
      <c r="K398" s="32">
        <f>SUM(J397:J397)</f>
        <v>0.04</v>
      </c>
    </row>
    <row r="399" spans="1:27" x14ac:dyDescent="0.25">
      <c r="D399" s="35" t="s">
        <v>290</v>
      </c>
      <c r="E399" s="34"/>
      <c r="H399" s="34"/>
      <c r="K399" s="36">
        <f>SUM(J389:J398)</f>
        <v>2.0599999999999996</v>
      </c>
    </row>
    <row r="400" spans="1:27" x14ac:dyDescent="0.25">
      <c r="D400" s="35" t="s">
        <v>291</v>
      </c>
      <c r="E400" s="34"/>
      <c r="H400" s="34">
        <v>5</v>
      </c>
      <c r="I400" t="s">
        <v>292</v>
      </c>
      <c r="K400" s="32">
        <f>ROUND(H400/100*K399,2)</f>
        <v>0.1</v>
      </c>
    </row>
    <row r="401" spans="1:27" x14ac:dyDescent="0.25">
      <c r="D401" s="35" t="s">
        <v>293</v>
      </c>
      <c r="E401" s="34"/>
      <c r="H401" s="34"/>
      <c r="K401" s="36">
        <f>SUM(K399:K400)</f>
        <v>2.1599999999999997</v>
      </c>
    </row>
    <row r="403" spans="1:27" ht="45" customHeight="1" x14ac:dyDescent="0.25">
      <c r="A403" s="27" t="s">
        <v>431</v>
      </c>
      <c r="B403" s="27" t="s">
        <v>136</v>
      </c>
      <c r="C403" s="28" t="s">
        <v>137</v>
      </c>
      <c r="D403" s="7" t="s">
        <v>138</v>
      </c>
      <c r="E403" s="6"/>
      <c r="F403" s="6"/>
      <c r="G403" s="28"/>
      <c r="H403" s="29" t="s">
        <v>278</v>
      </c>
      <c r="I403" s="5">
        <v>1</v>
      </c>
      <c r="J403" s="4"/>
      <c r="K403" s="30">
        <v>1</v>
      </c>
      <c r="L403" s="28"/>
      <c r="M403" s="28"/>
      <c r="N403" s="28"/>
      <c r="O403" s="28"/>
      <c r="P403" s="28"/>
      <c r="Q403" s="28"/>
      <c r="R403" s="28"/>
      <c r="S403" s="28"/>
      <c r="T403" s="28"/>
      <c r="U403" s="28"/>
      <c r="V403" s="28"/>
      <c r="W403" s="28"/>
      <c r="X403" s="28"/>
      <c r="Y403" s="28"/>
      <c r="Z403" s="28"/>
      <c r="AA403" s="28"/>
    </row>
    <row r="404" spans="1:27" ht="45" customHeight="1" x14ac:dyDescent="0.25">
      <c r="A404" s="27" t="s">
        <v>432</v>
      </c>
      <c r="B404" s="27" t="s">
        <v>98</v>
      </c>
      <c r="C404" s="28" t="s">
        <v>99</v>
      </c>
      <c r="D404" s="7" t="s">
        <v>100</v>
      </c>
      <c r="E404" s="6"/>
      <c r="F404" s="6"/>
      <c r="G404" s="28"/>
      <c r="H404" s="29" t="s">
        <v>278</v>
      </c>
      <c r="I404" s="5">
        <v>1</v>
      </c>
      <c r="J404" s="4"/>
      <c r="K404" s="30">
        <f>ROUND(K410,2)</f>
        <v>163.46</v>
      </c>
      <c r="L404" s="28"/>
      <c r="M404" s="28"/>
      <c r="N404" s="28"/>
      <c r="O404" s="28"/>
      <c r="P404" s="28"/>
      <c r="Q404" s="28"/>
      <c r="R404" s="28"/>
      <c r="S404" s="28"/>
      <c r="T404" s="28"/>
      <c r="U404" s="28"/>
      <c r="V404" s="28"/>
      <c r="W404" s="28"/>
      <c r="X404" s="28"/>
      <c r="Y404" s="28"/>
      <c r="Z404" s="28"/>
      <c r="AA404" s="28"/>
    </row>
    <row r="405" spans="1:27" x14ac:dyDescent="0.25">
      <c r="B405" s="23" t="s">
        <v>283</v>
      </c>
    </row>
    <row r="406" spans="1:27" x14ac:dyDescent="0.25">
      <c r="B406" t="s">
        <v>433</v>
      </c>
      <c r="C406" t="s">
        <v>298</v>
      </c>
      <c r="D406" t="s">
        <v>434</v>
      </c>
      <c r="E406" s="31">
        <v>8</v>
      </c>
      <c r="F406" t="s">
        <v>286</v>
      </c>
      <c r="G406" t="s">
        <v>287</v>
      </c>
      <c r="H406" s="32">
        <v>19.46</v>
      </c>
      <c r="I406" t="s">
        <v>288</v>
      </c>
      <c r="J406" s="33">
        <f>ROUND(E406/I404* H406,2)</f>
        <v>155.68</v>
      </c>
      <c r="K406" s="34"/>
    </row>
    <row r="407" spans="1:27" x14ac:dyDescent="0.25">
      <c r="D407" s="35" t="s">
        <v>289</v>
      </c>
      <c r="E407" s="34"/>
      <c r="H407" s="34"/>
      <c r="K407" s="32">
        <f>SUM(J406:J406)</f>
        <v>155.68</v>
      </c>
    </row>
    <row r="408" spans="1:27" x14ac:dyDescent="0.25">
      <c r="D408" s="35" t="s">
        <v>290</v>
      </c>
      <c r="E408" s="34"/>
      <c r="H408" s="34"/>
      <c r="K408" s="36">
        <f>SUM(J405:J407)</f>
        <v>155.68</v>
      </c>
    </row>
    <row r="409" spans="1:27" x14ac:dyDescent="0.25">
      <c r="D409" s="35" t="s">
        <v>291</v>
      </c>
      <c r="E409" s="34"/>
      <c r="H409" s="34">
        <v>5</v>
      </c>
      <c r="I409" t="s">
        <v>292</v>
      </c>
      <c r="K409" s="32">
        <f>ROUND(H409/100*K408,2)</f>
        <v>7.78</v>
      </c>
    </row>
    <row r="410" spans="1:27" x14ac:dyDescent="0.25">
      <c r="D410" s="35" t="s">
        <v>293</v>
      </c>
      <c r="E410" s="34"/>
      <c r="H410" s="34"/>
      <c r="K410" s="36">
        <f>SUM(K408:K409)</f>
        <v>163.46</v>
      </c>
    </row>
    <row r="412" spans="1:27" ht="45" customHeight="1" x14ac:dyDescent="0.25">
      <c r="A412" s="27" t="s">
        <v>435</v>
      </c>
      <c r="B412" s="27" t="s">
        <v>221</v>
      </c>
      <c r="C412" s="28" t="s">
        <v>222</v>
      </c>
      <c r="D412" s="7" t="s">
        <v>223</v>
      </c>
      <c r="E412" s="6"/>
      <c r="F412" s="6"/>
      <c r="G412" s="28"/>
      <c r="H412" s="29" t="s">
        <v>278</v>
      </c>
      <c r="I412" s="5">
        <v>1</v>
      </c>
      <c r="J412" s="4"/>
      <c r="K412" s="30">
        <f>ROUND(K424,2)</f>
        <v>11.74</v>
      </c>
      <c r="L412" s="28"/>
      <c r="M412" s="28"/>
      <c r="N412" s="28"/>
      <c r="O412" s="28"/>
      <c r="P412" s="28"/>
      <c r="Q412" s="28"/>
      <c r="R412" s="28"/>
      <c r="S412" s="28"/>
      <c r="T412" s="28"/>
      <c r="U412" s="28"/>
      <c r="V412" s="28"/>
      <c r="W412" s="28"/>
      <c r="X412" s="28"/>
      <c r="Y412" s="28"/>
      <c r="Z412" s="28"/>
      <c r="AA412" s="28"/>
    </row>
    <row r="413" spans="1:27" x14ac:dyDescent="0.25">
      <c r="B413" s="23" t="s">
        <v>296</v>
      </c>
    </row>
    <row r="414" spans="1:27" x14ac:dyDescent="0.25">
      <c r="B414" t="s">
        <v>297</v>
      </c>
      <c r="C414" t="s">
        <v>298</v>
      </c>
      <c r="D414" t="s">
        <v>299</v>
      </c>
      <c r="E414" s="31">
        <v>0.34200000000000003</v>
      </c>
      <c r="F414" t="s">
        <v>286</v>
      </c>
      <c r="G414" t="s">
        <v>287</v>
      </c>
      <c r="H414" s="32">
        <v>24.69</v>
      </c>
      <c r="I414" t="s">
        <v>288</v>
      </c>
      <c r="J414" s="33">
        <f>ROUND(E414/I412* H414,2)</f>
        <v>8.44</v>
      </c>
      <c r="K414" s="34"/>
    </row>
    <row r="415" spans="1:27" x14ac:dyDescent="0.25">
      <c r="D415" s="35" t="s">
        <v>300</v>
      </c>
      <c r="E415" s="34"/>
      <c r="H415" s="34"/>
      <c r="K415" s="32">
        <f>SUM(J414:J414)</f>
        <v>8.44</v>
      </c>
    </row>
    <row r="416" spans="1:27" x14ac:dyDescent="0.25">
      <c r="B416" s="23" t="s">
        <v>283</v>
      </c>
      <c r="E416" s="34"/>
      <c r="H416" s="34"/>
      <c r="K416" s="34"/>
    </row>
    <row r="417" spans="1:27" x14ac:dyDescent="0.25">
      <c r="B417" t="s">
        <v>436</v>
      </c>
      <c r="C417" t="s">
        <v>298</v>
      </c>
      <c r="D417" t="s">
        <v>437</v>
      </c>
      <c r="E417" s="31">
        <v>7.1999999999999995E-2</v>
      </c>
      <c r="F417" t="s">
        <v>286</v>
      </c>
      <c r="G417" t="s">
        <v>287</v>
      </c>
      <c r="H417" s="32">
        <v>14.32</v>
      </c>
      <c r="I417" t="s">
        <v>288</v>
      </c>
      <c r="J417" s="33">
        <f>ROUND(E417/I412* H417,2)</f>
        <v>1.03</v>
      </c>
      <c r="K417" s="34"/>
    </row>
    <row r="418" spans="1:27" x14ac:dyDescent="0.25">
      <c r="B418" t="s">
        <v>438</v>
      </c>
      <c r="C418" t="s">
        <v>298</v>
      </c>
      <c r="D418" t="s">
        <v>439</v>
      </c>
      <c r="E418" s="31">
        <v>2.9000000000000001E-2</v>
      </c>
      <c r="F418" t="s">
        <v>286</v>
      </c>
      <c r="G418" t="s">
        <v>287</v>
      </c>
      <c r="H418" s="32">
        <v>54.34</v>
      </c>
      <c r="I418" t="s">
        <v>288</v>
      </c>
      <c r="J418" s="33">
        <f>ROUND(E418/I412* H418,2)</f>
        <v>1.58</v>
      </c>
      <c r="K418" s="34"/>
    </row>
    <row r="419" spans="1:27" x14ac:dyDescent="0.25">
      <c r="D419" s="35" t="s">
        <v>289</v>
      </c>
      <c r="E419" s="34"/>
      <c r="H419" s="34"/>
      <c r="K419" s="32">
        <f>SUM(J417:J418)</f>
        <v>2.6100000000000003</v>
      </c>
    </row>
    <row r="420" spans="1:27" x14ac:dyDescent="0.25">
      <c r="E420" s="34"/>
      <c r="H420" s="34"/>
      <c r="K420" s="34"/>
    </row>
    <row r="421" spans="1:27" x14ac:dyDescent="0.25">
      <c r="D421" s="35" t="s">
        <v>303</v>
      </c>
      <c r="E421" s="34"/>
      <c r="H421" s="34">
        <v>1.5</v>
      </c>
      <c r="I421" t="s">
        <v>292</v>
      </c>
      <c r="J421">
        <f>ROUND(H421/100*K415,2)</f>
        <v>0.13</v>
      </c>
      <c r="K421" s="34"/>
    </row>
    <row r="422" spans="1:27" x14ac:dyDescent="0.25">
      <c r="D422" s="35" t="s">
        <v>290</v>
      </c>
      <c r="E422" s="34"/>
      <c r="H422" s="34"/>
      <c r="K422" s="36">
        <f>SUM(J413:J421)</f>
        <v>11.18</v>
      </c>
    </row>
    <row r="423" spans="1:27" x14ac:dyDescent="0.25">
      <c r="D423" s="35" t="s">
        <v>291</v>
      </c>
      <c r="E423" s="34"/>
      <c r="H423" s="34">
        <v>5</v>
      </c>
      <c r="I423" t="s">
        <v>292</v>
      </c>
      <c r="K423" s="32">
        <f>ROUND(H423/100*K422,2)</f>
        <v>0.56000000000000005</v>
      </c>
    </row>
    <row r="424" spans="1:27" x14ac:dyDescent="0.25">
      <c r="D424" s="35" t="s">
        <v>293</v>
      </c>
      <c r="E424" s="34"/>
      <c r="H424" s="34"/>
      <c r="K424" s="36">
        <f>SUM(K422:K423)</f>
        <v>11.74</v>
      </c>
    </row>
    <row r="426" spans="1:27" ht="45" customHeight="1" x14ac:dyDescent="0.25">
      <c r="A426" s="27" t="s">
        <v>440</v>
      </c>
      <c r="B426" s="27" t="s">
        <v>224</v>
      </c>
      <c r="C426" s="28" t="s">
        <v>222</v>
      </c>
      <c r="D426" s="7" t="s">
        <v>225</v>
      </c>
      <c r="E426" s="6"/>
      <c r="F426" s="6"/>
      <c r="G426" s="28"/>
      <c r="H426" s="29" t="s">
        <v>278</v>
      </c>
      <c r="I426" s="5">
        <v>1</v>
      </c>
      <c r="J426" s="4"/>
      <c r="K426" s="30">
        <f>ROUND(K438,2)</f>
        <v>35.24</v>
      </c>
      <c r="L426" s="28"/>
      <c r="M426" s="28"/>
      <c r="N426" s="28"/>
      <c r="O426" s="28"/>
      <c r="P426" s="28"/>
      <c r="Q426" s="28"/>
      <c r="R426" s="28"/>
      <c r="S426" s="28"/>
      <c r="T426" s="28"/>
      <c r="U426" s="28"/>
      <c r="V426" s="28"/>
      <c r="W426" s="28"/>
      <c r="X426" s="28"/>
      <c r="Y426" s="28"/>
      <c r="Z426" s="28"/>
      <c r="AA426" s="28"/>
    </row>
    <row r="427" spans="1:27" x14ac:dyDescent="0.25">
      <c r="B427" s="23" t="s">
        <v>296</v>
      </c>
    </row>
    <row r="428" spans="1:27" x14ac:dyDescent="0.25">
      <c r="B428" t="s">
        <v>441</v>
      </c>
      <c r="C428" t="s">
        <v>298</v>
      </c>
      <c r="D428" t="s">
        <v>442</v>
      </c>
      <c r="E428" s="31">
        <v>0.63260000000000005</v>
      </c>
      <c r="F428" t="s">
        <v>286</v>
      </c>
      <c r="G428" t="s">
        <v>287</v>
      </c>
      <c r="H428" s="32">
        <v>23.88</v>
      </c>
      <c r="I428" t="s">
        <v>288</v>
      </c>
      <c r="J428" s="33">
        <f>ROUND(E428/I426* H428,2)</f>
        <v>15.11</v>
      </c>
      <c r="K428" s="34"/>
    </row>
    <row r="429" spans="1:27" x14ac:dyDescent="0.25">
      <c r="B429" t="s">
        <v>297</v>
      </c>
      <c r="C429" t="s">
        <v>298</v>
      </c>
      <c r="D429" t="s">
        <v>299</v>
      </c>
      <c r="E429" s="31">
        <v>0.63260000000000005</v>
      </c>
      <c r="F429" t="s">
        <v>286</v>
      </c>
      <c r="G429" t="s">
        <v>287</v>
      </c>
      <c r="H429" s="32">
        <v>24.69</v>
      </c>
      <c r="I429" t="s">
        <v>288</v>
      </c>
      <c r="J429" s="33">
        <f>ROUND(E429/I426* H429,2)</f>
        <v>15.62</v>
      </c>
      <c r="K429" s="34"/>
    </row>
    <row r="430" spans="1:27" x14ac:dyDescent="0.25">
      <c r="D430" s="35" t="s">
        <v>300</v>
      </c>
      <c r="E430" s="34"/>
      <c r="H430" s="34"/>
      <c r="K430" s="32">
        <f>SUM(J428:J429)</f>
        <v>30.729999999999997</v>
      </c>
    </row>
    <row r="431" spans="1:27" x14ac:dyDescent="0.25">
      <c r="B431" s="23" t="s">
        <v>283</v>
      </c>
      <c r="E431" s="34"/>
      <c r="H431" s="34"/>
      <c r="K431" s="34"/>
    </row>
    <row r="432" spans="1:27" x14ac:dyDescent="0.25">
      <c r="B432" t="s">
        <v>436</v>
      </c>
      <c r="C432" t="s">
        <v>298</v>
      </c>
      <c r="D432" t="s">
        <v>437</v>
      </c>
      <c r="E432" s="31">
        <v>0.16520000000000001</v>
      </c>
      <c r="F432" t="s">
        <v>286</v>
      </c>
      <c r="G432" t="s">
        <v>287</v>
      </c>
      <c r="H432" s="32">
        <v>14.32</v>
      </c>
      <c r="I432" t="s">
        <v>288</v>
      </c>
      <c r="J432" s="33">
        <f>ROUND(E432/I426* H432,2)</f>
        <v>2.37</v>
      </c>
      <c r="K432" s="34"/>
    </row>
    <row r="433" spans="1:27" x14ac:dyDescent="0.25">
      <c r="D433" s="35" t="s">
        <v>289</v>
      </c>
      <c r="E433" s="34"/>
      <c r="H433" s="34"/>
      <c r="K433" s="32">
        <f>SUM(J432:J432)</f>
        <v>2.37</v>
      </c>
    </row>
    <row r="434" spans="1:27" x14ac:dyDescent="0.25">
      <c r="E434" s="34"/>
      <c r="H434" s="34"/>
      <c r="K434" s="34"/>
    </row>
    <row r="435" spans="1:27" x14ac:dyDescent="0.25">
      <c r="D435" s="35" t="s">
        <v>303</v>
      </c>
      <c r="E435" s="34"/>
      <c r="H435" s="34">
        <v>1.5</v>
      </c>
      <c r="I435" t="s">
        <v>292</v>
      </c>
      <c r="J435">
        <f>ROUND(H435/100*K430,2)</f>
        <v>0.46</v>
      </c>
      <c r="K435" s="34"/>
    </row>
    <row r="436" spans="1:27" x14ac:dyDescent="0.25">
      <c r="D436" s="35" t="s">
        <v>290</v>
      </c>
      <c r="E436" s="34"/>
      <c r="H436" s="34"/>
      <c r="K436" s="36">
        <f>SUM(J427:J435)</f>
        <v>33.559999999999995</v>
      </c>
    </row>
    <row r="437" spans="1:27" x14ac:dyDescent="0.25">
      <c r="D437" s="35" t="s">
        <v>291</v>
      </c>
      <c r="E437" s="34"/>
      <c r="H437" s="34">
        <v>5</v>
      </c>
      <c r="I437" t="s">
        <v>292</v>
      </c>
      <c r="K437" s="32">
        <f>ROUND(H437/100*K436,2)</f>
        <v>1.68</v>
      </c>
    </row>
    <row r="438" spans="1:27" x14ac:dyDescent="0.25">
      <c r="D438" s="35" t="s">
        <v>293</v>
      </c>
      <c r="E438" s="34"/>
      <c r="H438" s="34"/>
      <c r="K438" s="36">
        <f>SUM(K436:K437)</f>
        <v>35.239999999999995</v>
      </c>
    </row>
    <row r="440" spans="1:27" ht="45" customHeight="1" x14ac:dyDescent="0.25">
      <c r="A440" s="27" t="s">
        <v>443</v>
      </c>
      <c r="B440" s="27" t="s">
        <v>219</v>
      </c>
      <c r="C440" s="28" t="s">
        <v>65</v>
      </c>
      <c r="D440" s="7" t="s">
        <v>220</v>
      </c>
      <c r="E440" s="6"/>
      <c r="F440" s="6"/>
      <c r="G440" s="28"/>
      <c r="H440" s="29" t="s">
        <v>278</v>
      </c>
      <c r="I440" s="5">
        <v>1</v>
      </c>
      <c r="J440" s="4"/>
      <c r="K440" s="30">
        <f>ROUND(K451,2)</f>
        <v>7.77</v>
      </c>
      <c r="L440" s="28"/>
      <c r="M440" s="28"/>
      <c r="N440" s="28"/>
      <c r="O440" s="28"/>
      <c r="P440" s="28"/>
      <c r="Q440" s="28"/>
      <c r="R440" s="28"/>
      <c r="S440" s="28"/>
      <c r="T440" s="28"/>
      <c r="U440" s="28"/>
      <c r="V440" s="28"/>
      <c r="W440" s="28"/>
      <c r="X440" s="28"/>
      <c r="Y440" s="28"/>
      <c r="Z440" s="28"/>
      <c r="AA440" s="28"/>
    </row>
    <row r="441" spans="1:27" x14ac:dyDescent="0.25">
      <c r="B441" s="23" t="s">
        <v>296</v>
      </c>
    </row>
    <row r="442" spans="1:27" x14ac:dyDescent="0.25">
      <c r="B442" t="s">
        <v>441</v>
      </c>
      <c r="C442" t="s">
        <v>298</v>
      </c>
      <c r="D442" t="s">
        <v>442</v>
      </c>
      <c r="E442" s="31">
        <v>0.20300000000000001</v>
      </c>
      <c r="F442" t="s">
        <v>286</v>
      </c>
      <c r="G442" t="s">
        <v>287</v>
      </c>
      <c r="H442" s="32">
        <v>23.88</v>
      </c>
      <c r="I442" t="s">
        <v>288</v>
      </c>
      <c r="J442" s="33">
        <f>ROUND(E442/I440* H442,2)</f>
        <v>4.8499999999999996</v>
      </c>
      <c r="K442" s="34"/>
    </row>
    <row r="443" spans="1:27" x14ac:dyDescent="0.25">
      <c r="D443" s="35" t="s">
        <v>300</v>
      </c>
      <c r="E443" s="34"/>
      <c r="H443" s="34"/>
      <c r="K443" s="32">
        <f>SUM(J442:J442)</f>
        <v>4.8499999999999996</v>
      </c>
    </row>
    <row r="444" spans="1:27" x14ac:dyDescent="0.25">
      <c r="B444" s="23" t="s">
        <v>283</v>
      </c>
      <c r="E444" s="34"/>
      <c r="H444" s="34"/>
      <c r="K444" s="34"/>
    </row>
    <row r="445" spans="1:27" x14ac:dyDescent="0.25">
      <c r="B445" t="s">
        <v>444</v>
      </c>
      <c r="C445" t="s">
        <v>298</v>
      </c>
      <c r="D445" t="s">
        <v>445</v>
      </c>
      <c r="E445" s="31">
        <v>0.05</v>
      </c>
      <c r="F445" t="s">
        <v>286</v>
      </c>
      <c r="G445" t="s">
        <v>287</v>
      </c>
      <c r="H445" s="32">
        <v>49.54</v>
      </c>
      <c r="I445" t="s">
        <v>288</v>
      </c>
      <c r="J445" s="33">
        <f>ROUND(E445/I440* H445,2)</f>
        <v>2.48</v>
      </c>
      <c r="K445" s="34"/>
    </row>
    <row r="446" spans="1:27" x14ac:dyDescent="0.25">
      <c r="D446" s="35" t="s">
        <v>289</v>
      </c>
      <c r="E446" s="34"/>
      <c r="H446" s="34"/>
      <c r="K446" s="32">
        <f>SUM(J445:J445)</f>
        <v>2.48</v>
      </c>
    </row>
    <row r="447" spans="1:27" x14ac:dyDescent="0.25">
      <c r="E447" s="34"/>
      <c r="H447" s="34"/>
      <c r="K447" s="34"/>
    </row>
    <row r="448" spans="1:27" x14ac:dyDescent="0.25">
      <c r="D448" s="35" t="s">
        <v>303</v>
      </c>
      <c r="E448" s="34"/>
      <c r="H448" s="34">
        <v>1.5</v>
      </c>
      <c r="I448" t="s">
        <v>292</v>
      </c>
      <c r="J448">
        <f>ROUND(H448/100*K443,2)</f>
        <v>7.0000000000000007E-2</v>
      </c>
      <c r="K448" s="34"/>
    </row>
    <row r="449" spans="1:27" x14ac:dyDescent="0.25">
      <c r="D449" s="35" t="s">
        <v>290</v>
      </c>
      <c r="E449" s="34"/>
      <c r="H449" s="34"/>
      <c r="K449" s="36">
        <f>SUM(J441:J448)</f>
        <v>7.4</v>
      </c>
    </row>
    <row r="450" spans="1:27" x14ac:dyDescent="0.25">
      <c r="D450" s="35" t="s">
        <v>291</v>
      </c>
      <c r="E450" s="34"/>
      <c r="H450" s="34">
        <v>5</v>
      </c>
      <c r="I450" t="s">
        <v>292</v>
      </c>
      <c r="K450" s="32">
        <f>ROUND(H450/100*K449,2)</f>
        <v>0.37</v>
      </c>
    </row>
    <row r="451" spans="1:27" x14ac:dyDescent="0.25">
      <c r="D451" s="35" t="s">
        <v>293</v>
      </c>
      <c r="E451" s="34"/>
      <c r="H451" s="34"/>
      <c r="K451" s="36">
        <f>SUM(K449:K450)</f>
        <v>7.7700000000000005</v>
      </c>
    </row>
    <row r="453" spans="1:27" ht="45" customHeight="1" x14ac:dyDescent="0.25">
      <c r="A453" s="27" t="s">
        <v>446</v>
      </c>
      <c r="B453" s="27" t="s">
        <v>144</v>
      </c>
      <c r="C453" s="28" t="s">
        <v>142</v>
      </c>
      <c r="D453" s="7" t="s">
        <v>145</v>
      </c>
      <c r="E453" s="6"/>
      <c r="F453" s="6"/>
      <c r="G453" s="28"/>
      <c r="H453" s="29" t="s">
        <v>278</v>
      </c>
      <c r="I453" s="5">
        <v>1</v>
      </c>
      <c r="J453" s="4"/>
      <c r="K453" s="30">
        <f>ROUND(K459,2)</f>
        <v>7.18</v>
      </c>
      <c r="L453" s="28"/>
      <c r="M453" s="28"/>
      <c r="N453" s="28"/>
      <c r="O453" s="28"/>
      <c r="P453" s="28"/>
      <c r="Q453" s="28"/>
      <c r="R453" s="28"/>
      <c r="S453" s="28"/>
      <c r="T453" s="28"/>
      <c r="U453" s="28"/>
      <c r="V453" s="28"/>
      <c r="W453" s="28"/>
      <c r="X453" s="28"/>
      <c r="Y453" s="28"/>
      <c r="Z453" s="28"/>
      <c r="AA453" s="28"/>
    </row>
    <row r="454" spans="1:27" x14ac:dyDescent="0.25">
      <c r="B454" s="23" t="s">
        <v>296</v>
      </c>
    </row>
    <row r="455" spans="1:27" x14ac:dyDescent="0.25">
      <c r="B455" t="s">
        <v>346</v>
      </c>
      <c r="C455" t="s">
        <v>298</v>
      </c>
      <c r="D455" t="s">
        <v>347</v>
      </c>
      <c r="E455" s="31">
        <v>0.33700000000000002</v>
      </c>
      <c r="F455" t="s">
        <v>286</v>
      </c>
      <c r="G455" t="s">
        <v>287</v>
      </c>
      <c r="H455" s="32">
        <v>20.3</v>
      </c>
      <c r="I455" t="s">
        <v>288</v>
      </c>
      <c r="J455" s="33">
        <f>ROUND(E455/I453* H455,2)</f>
        <v>6.84</v>
      </c>
      <c r="K455" s="34"/>
    </row>
    <row r="456" spans="1:27" x14ac:dyDescent="0.25">
      <c r="D456" s="35" t="s">
        <v>300</v>
      </c>
      <c r="E456" s="34"/>
      <c r="H456" s="34"/>
      <c r="K456" s="32">
        <f>SUM(J455:J455)</f>
        <v>6.84</v>
      </c>
    </row>
    <row r="457" spans="1:27" x14ac:dyDescent="0.25">
      <c r="D457" s="35" t="s">
        <v>290</v>
      </c>
      <c r="E457" s="34"/>
      <c r="H457" s="34"/>
      <c r="K457" s="36">
        <f>SUM(J454:J456)</f>
        <v>6.84</v>
      </c>
    </row>
    <row r="458" spans="1:27" x14ac:dyDescent="0.25">
      <c r="D458" s="35" t="s">
        <v>291</v>
      </c>
      <c r="E458" s="34"/>
      <c r="H458" s="34">
        <v>5</v>
      </c>
      <c r="I458" t="s">
        <v>292</v>
      </c>
      <c r="K458" s="32">
        <f>ROUND(H458/100*K457,2)</f>
        <v>0.34</v>
      </c>
    </row>
    <row r="459" spans="1:27" x14ac:dyDescent="0.25">
      <c r="D459" s="35" t="s">
        <v>293</v>
      </c>
      <c r="E459" s="34"/>
      <c r="H459" s="34"/>
      <c r="K459" s="36">
        <f>SUM(K457:K458)</f>
        <v>7.18</v>
      </c>
    </row>
    <row r="461" spans="1:27" ht="45" customHeight="1" x14ac:dyDescent="0.25">
      <c r="A461" s="27" t="s">
        <v>447</v>
      </c>
      <c r="B461" s="27" t="s">
        <v>146</v>
      </c>
      <c r="C461" s="28" t="s">
        <v>142</v>
      </c>
      <c r="D461" s="7" t="s">
        <v>147</v>
      </c>
      <c r="E461" s="6"/>
      <c r="F461" s="6"/>
      <c r="G461" s="28"/>
      <c r="H461" s="29" t="s">
        <v>278</v>
      </c>
      <c r="I461" s="5">
        <v>1</v>
      </c>
      <c r="J461" s="4"/>
      <c r="K461" s="30">
        <f>ROUND(K467,2)</f>
        <v>9.1199999999999992</v>
      </c>
      <c r="L461" s="28"/>
      <c r="M461" s="28"/>
      <c r="N461" s="28"/>
      <c r="O461" s="28"/>
      <c r="P461" s="28"/>
      <c r="Q461" s="28"/>
      <c r="R461" s="28"/>
      <c r="S461" s="28"/>
      <c r="T461" s="28"/>
      <c r="U461" s="28"/>
      <c r="V461" s="28"/>
      <c r="W461" s="28"/>
      <c r="X461" s="28"/>
      <c r="Y461" s="28"/>
      <c r="Z461" s="28"/>
      <c r="AA461" s="28"/>
    </row>
    <row r="462" spans="1:27" x14ac:dyDescent="0.25">
      <c r="B462" s="23" t="s">
        <v>314</v>
      </c>
    </row>
    <row r="463" spans="1:27" x14ac:dyDescent="0.25">
      <c r="B463" t="s">
        <v>448</v>
      </c>
      <c r="C463" t="s">
        <v>449</v>
      </c>
      <c r="D463" t="s">
        <v>147</v>
      </c>
      <c r="E463" s="31">
        <v>0.17</v>
      </c>
      <c r="G463" t="s">
        <v>287</v>
      </c>
      <c r="H463" s="32">
        <v>51.14</v>
      </c>
      <c r="I463" t="s">
        <v>288</v>
      </c>
      <c r="J463" s="33">
        <f>ROUND(E463* H463,2)</f>
        <v>8.69</v>
      </c>
      <c r="K463" s="34"/>
    </row>
    <row r="464" spans="1:27" x14ac:dyDescent="0.25">
      <c r="D464" s="35" t="s">
        <v>319</v>
      </c>
      <c r="E464" s="34"/>
      <c r="H464" s="34"/>
      <c r="K464" s="32">
        <f>SUM(J463:J463)</f>
        <v>8.69</v>
      </c>
    </row>
    <row r="465" spans="1:27" x14ac:dyDescent="0.25">
      <c r="D465" s="35" t="s">
        <v>290</v>
      </c>
      <c r="E465" s="34"/>
      <c r="H465" s="34"/>
      <c r="K465" s="36">
        <f>SUM(J462:J464)</f>
        <v>8.69</v>
      </c>
    </row>
    <row r="466" spans="1:27" x14ac:dyDescent="0.25">
      <c r="D466" s="35" t="s">
        <v>291</v>
      </c>
      <c r="E466" s="34"/>
      <c r="H466" s="34">
        <v>5</v>
      </c>
      <c r="I466" t="s">
        <v>292</v>
      </c>
      <c r="K466" s="32">
        <f>ROUND(H466/100*K465,2)</f>
        <v>0.43</v>
      </c>
    </row>
    <row r="467" spans="1:27" x14ac:dyDescent="0.25">
      <c r="D467" s="35" t="s">
        <v>293</v>
      </c>
      <c r="E467" s="34"/>
      <c r="H467" s="34"/>
      <c r="K467" s="36">
        <f>SUM(K465:K466)</f>
        <v>9.1199999999999992</v>
      </c>
    </row>
    <row r="469" spans="1:27" ht="45" customHeight="1" x14ac:dyDescent="0.25">
      <c r="A469" s="27" t="s">
        <v>450</v>
      </c>
      <c r="B469" s="27" t="s">
        <v>226</v>
      </c>
      <c r="C469" s="28" t="s">
        <v>222</v>
      </c>
      <c r="D469" s="7" t="s">
        <v>227</v>
      </c>
      <c r="E469" s="6"/>
      <c r="F469" s="6"/>
      <c r="G469" s="28"/>
      <c r="H469" s="29" t="s">
        <v>278</v>
      </c>
      <c r="I469" s="5">
        <v>1</v>
      </c>
      <c r="J469" s="4"/>
      <c r="K469" s="30">
        <f>ROUND(K486,2)</f>
        <v>30.66</v>
      </c>
      <c r="L469" s="28"/>
      <c r="M469" s="28"/>
      <c r="N469" s="28"/>
      <c r="O469" s="28"/>
      <c r="P469" s="28"/>
      <c r="Q469" s="28"/>
      <c r="R469" s="28"/>
      <c r="S469" s="28"/>
      <c r="T469" s="28"/>
      <c r="U469" s="28"/>
      <c r="V469" s="28"/>
      <c r="W469" s="28"/>
      <c r="X469" s="28"/>
      <c r="Y469" s="28"/>
      <c r="Z469" s="28"/>
      <c r="AA469" s="28"/>
    </row>
    <row r="470" spans="1:27" x14ac:dyDescent="0.25">
      <c r="B470" s="23" t="s">
        <v>296</v>
      </c>
    </row>
    <row r="471" spans="1:27" x14ac:dyDescent="0.25">
      <c r="B471" t="s">
        <v>451</v>
      </c>
      <c r="C471" t="s">
        <v>298</v>
      </c>
      <c r="D471" t="s">
        <v>452</v>
      </c>
      <c r="E471" s="31">
        <v>0.4</v>
      </c>
      <c r="F471" t="s">
        <v>286</v>
      </c>
      <c r="G471" t="s">
        <v>287</v>
      </c>
      <c r="H471" s="32">
        <v>28.61</v>
      </c>
      <c r="I471" t="s">
        <v>288</v>
      </c>
      <c r="J471" s="33">
        <f>ROUND(E471/I469* H471,2)</f>
        <v>11.44</v>
      </c>
      <c r="K471" s="34"/>
    </row>
    <row r="472" spans="1:27" x14ac:dyDescent="0.25">
      <c r="B472" t="s">
        <v>453</v>
      </c>
      <c r="C472" t="s">
        <v>298</v>
      </c>
      <c r="D472" t="s">
        <v>454</v>
      </c>
      <c r="E472" s="31">
        <v>0.5</v>
      </c>
      <c r="F472" t="s">
        <v>286</v>
      </c>
      <c r="G472" t="s">
        <v>287</v>
      </c>
      <c r="H472" s="32">
        <v>25.4</v>
      </c>
      <c r="I472" t="s">
        <v>288</v>
      </c>
      <c r="J472" s="33">
        <f>ROUND(E472/I469* H472,2)</f>
        <v>12.7</v>
      </c>
      <c r="K472" s="34"/>
    </row>
    <row r="473" spans="1:27" x14ac:dyDescent="0.25">
      <c r="D473" s="35" t="s">
        <v>300</v>
      </c>
      <c r="E473" s="34"/>
      <c r="H473" s="34"/>
      <c r="K473" s="32">
        <f>SUM(J471:J472)</f>
        <v>24.14</v>
      </c>
    </row>
    <row r="474" spans="1:27" x14ac:dyDescent="0.25">
      <c r="B474" s="23" t="s">
        <v>314</v>
      </c>
      <c r="E474" s="34"/>
      <c r="H474" s="34"/>
      <c r="K474" s="34"/>
    </row>
    <row r="475" spans="1:27" x14ac:dyDescent="0.25">
      <c r="B475" t="s">
        <v>455</v>
      </c>
      <c r="C475" t="s">
        <v>198</v>
      </c>
      <c r="D475" t="s">
        <v>456</v>
      </c>
      <c r="E475" s="31">
        <v>0.15010000000000001</v>
      </c>
      <c r="G475" t="s">
        <v>287</v>
      </c>
      <c r="H475" s="32">
        <v>1.83</v>
      </c>
      <c r="I475" t="s">
        <v>288</v>
      </c>
      <c r="J475" s="33">
        <f t="shared" ref="J475:J480" si="0">ROUND(E475* H475,2)</f>
        <v>0.27</v>
      </c>
      <c r="K475" s="34"/>
    </row>
    <row r="476" spans="1:27" x14ac:dyDescent="0.25">
      <c r="B476" t="s">
        <v>457</v>
      </c>
      <c r="C476" t="s">
        <v>458</v>
      </c>
      <c r="D476" t="s">
        <v>459</v>
      </c>
      <c r="E476" s="31">
        <v>0.03</v>
      </c>
      <c r="G476" t="s">
        <v>287</v>
      </c>
      <c r="H476" s="32">
        <v>2.62</v>
      </c>
      <c r="I476" t="s">
        <v>288</v>
      </c>
      <c r="J476" s="33">
        <f t="shared" si="0"/>
        <v>0.08</v>
      </c>
      <c r="K476" s="34"/>
    </row>
    <row r="477" spans="1:27" x14ac:dyDescent="0.25">
      <c r="B477" t="s">
        <v>460</v>
      </c>
      <c r="C477" t="s">
        <v>222</v>
      </c>
      <c r="D477" t="s">
        <v>461</v>
      </c>
      <c r="E477" s="31">
        <v>1.1000000000000001</v>
      </c>
      <c r="G477" t="s">
        <v>287</v>
      </c>
      <c r="H477" s="32">
        <v>2.23</v>
      </c>
      <c r="I477" t="s">
        <v>288</v>
      </c>
      <c r="J477" s="33">
        <f t="shared" si="0"/>
        <v>2.4500000000000002</v>
      </c>
      <c r="K477" s="34"/>
    </row>
    <row r="478" spans="1:27" x14ac:dyDescent="0.25">
      <c r="B478" t="s">
        <v>462</v>
      </c>
      <c r="C478" t="s">
        <v>229</v>
      </c>
      <c r="D478" t="s">
        <v>463</v>
      </c>
      <c r="E478" s="31">
        <v>1.1000000000000001E-3</v>
      </c>
      <c r="G478" t="s">
        <v>287</v>
      </c>
      <c r="H478" s="32">
        <v>354.62</v>
      </c>
      <c r="I478" t="s">
        <v>288</v>
      </c>
      <c r="J478" s="33">
        <f t="shared" si="0"/>
        <v>0.39</v>
      </c>
      <c r="K478" s="34"/>
    </row>
    <row r="479" spans="1:27" x14ac:dyDescent="0.25">
      <c r="B479" t="s">
        <v>464</v>
      </c>
      <c r="C479" t="s">
        <v>65</v>
      </c>
      <c r="D479" t="s">
        <v>465</v>
      </c>
      <c r="E479" s="31">
        <v>2.9996999999999998</v>
      </c>
      <c r="G479" t="s">
        <v>287</v>
      </c>
      <c r="H479" s="32">
        <v>0.44</v>
      </c>
      <c r="I479" t="s">
        <v>288</v>
      </c>
      <c r="J479" s="33">
        <f t="shared" si="0"/>
        <v>1.32</v>
      </c>
      <c r="K479" s="34"/>
    </row>
    <row r="480" spans="1:27" x14ac:dyDescent="0.25">
      <c r="B480" t="s">
        <v>466</v>
      </c>
      <c r="C480" t="s">
        <v>198</v>
      </c>
      <c r="D480" t="s">
        <v>467</v>
      </c>
      <c r="E480" s="31">
        <v>0.10199999999999999</v>
      </c>
      <c r="G480" t="s">
        <v>287</v>
      </c>
      <c r="H480" s="32">
        <v>1.89</v>
      </c>
      <c r="I480" t="s">
        <v>288</v>
      </c>
      <c r="J480" s="33">
        <f t="shared" si="0"/>
        <v>0.19</v>
      </c>
      <c r="K480" s="34"/>
    </row>
    <row r="481" spans="1:27" x14ac:dyDescent="0.25">
      <c r="D481" s="35" t="s">
        <v>319</v>
      </c>
      <c r="E481" s="34"/>
      <c r="H481" s="34"/>
      <c r="K481" s="32">
        <f>SUM(J475:J480)</f>
        <v>4.7000000000000011</v>
      </c>
    </row>
    <row r="482" spans="1:27" x14ac:dyDescent="0.25">
      <c r="E482" s="34"/>
      <c r="H482" s="34"/>
      <c r="K482" s="34"/>
    </row>
    <row r="483" spans="1:27" x14ac:dyDescent="0.25">
      <c r="D483" s="35" t="s">
        <v>303</v>
      </c>
      <c r="E483" s="34"/>
      <c r="H483" s="34">
        <v>1.5</v>
      </c>
      <c r="I483" t="s">
        <v>292</v>
      </c>
      <c r="J483">
        <f>ROUND(H483/100*K473,2)</f>
        <v>0.36</v>
      </c>
      <c r="K483" s="34"/>
    </row>
    <row r="484" spans="1:27" x14ac:dyDescent="0.25">
      <c r="D484" s="35" t="s">
        <v>290</v>
      </c>
      <c r="E484" s="34"/>
      <c r="H484" s="34"/>
      <c r="K484" s="36">
        <f>SUM(J470:J483)</f>
        <v>29.2</v>
      </c>
    </row>
    <row r="485" spans="1:27" x14ac:dyDescent="0.25">
      <c r="D485" s="35" t="s">
        <v>291</v>
      </c>
      <c r="E485" s="34"/>
      <c r="H485" s="34">
        <v>5</v>
      </c>
      <c r="I485" t="s">
        <v>292</v>
      </c>
      <c r="K485" s="32">
        <f>ROUND(H485/100*K484,2)</f>
        <v>1.46</v>
      </c>
    </row>
    <row r="486" spans="1:27" x14ac:dyDescent="0.25">
      <c r="D486" s="35" t="s">
        <v>293</v>
      </c>
      <c r="E486" s="34"/>
      <c r="H486" s="34"/>
      <c r="K486" s="36">
        <f>SUM(K484:K485)</f>
        <v>30.66</v>
      </c>
    </row>
    <row r="488" spans="1:27" ht="45" customHeight="1" x14ac:dyDescent="0.25">
      <c r="A488" s="27" t="s">
        <v>468</v>
      </c>
      <c r="B488" s="27" t="s">
        <v>228</v>
      </c>
      <c r="C488" s="28" t="s">
        <v>229</v>
      </c>
      <c r="D488" s="7" t="s">
        <v>230</v>
      </c>
      <c r="E488" s="6"/>
      <c r="F488" s="6"/>
      <c r="G488" s="28"/>
      <c r="H488" s="29" t="s">
        <v>278</v>
      </c>
      <c r="I488" s="5">
        <v>1</v>
      </c>
      <c r="J488" s="4"/>
      <c r="K488" s="30">
        <f>ROUND(K500,2)</f>
        <v>128.91999999999999</v>
      </c>
      <c r="L488" s="28"/>
      <c r="M488" s="28"/>
      <c r="N488" s="28"/>
      <c r="O488" s="28"/>
      <c r="P488" s="28"/>
      <c r="Q488" s="28"/>
      <c r="R488" s="28"/>
      <c r="S488" s="28"/>
      <c r="T488" s="28"/>
      <c r="U488" s="28"/>
      <c r="V488" s="28"/>
      <c r="W488" s="28"/>
      <c r="X488" s="28"/>
      <c r="Y488" s="28"/>
      <c r="Z488" s="28"/>
      <c r="AA488" s="28"/>
    </row>
    <row r="489" spans="1:27" x14ac:dyDescent="0.25">
      <c r="B489" s="23" t="s">
        <v>296</v>
      </c>
    </row>
    <row r="490" spans="1:27" x14ac:dyDescent="0.25">
      <c r="B490" t="s">
        <v>441</v>
      </c>
      <c r="C490" t="s">
        <v>298</v>
      </c>
      <c r="D490" t="s">
        <v>442</v>
      </c>
      <c r="E490" s="31">
        <v>0.44</v>
      </c>
      <c r="F490" t="s">
        <v>286</v>
      </c>
      <c r="G490" t="s">
        <v>287</v>
      </c>
      <c r="H490" s="32">
        <v>23.88</v>
      </c>
      <c r="I490" t="s">
        <v>288</v>
      </c>
      <c r="J490" s="33">
        <f>ROUND(E490/I488* H490,2)</f>
        <v>10.51</v>
      </c>
      <c r="K490" s="34"/>
    </row>
    <row r="491" spans="1:27" x14ac:dyDescent="0.25">
      <c r="B491" t="s">
        <v>469</v>
      </c>
      <c r="C491" t="s">
        <v>298</v>
      </c>
      <c r="D491" t="s">
        <v>470</v>
      </c>
      <c r="E491" s="31">
        <v>0.11</v>
      </c>
      <c r="F491" t="s">
        <v>286</v>
      </c>
      <c r="G491" t="s">
        <v>287</v>
      </c>
      <c r="H491" s="32">
        <v>28.61</v>
      </c>
      <c r="I491" t="s">
        <v>288</v>
      </c>
      <c r="J491" s="33">
        <f>ROUND(E491/I488* H491,2)</f>
        <v>3.15</v>
      </c>
      <c r="K491" s="34"/>
    </row>
    <row r="492" spans="1:27" x14ac:dyDescent="0.25">
      <c r="D492" s="35" t="s">
        <v>300</v>
      </c>
      <c r="E492" s="34"/>
      <c r="H492" s="34"/>
      <c r="K492" s="32">
        <f>SUM(J490:J491)</f>
        <v>13.66</v>
      </c>
    </row>
    <row r="493" spans="1:27" x14ac:dyDescent="0.25">
      <c r="B493" s="23" t="s">
        <v>314</v>
      </c>
      <c r="E493" s="34"/>
      <c r="H493" s="34"/>
      <c r="K493" s="34"/>
    </row>
    <row r="494" spans="1:27" x14ac:dyDescent="0.25">
      <c r="B494" t="s">
        <v>471</v>
      </c>
      <c r="C494" t="s">
        <v>229</v>
      </c>
      <c r="D494" t="s">
        <v>472</v>
      </c>
      <c r="E494" s="31">
        <v>1.1000000000000001</v>
      </c>
      <c r="G494" t="s">
        <v>287</v>
      </c>
      <c r="H494" s="32">
        <v>99.02</v>
      </c>
      <c r="I494" t="s">
        <v>288</v>
      </c>
      <c r="J494" s="33">
        <f>ROUND(E494* H494,2)</f>
        <v>108.92</v>
      </c>
      <c r="K494" s="34"/>
    </row>
    <row r="495" spans="1:27" x14ac:dyDescent="0.25">
      <c r="D495" s="35" t="s">
        <v>319</v>
      </c>
      <c r="E495" s="34"/>
      <c r="H495" s="34"/>
      <c r="K495" s="32">
        <f>SUM(J494:J494)</f>
        <v>108.92</v>
      </c>
    </row>
    <row r="496" spans="1:27" x14ac:dyDescent="0.25">
      <c r="E496" s="34"/>
      <c r="H496" s="34"/>
      <c r="K496" s="34"/>
    </row>
    <row r="497" spans="1:27" x14ac:dyDescent="0.25">
      <c r="D497" s="35" t="s">
        <v>303</v>
      </c>
      <c r="E497" s="34"/>
      <c r="H497" s="34">
        <v>1.5</v>
      </c>
      <c r="I497" t="s">
        <v>292</v>
      </c>
      <c r="J497">
        <f>ROUND(H497/100*K492,2)</f>
        <v>0.2</v>
      </c>
      <c r="K497" s="34"/>
    </row>
    <row r="498" spans="1:27" x14ac:dyDescent="0.25">
      <c r="D498" s="35" t="s">
        <v>290</v>
      </c>
      <c r="E498" s="34"/>
      <c r="H498" s="34"/>
      <c r="K498" s="36">
        <f>SUM(J489:J497)</f>
        <v>122.78</v>
      </c>
    </row>
    <row r="499" spans="1:27" x14ac:dyDescent="0.25">
      <c r="D499" s="35" t="s">
        <v>291</v>
      </c>
      <c r="E499" s="34"/>
      <c r="H499" s="34">
        <v>5</v>
      </c>
      <c r="I499" t="s">
        <v>292</v>
      </c>
      <c r="K499" s="32">
        <f>ROUND(H499/100*K498,2)</f>
        <v>6.14</v>
      </c>
    </row>
    <row r="500" spans="1:27" x14ac:dyDescent="0.25">
      <c r="D500" s="35" t="s">
        <v>293</v>
      </c>
      <c r="E500" s="34"/>
      <c r="H500" s="34"/>
      <c r="K500" s="36">
        <f>SUM(K498:K499)</f>
        <v>128.91999999999999</v>
      </c>
    </row>
    <row r="502" spans="1:27" ht="45" customHeight="1" x14ac:dyDescent="0.25">
      <c r="A502" s="27" t="s">
        <v>473</v>
      </c>
      <c r="B502" s="27" t="s">
        <v>29</v>
      </c>
      <c r="C502" s="28" t="s">
        <v>23</v>
      </c>
      <c r="D502" s="7" t="s">
        <v>30</v>
      </c>
      <c r="E502" s="6"/>
      <c r="F502" s="6"/>
      <c r="G502" s="28"/>
      <c r="H502" s="29" t="s">
        <v>278</v>
      </c>
      <c r="I502" s="5">
        <v>1</v>
      </c>
      <c r="J502" s="4"/>
      <c r="K502" s="30">
        <f>ROUND(K508,2)</f>
        <v>600</v>
      </c>
      <c r="L502" s="28"/>
      <c r="M502" s="28"/>
      <c r="N502" s="28"/>
      <c r="O502" s="28"/>
      <c r="P502" s="28"/>
      <c r="Q502" s="28"/>
      <c r="R502" s="28"/>
      <c r="S502" s="28"/>
      <c r="T502" s="28"/>
      <c r="U502" s="28"/>
      <c r="V502" s="28"/>
      <c r="W502" s="28"/>
      <c r="X502" s="28"/>
      <c r="Y502" s="28"/>
      <c r="Z502" s="28"/>
      <c r="AA502" s="28"/>
    </row>
    <row r="503" spans="1:27" x14ac:dyDescent="0.25">
      <c r="B503" s="23" t="s">
        <v>314</v>
      </c>
    </row>
    <row r="504" spans="1:27" x14ac:dyDescent="0.25">
      <c r="B504" t="s">
        <v>474</v>
      </c>
      <c r="C504" t="s">
        <v>23</v>
      </c>
      <c r="D504" t="s">
        <v>475</v>
      </c>
      <c r="E504" s="31">
        <v>1</v>
      </c>
      <c r="G504" t="s">
        <v>287</v>
      </c>
      <c r="H504" s="32">
        <v>571.42999999999995</v>
      </c>
      <c r="I504" t="s">
        <v>288</v>
      </c>
      <c r="J504" s="33">
        <f>ROUND(E504* H504,2)</f>
        <v>571.42999999999995</v>
      </c>
      <c r="K504" s="34"/>
    </row>
    <row r="505" spans="1:27" x14ac:dyDescent="0.25">
      <c r="D505" s="35" t="s">
        <v>319</v>
      </c>
      <c r="E505" s="34"/>
      <c r="H505" s="34"/>
      <c r="K505" s="32">
        <f>SUM(J504:J504)</f>
        <v>571.42999999999995</v>
      </c>
    </row>
    <row r="506" spans="1:27" x14ac:dyDescent="0.25">
      <c r="D506" s="35" t="s">
        <v>290</v>
      </c>
      <c r="E506" s="34"/>
      <c r="H506" s="34"/>
      <c r="K506" s="36">
        <f>SUM(J503:J505)</f>
        <v>571.42999999999995</v>
      </c>
    </row>
    <row r="507" spans="1:27" x14ac:dyDescent="0.25">
      <c r="D507" s="35" t="s">
        <v>291</v>
      </c>
      <c r="E507" s="34"/>
      <c r="H507" s="34">
        <v>5</v>
      </c>
      <c r="I507" t="s">
        <v>292</v>
      </c>
      <c r="K507" s="32">
        <f>ROUND(H507/100*K506,2)</f>
        <v>28.57</v>
      </c>
    </row>
    <row r="508" spans="1:27" x14ac:dyDescent="0.25">
      <c r="D508" s="35" t="s">
        <v>293</v>
      </c>
      <c r="E508" s="34"/>
      <c r="H508" s="34"/>
      <c r="K508" s="36">
        <f>SUM(K506:K507)</f>
        <v>600</v>
      </c>
    </row>
    <row r="510" spans="1:27" ht="45" customHeight="1" x14ac:dyDescent="0.25">
      <c r="A510" s="27" t="s">
        <v>476</v>
      </c>
      <c r="B510" s="27" t="s">
        <v>215</v>
      </c>
      <c r="C510" s="28" t="s">
        <v>23</v>
      </c>
      <c r="D510" s="7" t="s">
        <v>216</v>
      </c>
      <c r="E510" s="6"/>
      <c r="F510" s="6"/>
      <c r="G510" s="28"/>
      <c r="H510" s="29" t="s">
        <v>278</v>
      </c>
      <c r="I510" s="5">
        <v>1</v>
      </c>
      <c r="J510" s="4"/>
      <c r="K510" s="30">
        <f>ROUND(K526,2)</f>
        <v>3123.02</v>
      </c>
      <c r="L510" s="28"/>
      <c r="M510" s="28"/>
      <c r="N510" s="28"/>
      <c r="O510" s="28"/>
      <c r="P510" s="28"/>
      <c r="Q510" s="28"/>
      <c r="R510" s="28"/>
      <c r="S510" s="28"/>
      <c r="T510" s="28"/>
      <c r="U510" s="28"/>
      <c r="V510" s="28"/>
      <c r="W510" s="28"/>
      <c r="X510" s="28"/>
      <c r="Y510" s="28"/>
      <c r="Z510" s="28"/>
      <c r="AA510" s="28"/>
    </row>
    <row r="511" spans="1:27" x14ac:dyDescent="0.25">
      <c r="B511" s="23" t="s">
        <v>296</v>
      </c>
    </row>
    <row r="512" spans="1:27" x14ac:dyDescent="0.25">
      <c r="B512" t="s">
        <v>441</v>
      </c>
      <c r="C512" t="s">
        <v>298</v>
      </c>
      <c r="D512" t="s">
        <v>442</v>
      </c>
      <c r="E512" s="31">
        <v>4</v>
      </c>
      <c r="F512" t="s">
        <v>286</v>
      </c>
      <c r="G512" t="s">
        <v>287</v>
      </c>
      <c r="H512" s="32">
        <v>23.88</v>
      </c>
      <c r="I512" t="s">
        <v>288</v>
      </c>
      <c r="J512" s="33">
        <f>ROUND(E512/I510* H512,2)</f>
        <v>95.52</v>
      </c>
      <c r="K512" s="34"/>
    </row>
    <row r="513" spans="1:27" x14ac:dyDescent="0.25">
      <c r="B513" t="s">
        <v>310</v>
      </c>
      <c r="C513" t="s">
        <v>298</v>
      </c>
      <c r="D513" t="s">
        <v>311</v>
      </c>
      <c r="E513" s="31">
        <v>1</v>
      </c>
      <c r="F513" t="s">
        <v>286</v>
      </c>
      <c r="G513" t="s">
        <v>287</v>
      </c>
      <c r="H513" s="32">
        <v>33.24</v>
      </c>
      <c r="I513" t="s">
        <v>288</v>
      </c>
      <c r="J513" s="33">
        <f>ROUND(E513/I510* H513,2)</f>
        <v>33.24</v>
      </c>
      <c r="K513" s="34"/>
    </row>
    <row r="514" spans="1:27" x14ac:dyDescent="0.25">
      <c r="D514" s="35" t="s">
        <v>300</v>
      </c>
      <c r="E514" s="34"/>
      <c r="H514" s="34"/>
      <c r="K514" s="32">
        <f>SUM(J512:J513)</f>
        <v>128.76</v>
      </c>
    </row>
    <row r="515" spans="1:27" x14ac:dyDescent="0.25">
      <c r="B515" s="23" t="s">
        <v>283</v>
      </c>
      <c r="E515" s="34"/>
      <c r="H515" s="34"/>
      <c r="K515" s="34"/>
    </row>
    <row r="516" spans="1:27" x14ac:dyDescent="0.25">
      <c r="B516" t="s">
        <v>477</v>
      </c>
      <c r="C516" t="s">
        <v>298</v>
      </c>
      <c r="D516" t="s">
        <v>478</v>
      </c>
      <c r="E516" s="31">
        <v>2</v>
      </c>
      <c r="F516" t="s">
        <v>286</v>
      </c>
      <c r="G516" t="s">
        <v>287</v>
      </c>
      <c r="H516" s="32">
        <v>53.26</v>
      </c>
      <c r="I516" t="s">
        <v>288</v>
      </c>
      <c r="J516" s="33">
        <f>ROUND(E516/I510* H516,2)</f>
        <v>106.52</v>
      </c>
      <c r="K516" s="34"/>
    </row>
    <row r="517" spans="1:27" x14ac:dyDescent="0.25">
      <c r="D517" s="35" t="s">
        <v>289</v>
      </c>
      <c r="E517" s="34"/>
      <c r="H517" s="34"/>
      <c r="K517" s="32">
        <f>SUM(J516:J516)</f>
        <v>106.52</v>
      </c>
    </row>
    <row r="518" spans="1:27" x14ac:dyDescent="0.25">
      <c r="B518" s="23" t="s">
        <v>314</v>
      </c>
      <c r="E518" s="34"/>
      <c r="H518" s="34"/>
      <c r="K518" s="34"/>
    </row>
    <row r="519" spans="1:27" x14ac:dyDescent="0.25">
      <c r="B519" t="s">
        <v>479</v>
      </c>
      <c r="C519" t="s">
        <v>23</v>
      </c>
      <c r="D519" t="s">
        <v>480</v>
      </c>
      <c r="E519" s="31">
        <v>1</v>
      </c>
      <c r="G519" t="s">
        <v>287</v>
      </c>
      <c r="H519" s="32">
        <v>2739</v>
      </c>
      <c r="I519" t="s">
        <v>288</v>
      </c>
      <c r="J519" s="33">
        <f>ROUND(E519* H519,2)</f>
        <v>2739</v>
      </c>
      <c r="K519" s="34"/>
    </row>
    <row r="520" spans="1:27" x14ac:dyDescent="0.25">
      <c r="D520" s="35" t="s">
        <v>319</v>
      </c>
      <c r="E520" s="34"/>
      <c r="H520" s="34"/>
      <c r="K520" s="32">
        <f>SUM(J519:J519)</f>
        <v>2739</v>
      </c>
    </row>
    <row r="521" spans="1:27" x14ac:dyDescent="0.25">
      <c r="B521" s="23" t="s">
        <v>341</v>
      </c>
      <c r="E521" s="34"/>
      <c r="H521" s="34"/>
      <c r="K521" s="34"/>
    </row>
    <row r="522" spans="1:27" x14ac:dyDescent="0.25">
      <c r="B522" t="s">
        <v>481</v>
      </c>
      <c r="C522" t="s">
        <v>292</v>
      </c>
      <c r="D522" t="s">
        <v>482</v>
      </c>
      <c r="E522" s="31">
        <v>1.4999999999999999E-2</v>
      </c>
      <c r="G522" t="s">
        <v>292</v>
      </c>
      <c r="H522" s="32">
        <v>133.333333333333</v>
      </c>
      <c r="I522" t="s">
        <v>288</v>
      </c>
      <c r="J522" s="33">
        <f>ROUND(E522* H522/100,2)</f>
        <v>0.02</v>
      </c>
      <c r="K522" s="34"/>
    </row>
    <row r="523" spans="1:27" x14ac:dyDescent="0.25">
      <c r="D523" s="35" t="s">
        <v>344</v>
      </c>
      <c r="E523" s="34"/>
      <c r="H523" s="34"/>
      <c r="K523" s="32">
        <f>SUM(J522:J522)</f>
        <v>0.02</v>
      </c>
    </row>
    <row r="524" spans="1:27" x14ac:dyDescent="0.25">
      <c r="D524" s="35" t="s">
        <v>290</v>
      </c>
      <c r="E524" s="34"/>
      <c r="H524" s="34"/>
      <c r="K524" s="36">
        <f>SUM(J511:J523)</f>
        <v>2974.2999999999997</v>
      </c>
    </row>
    <row r="525" spans="1:27" x14ac:dyDescent="0.25">
      <c r="D525" s="35" t="s">
        <v>291</v>
      </c>
      <c r="E525" s="34"/>
      <c r="H525" s="34">
        <v>5</v>
      </c>
      <c r="I525" t="s">
        <v>292</v>
      </c>
      <c r="K525" s="32">
        <f>ROUND(H525/100*K524,2)</f>
        <v>148.72</v>
      </c>
    </row>
    <row r="526" spans="1:27" x14ac:dyDescent="0.25">
      <c r="D526" s="35" t="s">
        <v>293</v>
      </c>
      <c r="E526" s="34"/>
      <c r="H526" s="34"/>
      <c r="K526" s="36">
        <f>SUM(K524:K525)</f>
        <v>3123.0199999999995</v>
      </c>
    </row>
    <row r="528" spans="1:27" ht="45" customHeight="1" x14ac:dyDescent="0.25">
      <c r="A528" s="27" t="s">
        <v>483</v>
      </c>
      <c r="B528" s="27" t="s">
        <v>186</v>
      </c>
      <c r="C528" s="28" t="s">
        <v>23</v>
      </c>
      <c r="D528" s="7" t="s">
        <v>187</v>
      </c>
      <c r="E528" s="6"/>
      <c r="F528" s="6"/>
      <c r="G528" s="28"/>
      <c r="H528" s="29" t="s">
        <v>278</v>
      </c>
      <c r="I528" s="5">
        <v>1</v>
      </c>
      <c r="J528" s="4"/>
      <c r="K528" s="30">
        <f>ROUND(K539,2)</f>
        <v>83.76</v>
      </c>
      <c r="L528" s="28"/>
      <c r="M528" s="28"/>
      <c r="N528" s="28"/>
      <c r="O528" s="28"/>
      <c r="P528" s="28"/>
      <c r="Q528" s="28"/>
      <c r="R528" s="28"/>
      <c r="S528" s="28"/>
      <c r="T528" s="28"/>
      <c r="U528" s="28"/>
      <c r="V528" s="28"/>
      <c r="W528" s="28"/>
      <c r="X528" s="28"/>
      <c r="Y528" s="28"/>
      <c r="Z528" s="28"/>
      <c r="AA528" s="28"/>
    </row>
    <row r="529" spans="1:27" x14ac:dyDescent="0.25">
      <c r="B529" s="23" t="s">
        <v>296</v>
      </c>
    </row>
    <row r="530" spans="1:27" x14ac:dyDescent="0.25">
      <c r="B530" t="s">
        <v>312</v>
      </c>
      <c r="C530" t="s">
        <v>298</v>
      </c>
      <c r="D530" t="s">
        <v>313</v>
      </c>
      <c r="E530" s="31">
        <v>0.20200000000000001</v>
      </c>
      <c r="F530" t="s">
        <v>286</v>
      </c>
      <c r="G530" t="s">
        <v>287</v>
      </c>
      <c r="H530" s="32">
        <v>28.5</v>
      </c>
      <c r="I530" t="s">
        <v>288</v>
      </c>
      <c r="J530" s="33">
        <f>ROUND(E530/I528* H530,2)</f>
        <v>5.76</v>
      </c>
      <c r="K530" s="34"/>
    </row>
    <row r="531" spans="1:27" x14ac:dyDescent="0.25">
      <c r="B531" t="s">
        <v>310</v>
      </c>
      <c r="C531" t="s">
        <v>298</v>
      </c>
      <c r="D531" t="s">
        <v>311</v>
      </c>
      <c r="E531" s="31">
        <v>0.20200000000000001</v>
      </c>
      <c r="F531" t="s">
        <v>286</v>
      </c>
      <c r="G531" t="s">
        <v>287</v>
      </c>
      <c r="H531" s="32">
        <v>33.24</v>
      </c>
      <c r="I531" t="s">
        <v>288</v>
      </c>
      <c r="J531" s="33">
        <f>ROUND(E531/I528* H531,2)</f>
        <v>6.71</v>
      </c>
      <c r="K531" s="34"/>
    </row>
    <row r="532" spans="1:27" x14ac:dyDescent="0.25">
      <c r="D532" s="35" t="s">
        <v>300</v>
      </c>
      <c r="E532" s="34"/>
      <c r="H532" s="34"/>
      <c r="K532" s="32">
        <f>SUM(J530:J531)</f>
        <v>12.469999999999999</v>
      </c>
    </row>
    <row r="533" spans="1:27" x14ac:dyDescent="0.25">
      <c r="B533" s="23" t="s">
        <v>314</v>
      </c>
      <c r="E533" s="34"/>
      <c r="H533" s="34"/>
      <c r="K533" s="34"/>
    </row>
    <row r="534" spans="1:27" x14ac:dyDescent="0.25">
      <c r="B534" t="s">
        <v>484</v>
      </c>
      <c r="C534" t="s">
        <v>23</v>
      </c>
      <c r="D534" t="s">
        <v>485</v>
      </c>
      <c r="E534" s="31">
        <v>1</v>
      </c>
      <c r="G534" t="s">
        <v>287</v>
      </c>
      <c r="H534" s="32">
        <v>3.2</v>
      </c>
      <c r="I534" t="s">
        <v>288</v>
      </c>
      <c r="J534" s="33">
        <f>ROUND(E534* H534,2)</f>
        <v>3.2</v>
      </c>
      <c r="K534" s="34"/>
    </row>
    <row r="535" spans="1:27" x14ac:dyDescent="0.25">
      <c r="B535" t="s">
        <v>486</v>
      </c>
      <c r="C535" t="s">
        <v>23</v>
      </c>
      <c r="D535" t="s">
        <v>487</v>
      </c>
      <c r="E535" s="31">
        <v>1</v>
      </c>
      <c r="G535" t="s">
        <v>287</v>
      </c>
      <c r="H535" s="32">
        <v>64.099999999999994</v>
      </c>
      <c r="I535" t="s">
        <v>288</v>
      </c>
      <c r="J535" s="33">
        <f>ROUND(E535* H535,2)</f>
        <v>64.099999999999994</v>
      </c>
      <c r="K535" s="34"/>
    </row>
    <row r="536" spans="1:27" x14ac:dyDescent="0.25">
      <c r="D536" s="35" t="s">
        <v>319</v>
      </c>
      <c r="E536" s="34"/>
      <c r="H536" s="34"/>
      <c r="K536" s="32">
        <f>SUM(J534:J535)</f>
        <v>67.3</v>
      </c>
    </row>
    <row r="537" spans="1:27" x14ac:dyDescent="0.25">
      <c r="D537" s="35" t="s">
        <v>290</v>
      </c>
      <c r="E537" s="34"/>
      <c r="H537" s="34"/>
      <c r="K537" s="36">
        <f>SUM(J529:J536)</f>
        <v>79.77</v>
      </c>
    </row>
    <row r="538" spans="1:27" x14ac:dyDescent="0.25">
      <c r="D538" s="35" t="s">
        <v>291</v>
      </c>
      <c r="E538" s="34"/>
      <c r="H538" s="34">
        <v>5</v>
      </c>
      <c r="I538" t="s">
        <v>292</v>
      </c>
      <c r="K538" s="32">
        <f>ROUND(H538/100*K537,2)</f>
        <v>3.99</v>
      </c>
    </row>
    <row r="539" spans="1:27" x14ac:dyDescent="0.25">
      <c r="D539" s="35" t="s">
        <v>293</v>
      </c>
      <c r="E539" s="34"/>
      <c r="H539" s="34"/>
      <c r="K539" s="36">
        <f>SUM(K537:K538)</f>
        <v>83.759999999999991</v>
      </c>
    </row>
    <row r="541" spans="1:27" ht="45" customHeight="1" x14ac:dyDescent="0.25">
      <c r="A541" s="27" t="s">
        <v>488</v>
      </c>
      <c r="B541" s="27" t="s">
        <v>43</v>
      </c>
      <c r="C541" s="28" t="s">
        <v>23</v>
      </c>
      <c r="D541" s="7" t="s">
        <v>44</v>
      </c>
      <c r="E541" s="6"/>
      <c r="F541" s="6"/>
      <c r="G541" s="28"/>
      <c r="H541" s="29" t="s">
        <v>278</v>
      </c>
      <c r="I541" s="5">
        <v>1</v>
      </c>
      <c r="J541" s="4"/>
      <c r="K541" s="30">
        <f>ROUND(K552,2)</f>
        <v>84.28</v>
      </c>
      <c r="L541" s="28"/>
      <c r="M541" s="28"/>
      <c r="N541" s="28"/>
      <c r="O541" s="28"/>
      <c r="P541" s="28"/>
      <c r="Q541" s="28"/>
      <c r="R541" s="28"/>
      <c r="S541" s="28"/>
      <c r="T541" s="28"/>
      <c r="U541" s="28"/>
      <c r="V541" s="28"/>
      <c r="W541" s="28"/>
      <c r="X541" s="28"/>
      <c r="Y541" s="28"/>
      <c r="Z541" s="28"/>
      <c r="AA541" s="28"/>
    </row>
    <row r="542" spans="1:27" x14ac:dyDescent="0.25">
      <c r="B542" s="23" t="s">
        <v>296</v>
      </c>
    </row>
    <row r="543" spans="1:27" x14ac:dyDescent="0.25">
      <c r="B543" t="s">
        <v>310</v>
      </c>
      <c r="C543" t="s">
        <v>298</v>
      </c>
      <c r="D543" t="s">
        <v>311</v>
      </c>
      <c r="E543" s="31">
        <v>0.21</v>
      </c>
      <c r="F543" t="s">
        <v>286</v>
      </c>
      <c r="G543" t="s">
        <v>287</v>
      </c>
      <c r="H543" s="32">
        <v>33.24</v>
      </c>
      <c r="I543" t="s">
        <v>288</v>
      </c>
      <c r="J543" s="33">
        <f>ROUND(E543/I541* H543,2)</f>
        <v>6.98</v>
      </c>
      <c r="K543" s="34"/>
    </row>
    <row r="544" spans="1:27" x14ac:dyDescent="0.25">
      <c r="B544" t="s">
        <v>312</v>
      </c>
      <c r="C544" t="s">
        <v>298</v>
      </c>
      <c r="D544" t="s">
        <v>313</v>
      </c>
      <c r="E544" s="31">
        <v>0.21</v>
      </c>
      <c r="F544" t="s">
        <v>286</v>
      </c>
      <c r="G544" t="s">
        <v>287</v>
      </c>
      <c r="H544" s="32">
        <v>28.5</v>
      </c>
      <c r="I544" t="s">
        <v>288</v>
      </c>
      <c r="J544" s="33">
        <f>ROUND(E544/I541* H544,2)</f>
        <v>5.99</v>
      </c>
      <c r="K544" s="34"/>
    </row>
    <row r="545" spans="1:27" x14ac:dyDescent="0.25">
      <c r="D545" s="35" t="s">
        <v>300</v>
      </c>
      <c r="E545" s="34"/>
      <c r="H545" s="34"/>
      <c r="K545" s="32">
        <f>SUM(J543:J544)</f>
        <v>12.97</v>
      </c>
    </row>
    <row r="546" spans="1:27" x14ac:dyDescent="0.25">
      <c r="B546" s="23" t="s">
        <v>314</v>
      </c>
      <c r="E546" s="34"/>
      <c r="H546" s="34"/>
      <c r="K546" s="34"/>
    </row>
    <row r="547" spans="1:27" x14ac:dyDescent="0.25">
      <c r="B547" t="s">
        <v>486</v>
      </c>
      <c r="C547" t="s">
        <v>23</v>
      </c>
      <c r="D547" t="s">
        <v>487</v>
      </c>
      <c r="E547" s="31">
        <v>1</v>
      </c>
      <c r="G547" t="s">
        <v>287</v>
      </c>
      <c r="H547" s="32">
        <v>64.099999999999994</v>
      </c>
      <c r="I547" t="s">
        <v>288</v>
      </c>
      <c r="J547" s="33">
        <f>ROUND(E547* H547,2)</f>
        <v>64.099999999999994</v>
      </c>
      <c r="K547" s="34"/>
    </row>
    <row r="548" spans="1:27" x14ac:dyDescent="0.25">
      <c r="B548" t="s">
        <v>484</v>
      </c>
      <c r="C548" t="s">
        <v>23</v>
      </c>
      <c r="D548" t="s">
        <v>485</v>
      </c>
      <c r="E548" s="31">
        <v>1</v>
      </c>
      <c r="G548" t="s">
        <v>287</v>
      </c>
      <c r="H548" s="32">
        <v>3.2</v>
      </c>
      <c r="I548" t="s">
        <v>288</v>
      </c>
      <c r="J548" s="33">
        <f>ROUND(E548* H548,2)</f>
        <v>3.2</v>
      </c>
      <c r="K548" s="34"/>
    </row>
    <row r="549" spans="1:27" x14ac:dyDescent="0.25">
      <c r="D549" s="35" t="s">
        <v>319</v>
      </c>
      <c r="E549" s="34"/>
      <c r="H549" s="34"/>
      <c r="K549" s="32">
        <f>SUM(J547:J548)</f>
        <v>67.3</v>
      </c>
    </row>
    <row r="550" spans="1:27" x14ac:dyDescent="0.25">
      <c r="D550" s="35" t="s">
        <v>290</v>
      </c>
      <c r="E550" s="34"/>
      <c r="H550" s="34"/>
      <c r="K550" s="36">
        <f>SUM(J542:J549)</f>
        <v>80.27</v>
      </c>
    </row>
    <row r="551" spans="1:27" x14ac:dyDescent="0.25">
      <c r="D551" s="35" t="s">
        <v>291</v>
      </c>
      <c r="E551" s="34"/>
      <c r="H551" s="34">
        <v>5</v>
      </c>
      <c r="I551" t="s">
        <v>292</v>
      </c>
      <c r="K551" s="32">
        <f>ROUND(H551/100*K550,2)</f>
        <v>4.01</v>
      </c>
    </row>
    <row r="552" spans="1:27" x14ac:dyDescent="0.25">
      <c r="D552" s="35" t="s">
        <v>293</v>
      </c>
      <c r="E552" s="34"/>
      <c r="H552" s="34"/>
      <c r="K552" s="36">
        <f>SUM(K550:K551)</f>
        <v>84.28</v>
      </c>
    </row>
    <row r="554" spans="1:27" ht="45" customHeight="1" x14ac:dyDescent="0.25">
      <c r="A554" s="27" t="s">
        <v>489</v>
      </c>
      <c r="B554" s="27" t="s">
        <v>217</v>
      </c>
      <c r="C554" s="28" t="s">
        <v>23</v>
      </c>
      <c r="D554" s="7" t="s">
        <v>218</v>
      </c>
      <c r="E554" s="6"/>
      <c r="F554" s="6"/>
      <c r="G554" s="28"/>
      <c r="H554" s="29" t="s">
        <v>278</v>
      </c>
      <c r="I554" s="5">
        <v>1</v>
      </c>
      <c r="J554" s="4"/>
      <c r="K554" s="30">
        <f>ROUND(K567,2)</f>
        <v>328.88</v>
      </c>
      <c r="L554" s="28"/>
      <c r="M554" s="28"/>
      <c r="N554" s="28"/>
      <c r="O554" s="28"/>
      <c r="P554" s="28"/>
      <c r="Q554" s="28"/>
      <c r="R554" s="28"/>
      <c r="S554" s="28"/>
      <c r="T554" s="28"/>
      <c r="U554" s="28"/>
      <c r="V554" s="28"/>
      <c r="W554" s="28"/>
      <c r="X554" s="28"/>
      <c r="Y554" s="28"/>
      <c r="Z554" s="28"/>
      <c r="AA554" s="28"/>
    </row>
    <row r="555" spans="1:27" x14ac:dyDescent="0.25">
      <c r="B555" s="23" t="s">
        <v>296</v>
      </c>
    </row>
    <row r="556" spans="1:27" x14ac:dyDescent="0.25">
      <c r="B556" t="s">
        <v>310</v>
      </c>
      <c r="C556" t="s">
        <v>298</v>
      </c>
      <c r="D556" t="s">
        <v>311</v>
      </c>
      <c r="E556" s="31">
        <v>1.25</v>
      </c>
      <c r="F556" t="s">
        <v>286</v>
      </c>
      <c r="G556" t="s">
        <v>287</v>
      </c>
      <c r="H556" s="32">
        <v>33.24</v>
      </c>
      <c r="I556" t="s">
        <v>288</v>
      </c>
      <c r="J556" s="33">
        <f>ROUND(E556/I554* H556,2)</f>
        <v>41.55</v>
      </c>
      <c r="K556" s="34"/>
    </row>
    <row r="557" spans="1:27" x14ac:dyDescent="0.25">
      <c r="B557" t="s">
        <v>312</v>
      </c>
      <c r="C557" t="s">
        <v>298</v>
      </c>
      <c r="D557" t="s">
        <v>313</v>
      </c>
      <c r="E557" s="31">
        <v>1.25</v>
      </c>
      <c r="F557" t="s">
        <v>286</v>
      </c>
      <c r="G557" t="s">
        <v>287</v>
      </c>
      <c r="H557" s="32">
        <v>28.5</v>
      </c>
      <c r="I557" t="s">
        <v>288</v>
      </c>
      <c r="J557" s="33">
        <f>ROUND(E557/I554* H557,2)</f>
        <v>35.630000000000003</v>
      </c>
      <c r="K557" s="34"/>
    </row>
    <row r="558" spans="1:27" x14ac:dyDescent="0.25">
      <c r="D558" s="35" t="s">
        <v>300</v>
      </c>
      <c r="E558" s="34"/>
      <c r="H558" s="34"/>
      <c r="K558" s="32">
        <f>SUM(J556:J557)</f>
        <v>77.180000000000007</v>
      </c>
    </row>
    <row r="559" spans="1:27" x14ac:dyDescent="0.25">
      <c r="B559" s="23" t="s">
        <v>314</v>
      </c>
      <c r="E559" s="34"/>
      <c r="H559" s="34"/>
      <c r="K559" s="34"/>
    </row>
    <row r="560" spans="1:27" x14ac:dyDescent="0.25">
      <c r="B560" t="s">
        <v>490</v>
      </c>
      <c r="C560" t="s">
        <v>23</v>
      </c>
      <c r="D560" t="s">
        <v>491</v>
      </c>
      <c r="E560" s="31">
        <v>1</v>
      </c>
      <c r="G560" t="s">
        <v>287</v>
      </c>
      <c r="H560" s="32">
        <v>12</v>
      </c>
      <c r="I560" t="s">
        <v>288</v>
      </c>
      <c r="J560" s="33">
        <f>ROUND(E560* H560,2)</f>
        <v>12</v>
      </c>
      <c r="K560" s="34"/>
    </row>
    <row r="561" spans="1:27" x14ac:dyDescent="0.25">
      <c r="B561" t="s">
        <v>492</v>
      </c>
      <c r="C561" t="s">
        <v>23</v>
      </c>
      <c r="D561" t="s">
        <v>493</v>
      </c>
      <c r="E561" s="31">
        <v>1</v>
      </c>
      <c r="G561" t="s">
        <v>287</v>
      </c>
      <c r="H561" s="32">
        <v>222.88</v>
      </c>
      <c r="I561" t="s">
        <v>288</v>
      </c>
      <c r="J561" s="33">
        <f>ROUND(E561* H561,2)</f>
        <v>222.88</v>
      </c>
      <c r="K561" s="34"/>
    </row>
    <row r="562" spans="1:27" x14ac:dyDescent="0.25">
      <c r="D562" s="35" t="s">
        <v>319</v>
      </c>
      <c r="E562" s="34"/>
      <c r="H562" s="34"/>
      <c r="K562" s="32">
        <f>SUM(J560:J561)</f>
        <v>234.88</v>
      </c>
    </row>
    <row r="563" spans="1:27" x14ac:dyDescent="0.25">
      <c r="E563" s="34"/>
      <c r="H563" s="34"/>
      <c r="K563" s="34"/>
    </row>
    <row r="564" spans="1:27" x14ac:dyDescent="0.25">
      <c r="D564" s="35" t="s">
        <v>303</v>
      </c>
      <c r="E564" s="34"/>
      <c r="H564" s="34">
        <v>1.5</v>
      </c>
      <c r="I564" t="s">
        <v>292</v>
      </c>
      <c r="J564">
        <f>ROUND(H564/100*K558,2)</f>
        <v>1.1599999999999999</v>
      </c>
      <c r="K564" s="34"/>
    </row>
    <row r="565" spans="1:27" x14ac:dyDescent="0.25">
      <c r="D565" s="35" t="s">
        <v>290</v>
      </c>
      <c r="E565" s="34"/>
      <c r="H565" s="34"/>
      <c r="K565" s="36">
        <f>SUM(J555:J564)</f>
        <v>313.22000000000003</v>
      </c>
    </row>
    <row r="566" spans="1:27" x14ac:dyDescent="0.25">
      <c r="D566" s="35" t="s">
        <v>291</v>
      </c>
      <c r="E566" s="34"/>
      <c r="H566" s="34">
        <v>5</v>
      </c>
      <c r="I566" t="s">
        <v>292</v>
      </c>
      <c r="K566" s="32">
        <f>ROUND(H566/100*K565,2)</f>
        <v>15.66</v>
      </c>
    </row>
    <row r="567" spans="1:27" x14ac:dyDescent="0.25">
      <c r="D567" s="35" t="s">
        <v>293</v>
      </c>
      <c r="E567" s="34"/>
      <c r="H567" s="34"/>
      <c r="K567" s="36">
        <f>SUM(K565:K566)</f>
        <v>328.88000000000005</v>
      </c>
    </row>
    <row r="569" spans="1:27" ht="45" customHeight="1" x14ac:dyDescent="0.25">
      <c r="A569" s="27" t="s">
        <v>494</v>
      </c>
      <c r="B569" s="27" t="s">
        <v>247</v>
      </c>
      <c r="C569" s="28" t="s">
        <v>23</v>
      </c>
      <c r="D569" s="7" t="s">
        <v>248</v>
      </c>
      <c r="E569" s="6"/>
      <c r="F569" s="6"/>
      <c r="G569" s="28"/>
      <c r="H569" s="29" t="s">
        <v>278</v>
      </c>
      <c r="I569" s="5">
        <v>1</v>
      </c>
      <c r="J569" s="4"/>
      <c r="K569" s="30">
        <f>ROUND(K581,2)</f>
        <v>669.2</v>
      </c>
      <c r="L569" s="28"/>
      <c r="M569" s="28"/>
      <c r="N569" s="28"/>
      <c r="O569" s="28"/>
      <c r="P569" s="28"/>
      <c r="Q569" s="28"/>
      <c r="R569" s="28"/>
      <c r="S569" s="28"/>
      <c r="T569" s="28"/>
      <c r="U569" s="28"/>
      <c r="V569" s="28"/>
      <c r="W569" s="28"/>
      <c r="X569" s="28"/>
      <c r="Y569" s="28"/>
      <c r="Z569" s="28"/>
      <c r="AA569" s="28"/>
    </row>
    <row r="570" spans="1:27" x14ac:dyDescent="0.25">
      <c r="B570" s="23" t="s">
        <v>296</v>
      </c>
    </row>
    <row r="571" spans="1:27" x14ac:dyDescent="0.25">
      <c r="B571" t="s">
        <v>312</v>
      </c>
      <c r="C571" t="s">
        <v>298</v>
      </c>
      <c r="D571" t="s">
        <v>313</v>
      </c>
      <c r="E571" s="31">
        <v>1.5</v>
      </c>
      <c r="F571" t="s">
        <v>286</v>
      </c>
      <c r="G571" t="s">
        <v>287</v>
      </c>
      <c r="H571" s="32">
        <v>28.5</v>
      </c>
      <c r="I571" t="s">
        <v>288</v>
      </c>
      <c r="J571" s="33">
        <f>ROUND(E571/I569* H571,2)</f>
        <v>42.75</v>
      </c>
      <c r="K571" s="34"/>
    </row>
    <row r="572" spans="1:27" x14ac:dyDescent="0.25">
      <c r="B572" t="s">
        <v>310</v>
      </c>
      <c r="C572" t="s">
        <v>298</v>
      </c>
      <c r="D572" t="s">
        <v>311</v>
      </c>
      <c r="E572" s="31">
        <v>1.5</v>
      </c>
      <c r="F572" t="s">
        <v>286</v>
      </c>
      <c r="G572" t="s">
        <v>287</v>
      </c>
      <c r="H572" s="32">
        <v>33.24</v>
      </c>
      <c r="I572" t="s">
        <v>288</v>
      </c>
      <c r="J572" s="33">
        <f>ROUND(E572/I569* H572,2)</f>
        <v>49.86</v>
      </c>
      <c r="K572" s="34"/>
    </row>
    <row r="573" spans="1:27" x14ac:dyDescent="0.25">
      <c r="D573" s="35" t="s">
        <v>300</v>
      </c>
      <c r="E573" s="34"/>
      <c r="H573" s="34"/>
      <c r="K573" s="32">
        <f>SUM(J571:J572)</f>
        <v>92.61</v>
      </c>
    </row>
    <row r="574" spans="1:27" x14ac:dyDescent="0.25">
      <c r="B574" s="23" t="s">
        <v>314</v>
      </c>
      <c r="E574" s="34"/>
      <c r="H574" s="34"/>
      <c r="K574" s="34"/>
    </row>
    <row r="575" spans="1:27" x14ac:dyDescent="0.25">
      <c r="B575" t="s">
        <v>495</v>
      </c>
      <c r="C575" t="s">
        <v>23</v>
      </c>
      <c r="D575" t="s">
        <v>496</v>
      </c>
      <c r="E575" s="31">
        <v>1</v>
      </c>
      <c r="G575" t="s">
        <v>287</v>
      </c>
      <c r="H575" s="32">
        <v>543.33000000000004</v>
      </c>
      <c r="I575" t="s">
        <v>288</v>
      </c>
      <c r="J575" s="33">
        <f>ROUND(E575* H575,2)</f>
        <v>543.33000000000004</v>
      </c>
      <c r="K575" s="34"/>
    </row>
    <row r="576" spans="1:27" x14ac:dyDescent="0.25">
      <c r="D576" s="35" t="s">
        <v>319</v>
      </c>
      <c r="E576" s="34"/>
      <c r="H576" s="34"/>
      <c r="K576" s="32">
        <f>SUM(J575:J575)</f>
        <v>543.33000000000004</v>
      </c>
    </row>
    <row r="577" spans="1:27" x14ac:dyDescent="0.25">
      <c r="E577" s="34"/>
      <c r="H577" s="34"/>
      <c r="K577" s="34"/>
    </row>
    <row r="578" spans="1:27" x14ac:dyDescent="0.25">
      <c r="D578" s="35" t="s">
        <v>303</v>
      </c>
      <c r="E578" s="34"/>
      <c r="H578" s="34">
        <v>1.5</v>
      </c>
      <c r="I578" t="s">
        <v>292</v>
      </c>
      <c r="J578">
        <f>ROUND(H578/100*K573,2)</f>
        <v>1.39</v>
      </c>
      <c r="K578" s="34"/>
    </row>
    <row r="579" spans="1:27" x14ac:dyDescent="0.25">
      <c r="D579" s="35" t="s">
        <v>290</v>
      </c>
      <c r="E579" s="34"/>
      <c r="H579" s="34"/>
      <c r="K579" s="36">
        <f>SUM(J570:J578)</f>
        <v>637.33000000000004</v>
      </c>
    </row>
    <row r="580" spans="1:27" x14ac:dyDescent="0.25">
      <c r="D580" s="35" t="s">
        <v>291</v>
      </c>
      <c r="E580" s="34"/>
      <c r="H580" s="34">
        <v>5</v>
      </c>
      <c r="I580" t="s">
        <v>292</v>
      </c>
      <c r="K580" s="32">
        <f>ROUND(H580/100*K579,2)</f>
        <v>31.87</v>
      </c>
    </row>
    <row r="581" spans="1:27" x14ac:dyDescent="0.25">
      <c r="D581" s="35" t="s">
        <v>293</v>
      </c>
      <c r="E581" s="34"/>
      <c r="H581" s="34"/>
      <c r="K581" s="36">
        <f>SUM(K579:K580)</f>
        <v>669.2</v>
      </c>
    </row>
    <row r="583" spans="1:27" ht="45" customHeight="1" x14ac:dyDescent="0.25">
      <c r="A583" s="27" t="s">
        <v>497</v>
      </c>
      <c r="B583" s="27" t="s">
        <v>213</v>
      </c>
      <c r="C583" s="28" t="s">
        <v>23</v>
      </c>
      <c r="D583" s="7" t="s">
        <v>214</v>
      </c>
      <c r="E583" s="6"/>
      <c r="F583" s="6"/>
      <c r="G583" s="28"/>
      <c r="H583" s="29" t="s">
        <v>278</v>
      </c>
      <c r="I583" s="5">
        <v>1</v>
      </c>
      <c r="J583" s="4"/>
      <c r="K583" s="30">
        <f>ROUND(K595,2)</f>
        <v>2129.77</v>
      </c>
      <c r="L583" s="28"/>
      <c r="M583" s="28"/>
      <c r="N583" s="28"/>
      <c r="O583" s="28"/>
      <c r="P583" s="28"/>
      <c r="Q583" s="28"/>
      <c r="R583" s="28"/>
      <c r="S583" s="28"/>
      <c r="T583" s="28"/>
      <c r="U583" s="28"/>
      <c r="V583" s="28"/>
      <c r="W583" s="28"/>
      <c r="X583" s="28"/>
      <c r="Y583" s="28"/>
      <c r="Z583" s="28"/>
      <c r="AA583" s="28"/>
    </row>
    <row r="584" spans="1:27" x14ac:dyDescent="0.25">
      <c r="B584" s="23" t="s">
        <v>296</v>
      </c>
    </row>
    <row r="585" spans="1:27" x14ac:dyDescent="0.25">
      <c r="B585" t="s">
        <v>310</v>
      </c>
      <c r="C585" t="s">
        <v>298</v>
      </c>
      <c r="D585" t="s">
        <v>311</v>
      </c>
      <c r="E585" s="31">
        <v>2.5</v>
      </c>
      <c r="F585" t="s">
        <v>286</v>
      </c>
      <c r="G585" t="s">
        <v>287</v>
      </c>
      <c r="H585" s="32">
        <v>33.24</v>
      </c>
      <c r="I585" t="s">
        <v>288</v>
      </c>
      <c r="J585" s="33">
        <f>ROUND(E585/I583* H585,2)</f>
        <v>83.1</v>
      </c>
      <c r="K585" s="34"/>
    </row>
    <row r="586" spans="1:27" x14ac:dyDescent="0.25">
      <c r="B586" t="s">
        <v>312</v>
      </c>
      <c r="C586" t="s">
        <v>298</v>
      </c>
      <c r="D586" t="s">
        <v>313</v>
      </c>
      <c r="E586" s="31">
        <v>2.5</v>
      </c>
      <c r="F586" t="s">
        <v>286</v>
      </c>
      <c r="G586" t="s">
        <v>287</v>
      </c>
      <c r="H586" s="32">
        <v>28.5</v>
      </c>
      <c r="I586" t="s">
        <v>288</v>
      </c>
      <c r="J586" s="33">
        <f>ROUND(E586/I583* H586,2)</f>
        <v>71.25</v>
      </c>
      <c r="K586" s="34"/>
    </row>
    <row r="587" spans="1:27" x14ac:dyDescent="0.25">
      <c r="D587" s="35" t="s">
        <v>300</v>
      </c>
      <c r="E587" s="34"/>
      <c r="H587" s="34"/>
      <c r="K587" s="32">
        <f>SUM(J585:J586)</f>
        <v>154.35</v>
      </c>
    </row>
    <row r="588" spans="1:27" x14ac:dyDescent="0.25">
      <c r="B588" s="23" t="s">
        <v>314</v>
      </c>
      <c r="E588" s="34"/>
      <c r="H588" s="34"/>
      <c r="K588" s="34"/>
    </row>
    <row r="589" spans="1:27" x14ac:dyDescent="0.25">
      <c r="B589" t="s">
        <v>498</v>
      </c>
      <c r="C589" t="s">
        <v>23</v>
      </c>
      <c r="D589" t="s">
        <v>499</v>
      </c>
      <c r="E589" s="31">
        <v>1</v>
      </c>
      <c r="G589" t="s">
        <v>287</v>
      </c>
      <c r="H589" s="32">
        <v>1871.68</v>
      </c>
      <c r="I589" t="s">
        <v>288</v>
      </c>
      <c r="J589" s="33">
        <f>ROUND(E589* H589,2)</f>
        <v>1871.68</v>
      </c>
      <c r="K589" s="34"/>
    </row>
    <row r="590" spans="1:27" x14ac:dyDescent="0.25">
      <c r="D590" s="35" t="s">
        <v>319</v>
      </c>
      <c r="E590" s="34"/>
      <c r="H590" s="34"/>
      <c r="K590" s="32">
        <f>SUM(J589:J589)</f>
        <v>1871.68</v>
      </c>
    </row>
    <row r="591" spans="1:27" x14ac:dyDescent="0.25">
      <c r="E591" s="34"/>
      <c r="H591" s="34"/>
      <c r="K591" s="34"/>
    </row>
    <row r="592" spans="1:27" x14ac:dyDescent="0.25">
      <c r="D592" s="35" t="s">
        <v>303</v>
      </c>
      <c r="E592" s="34"/>
      <c r="H592" s="34">
        <v>1.5</v>
      </c>
      <c r="I592" t="s">
        <v>292</v>
      </c>
      <c r="J592">
        <f>ROUND(H592/100*K587,2)</f>
        <v>2.3199999999999998</v>
      </c>
      <c r="K592" s="34"/>
    </row>
    <row r="593" spans="1:27" x14ac:dyDescent="0.25">
      <c r="D593" s="35" t="s">
        <v>290</v>
      </c>
      <c r="E593" s="34"/>
      <c r="H593" s="34"/>
      <c r="K593" s="36">
        <f>SUM(J584:J592)</f>
        <v>2028.35</v>
      </c>
    </row>
    <row r="594" spans="1:27" x14ac:dyDescent="0.25">
      <c r="D594" s="35" t="s">
        <v>291</v>
      </c>
      <c r="E594" s="34"/>
      <c r="H594" s="34">
        <v>5</v>
      </c>
      <c r="I594" t="s">
        <v>292</v>
      </c>
      <c r="K594" s="32">
        <f>ROUND(H594/100*K593,2)</f>
        <v>101.42</v>
      </c>
    </row>
    <row r="595" spans="1:27" x14ac:dyDescent="0.25">
      <c r="D595" s="35" t="s">
        <v>293</v>
      </c>
      <c r="E595" s="34"/>
      <c r="H595" s="34"/>
      <c r="K595" s="36">
        <f>SUM(K593:K594)</f>
        <v>2129.77</v>
      </c>
    </row>
    <row r="597" spans="1:27" ht="45" customHeight="1" x14ac:dyDescent="0.25">
      <c r="A597" s="27" t="s">
        <v>500</v>
      </c>
      <c r="B597" s="27" t="s">
        <v>266</v>
      </c>
      <c r="C597" s="28" t="s">
        <v>23</v>
      </c>
      <c r="D597" s="7" t="s">
        <v>267</v>
      </c>
      <c r="E597" s="6"/>
      <c r="F597" s="6"/>
      <c r="G597" s="28"/>
      <c r="H597" s="29" t="s">
        <v>278</v>
      </c>
      <c r="I597" s="5">
        <v>1</v>
      </c>
      <c r="J597" s="4"/>
      <c r="K597" s="30">
        <f>ROUND(K609,2)</f>
        <v>498.89</v>
      </c>
      <c r="L597" s="28"/>
      <c r="M597" s="28"/>
      <c r="N597" s="28"/>
      <c r="O597" s="28"/>
      <c r="P597" s="28"/>
      <c r="Q597" s="28"/>
      <c r="R597" s="28"/>
      <c r="S597" s="28"/>
      <c r="T597" s="28"/>
      <c r="U597" s="28"/>
      <c r="V597" s="28"/>
      <c r="W597" s="28"/>
      <c r="X597" s="28"/>
      <c r="Y597" s="28"/>
      <c r="Z597" s="28"/>
      <c r="AA597" s="28"/>
    </row>
    <row r="598" spans="1:27" x14ac:dyDescent="0.25">
      <c r="B598" s="23" t="s">
        <v>296</v>
      </c>
    </row>
    <row r="599" spans="1:27" x14ac:dyDescent="0.25">
      <c r="B599" t="s">
        <v>310</v>
      </c>
      <c r="C599" t="s">
        <v>298</v>
      </c>
      <c r="D599" t="s">
        <v>311</v>
      </c>
      <c r="E599" s="31">
        <v>1.25</v>
      </c>
      <c r="F599" t="s">
        <v>286</v>
      </c>
      <c r="G599" t="s">
        <v>287</v>
      </c>
      <c r="H599" s="32">
        <v>33.24</v>
      </c>
      <c r="I599" t="s">
        <v>288</v>
      </c>
      <c r="J599" s="33">
        <f>ROUND(E599/I597* H599,2)</f>
        <v>41.55</v>
      </c>
      <c r="K599" s="34"/>
    </row>
    <row r="600" spans="1:27" x14ac:dyDescent="0.25">
      <c r="B600" t="s">
        <v>312</v>
      </c>
      <c r="C600" t="s">
        <v>298</v>
      </c>
      <c r="D600" t="s">
        <v>313</v>
      </c>
      <c r="E600" s="31">
        <v>1.25</v>
      </c>
      <c r="F600" t="s">
        <v>286</v>
      </c>
      <c r="G600" t="s">
        <v>287</v>
      </c>
      <c r="H600" s="32">
        <v>28.5</v>
      </c>
      <c r="I600" t="s">
        <v>288</v>
      </c>
      <c r="J600" s="33">
        <f>ROUND(E600/I597* H600,2)</f>
        <v>35.630000000000003</v>
      </c>
      <c r="K600" s="34"/>
    </row>
    <row r="601" spans="1:27" x14ac:dyDescent="0.25">
      <c r="D601" s="35" t="s">
        <v>300</v>
      </c>
      <c r="E601" s="34"/>
      <c r="H601" s="34"/>
      <c r="K601" s="32">
        <f>SUM(J599:J600)</f>
        <v>77.180000000000007</v>
      </c>
    </row>
    <row r="602" spans="1:27" x14ac:dyDescent="0.25">
      <c r="B602" s="23" t="s">
        <v>314</v>
      </c>
      <c r="E602" s="34"/>
      <c r="H602" s="34"/>
      <c r="K602" s="34"/>
    </row>
    <row r="603" spans="1:27" x14ac:dyDescent="0.25">
      <c r="B603" t="s">
        <v>501</v>
      </c>
      <c r="C603" t="s">
        <v>23</v>
      </c>
      <c r="D603" t="s">
        <v>502</v>
      </c>
      <c r="E603" s="31">
        <v>1</v>
      </c>
      <c r="G603" t="s">
        <v>287</v>
      </c>
      <c r="H603" s="32">
        <v>396.79</v>
      </c>
      <c r="I603" t="s">
        <v>288</v>
      </c>
      <c r="J603" s="33">
        <f>ROUND(E603* H603,2)</f>
        <v>396.79</v>
      </c>
      <c r="K603" s="34"/>
    </row>
    <row r="604" spans="1:27" x14ac:dyDescent="0.25">
      <c r="D604" s="35" t="s">
        <v>319</v>
      </c>
      <c r="E604" s="34"/>
      <c r="H604" s="34"/>
      <c r="K604" s="32">
        <f>SUM(J603:J603)</f>
        <v>396.79</v>
      </c>
    </row>
    <row r="605" spans="1:27" x14ac:dyDescent="0.25">
      <c r="E605" s="34"/>
      <c r="H605" s="34"/>
      <c r="K605" s="34"/>
    </row>
    <row r="606" spans="1:27" x14ac:dyDescent="0.25">
      <c r="D606" s="35" t="s">
        <v>303</v>
      </c>
      <c r="E606" s="34"/>
      <c r="H606" s="34">
        <v>1.5</v>
      </c>
      <c r="I606" t="s">
        <v>292</v>
      </c>
      <c r="J606">
        <f>ROUND(H606/100*K601,2)</f>
        <v>1.1599999999999999</v>
      </c>
      <c r="K606" s="34"/>
    </row>
    <row r="607" spans="1:27" x14ac:dyDescent="0.25">
      <c r="D607" s="35" t="s">
        <v>290</v>
      </c>
      <c r="E607" s="34"/>
      <c r="H607" s="34"/>
      <c r="K607" s="36">
        <f>SUM(J598:J606)</f>
        <v>475.13000000000005</v>
      </c>
    </row>
    <row r="608" spans="1:27" x14ac:dyDescent="0.25">
      <c r="D608" s="35" t="s">
        <v>291</v>
      </c>
      <c r="E608" s="34"/>
      <c r="H608" s="34">
        <v>5</v>
      </c>
      <c r="I608" t="s">
        <v>292</v>
      </c>
      <c r="K608" s="32">
        <f>ROUND(H608/100*K607,2)</f>
        <v>23.76</v>
      </c>
    </row>
    <row r="609" spans="1:27" x14ac:dyDescent="0.25">
      <c r="D609" s="35" t="s">
        <v>293</v>
      </c>
      <c r="E609" s="34"/>
      <c r="H609" s="34"/>
      <c r="K609" s="36">
        <f>SUM(K607:K608)</f>
        <v>498.89000000000004</v>
      </c>
    </row>
    <row r="611" spans="1:27" ht="45" customHeight="1" x14ac:dyDescent="0.25">
      <c r="A611" s="27" t="s">
        <v>503</v>
      </c>
      <c r="B611" s="27" t="s">
        <v>74</v>
      </c>
      <c r="C611" s="28" t="s">
        <v>65</v>
      </c>
      <c r="D611" s="7" t="s">
        <v>75</v>
      </c>
      <c r="E611" s="6"/>
      <c r="F611" s="6"/>
      <c r="G611" s="28"/>
      <c r="H611" s="29" t="s">
        <v>278</v>
      </c>
      <c r="I611" s="5">
        <v>1</v>
      </c>
      <c r="J611" s="4"/>
      <c r="K611" s="30">
        <f>ROUND(K622,2)</f>
        <v>14.58</v>
      </c>
      <c r="L611" s="28"/>
      <c r="M611" s="28"/>
      <c r="N611" s="28"/>
      <c r="O611" s="28"/>
      <c r="P611" s="28"/>
      <c r="Q611" s="28"/>
      <c r="R611" s="28"/>
      <c r="S611" s="28"/>
      <c r="T611" s="28"/>
      <c r="U611" s="28"/>
      <c r="V611" s="28"/>
      <c r="W611" s="28"/>
      <c r="X611" s="28"/>
      <c r="Y611" s="28"/>
      <c r="Z611" s="28"/>
      <c r="AA611" s="28"/>
    </row>
    <row r="612" spans="1:27" x14ac:dyDescent="0.25">
      <c r="B612" s="23" t="s">
        <v>296</v>
      </c>
    </row>
    <row r="613" spans="1:27" x14ac:dyDescent="0.25">
      <c r="B613" t="s">
        <v>312</v>
      </c>
      <c r="C613" t="s">
        <v>298</v>
      </c>
      <c r="D613" t="s">
        <v>313</v>
      </c>
      <c r="E613" s="31">
        <v>1.7000000000000001E-2</v>
      </c>
      <c r="F613" t="s">
        <v>286</v>
      </c>
      <c r="G613" t="s">
        <v>287</v>
      </c>
      <c r="H613" s="32">
        <v>28.5</v>
      </c>
      <c r="I613" t="s">
        <v>288</v>
      </c>
      <c r="J613" s="33">
        <f>ROUND(E613/I611* H613,2)</f>
        <v>0.48</v>
      </c>
      <c r="K613" s="34"/>
    </row>
    <row r="614" spans="1:27" x14ac:dyDescent="0.25">
      <c r="B614" t="s">
        <v>310</v>
      </c>
      <c r="C614" t="s">
        <v>298</v>
      </c>
      <c r="D614" t="s">
        <v>311</v>
      </c>
      <c r="E614" s="31">
        <v>4.2000000000000003E-2</v>
      </c>
      <c r="F614" t="s">
        <v>286</v>
      </c>
      <c r="G614" t="s">
        <v>287</v>
      </c>
      <c r="H614" s="32">
        <v>33.24</v>
      </c>
      <c r="I614" t="s">
        <v>288</v>
      </c>
      <c r="J614" s="33">
        <f>ROUND(E614/I611* H614,2)</f>
        <v>1.4</v>
      </c>
      <c r="K614" s="34"/>
    </row>
    <row r="615" spans="1:27" x14ac:dyDescent="0.25">
      <c r="D615" s="35" t="s">
        <v>300</v>
      </c>
      <c r="E615" s="34"/>
      <c r="H615" s="34"/>
      <c r="K615" s="32">
        <f>SUM(J613:J614)</f>
        <v>1.88</v>
      </c>
    </row>
    <row r="616" spans="1:27" x14ac:dyDescent="0.25">
      <c r="B616" s="23" t="s">
        <v>314</v>
      </c>
      <c r="E616" s="34"/>
      <c r="H616" s="34"/>
      <c r="K616" s="34"/>
    </row>
    <row r="617" spans="1:27" x14ac:dyDescent="0.25">
      <c r="B617" t="s">
        <v>504</v>
      </c>
      <c r="C617" t="s">
        <v>65</v>
      </c>
      <c r="D617" t="s">
        <v>505</v>
      </c>
      <c r="E617" s="31">
        <v>1.02</v>
      </c>
      <c r="G617" t="s">
        <v>287</v>
      </c>
      <c r="H617" s="32">
        <v>2.56</v>
      </c>
      <c r="I617" t="s">
        <v>288</v>
      </c>
      <c r="J617" s="33">
        <f>ROUND(E617* H617,2)</f>
        <v>2.61</v>
      </c>
      <c r="K617" s="34"/>
    </row>
    <row r="618" spans="1:27" x14ac:dyDescent="0.25">
      <c r="B618" t="s">
        <v>506</v>
      </c>
      <c r="C618" t="s">
        <v>65</v>
      </c>
      <c r="D618" t="s">
        <v>507</v>
      </c>
      <c r="E618" s="31">
        <v>1.02</v>
      </c>
      <c r="G618" t="s">
        <v>287</v>
      </c>
      <c r="H618" s="32">
        <v>9.2200000000000006</v>
      </c>
      <c r="I618" t="s">
        <v>288</v>
      </c>
      <c r="J618" s="33">
        <f>ROUND(E618* H618,2)</f>
        <v>9.4</v>
      </c>
      <c r="K618" s="34"/>
    </row>
    <row r="619" spans="1:27" x14ac:dyDescent="0.25">
      <c r="D619" s="35" t="s">
        <v>319</v>
      </c>
      <c r="E619" s="34"/>
      <c r="H619" s="34"/>
      <c r="K619" s="32">
        <f>SUM(J617:J618)</f>
        <v>12.01</v>
      </c>
    </row>
    <row r="620" spans="1:27" x14ac:dyDescent="0.25">
      <c r="D620" s="35" t="s">
        <v>290</v>
      </c>
      <c r="E620" s="34"/>
      <c r="H620" s="34"/>
      <c r="K620" s="36">
        <f>SUM(J612:J619)</f>
        <v>13.89</v>
      </c>
    </row>
    <row r="621" spans="1:27" x14ac:dyDescent="0.25">
      <c r="D621" s="35" t="s">
        <v>291</v>
      </c>
      <c r="E621" s="34"/>
      <c r="H621" s="34">
        <v>5</v>
      </c>
      <c r="I621" t="s">
        <v>292</v>
      </c>
      <c r="K621" s="32">
        <f>ROUND(H621/100*K620,2)</f>
        <v>0.69</v>
      </c>
    </row>
    <row r="622" spans="1:27" x14ac:dyDescent="0.25">
      <c r="D622" s="35" t="s">
        <v>293</v>
      </c>
      <c r="E622" s="34"/>
      <c r="H622" s="34"/>
      <c r="K622" s="36">
        <f>SUM(K620:K621)</f>
        <v>14.58</v>
      </c>
    </row>
    <row r="624" spans="1:27" ht="45" customHeight="1" x14ac:dyDescent="0.25">
      <c r="A624" s="27" t="s">
        <v>508</v>
      </c>
      <c r="B624" s="27" t="s">
        <v>191</v>
      </c>
      <c r="C624" s="28" t="s">
        <v>65</v>
      </c>
      <c r="D624" s="7" t="s">
        <v>192</v>
      </c>
      <c r="E624" s="6"/>
      <c r="F624" s="6"/>
      <c r="G624" s="28"/>
      <c r="H624" s="29" t="s">
        <v>278</v>
      </c>
      <c r="I624" s="5">
        <v>1</v>
      </c>
      <c r="J624" s="4"/>
      <c r="K624" s="30">
        <f>ROUND(K635,2)</f>
        <v>14.2</v>
      </c>
      <c r="L624" s="28"/>
      <c r="M624" s="28"/>
      <c r="N624" s="28"/>
      <c r="O624" s="28"/>
      <c r="P624" s="28"/>
      <c r="Q624" s="28"/>
      <c r="R624" s="28"/>
      <c r="S624" s="28"/>
      <c r="T624" s="28"/>
      <c r="U624" s="28"/>
      <c r="V624" s="28"/>
      <c r="W624" s="28"/>
      <c r="X624" s="28"/>
      <c r="Y624" s="28"/>
      <c r="Z624" s="28"/>
      <c r="AA624" s="28"/>
    </row>
    <row r="625" spans="1:27" x14ac:dyDescent="0.25">
      <c r="B625" s="23" t="s">
        <v>296</v>
      </c>
    </row>
    <row r="626" spans="1:27" x14ac:dyDescent="0.25">
      <c r="B626" t="s">
        <v>312</v>
      </c>
      <c r="C626" t="s">
        <v>298</v>
      </c>
      <c r="D626" t="s">
        <v>313</v>
      </c>
      <c r="E626" s="31">
        <v>5.8999999999999997E-2</v>
      </c>
      <c r="F626" t="s">
        <v>286</v>
      </c>
      <c r="G626" t="s">
        <v>287</v>
      </c>
      <c r="H626" s="32">
        <v>28.5</v>
      </c>
      <c r="I626" t="s">
        <v>288</v>
      </c>
      <c r="J626" s="33">
        <f>ROUND(E626/I624* H626,2)</f>
        <v>1.68</v>
      </c>
      <c r="K626" s="34"/>
    </row>
    <row r="627" spans="1:27" x14ac:dyDescent="0.25">
      <c r="B627" t="s">
        <v>310</v>
      </c>
      <c r="C627" t="s">
        <v>298</v>
      </c>
      <c r="D627" t="s">
        <v>311</v>
      </c>
      <c r="E627" s="31">
        <v>5.8999999999999997E-2</v>
      </c>
      <c r="F627" t="s">
        <v>286</v>
      </c>
      <c r="G627" t="s">
        <v>287</v>
      </c>
      <c r="H627" s="32">
        <v>33.24</v>
      </c>
      <c r="I627" t="s">
        <v>288</v>
      </c>
      <c r="J627" s="33">
        <f>ROUND(E627/I624* H627,2)</f>
        <v>1.96</v>
      </c>
      <c r="K627" s="34"/>
    </row>
    <row r="628" spans="1:27" x14ac:dyDescent="0.25">
      <c r="D628" s="35" t="s">
        <v>300</v>
      </c>
      <c r="E628" s="34"/>
      <c r="H628" s="34"/>
      <c r="K628" s="32">
        <f>SUM(J626:J627)</f>
        <v>3.6399999999999997</v>
      </c>
    </row>
    <row r="629" spans="1:27" x14ac:dyDescent="0.25">
      <c r="B629" s="23" t="s">
        <v>314</v>
      </c>
      <c r="E629" s="34"/>
      <c r="H629" s="34"/>
      <c r="K629" s="34"/>
    </row>
    <row r="630" spans="1:27" x14ac:dyDescent="0.25">
      <c r="B630" t="s">
        <v>509</v>
      </c>
      <c r="C630" t="s">
        <v>23</v>
      </c>
      <c r="D630" t="s">
        <v>510</v>
      </c>
      <c r="E630" s="31">
        <v>1</v>
      </c>
      <c r="G630" t="s">
        <v>287</v>
      </c>
      <c r="H630" s="32">
        <v>0.66</v>
      </c>
      <c r="I630" t="s">
        <v>288</v>
      </c>
      <c r="J630" s="33">
        <f>ROUND(E630* H630,2)</f>
        <v>0.66</v>
      </c>
      <c r="K630" s="34"/>
    </row>
    <row r="631" spans="1:27" x14ac:dyDescent="0.25">
      <c r="B631" t="s">
        <v>511</v>
      </c>
      <c r="C631" t="s">
        <v>65</v>
      </c>
      <c r="D631" t="s">
        <v>512</v>
      </c>
      <c r="E631" s="31">
        <v>1</v>
      </c>
      <c r="G631" t="s">
        <v>287</v>
      </c>
      <c r="H631" s="32">
        <v>9.2200000000000006</v>
      </c>
      <c r="I631" t="s">
        <v>288</v>
      </c>
      <c r="J631" s="33">
        <f>ROUND(E631* H631,2)</f>
        <v>9.2200000000000006</v>
      </c>
      <c r="K631" s="34"/>
    </row>
    <row r="632" spans="1:27" x14ac:dyDescent="0.25">
      <c r="D632" s="35" t="s">
        <v>319</v>
      </c>
      <c r="E632" s="34"/>
      <c r="H632" s="34"/>
      <c r="K632" s="32">
        <f>SUM(J630:J631)</f>
        <v>9.8800000000000008</v>
      </c>
    </row>
    <row r="633" spans="1:27" x14ac:dyDescent="0.25">
      <c r="D633" s="35" t="s">
        <v>290</v>
      </c>
      <c r="E633" s="34"/>
      <c r="H633" s="34"/>
      <c r="K633" s="36">
        <f>SUM(J625:J632)</f>
        <v>13.52</v>
      </c>
    </row>
    <row r="634" spans="1:27" x14ac:dyDescent="0.25">
      <c r="D634" s="35" t="s">
        <v>291</v>
      </c>
      <c r="E634" s="34"/>
      <c r="H634" s="34">
        <v>5</v>
      </c>
      <c r="I634" t="s">
        <v>292</v>
      </c>
      <c r="K634" s="32">
        <f>ROUND(H634/100*K633,2)</f>
        <v>0.68</v>
      </c>
    </row>
    <row r="635" spans="1:27" x14ac:dyDescent="0.25">
      <c r="D635" s="35" t="s">
        <v>293</v>
      </c>
      <c r="E635" s="34"/>
      <c r="H635" s="34"/>
      <c r="K635" s="36">
        <f>SUM(K633:K634)</f>
        <v>14.2</v>
      </c>
    </row>
    <row r="637" spans="1:27" ht="45" customHeight="1" x14ac:dyDescent="0.25">
      <c r="A637" s="27" t="s">
        <v>513</v>
      </c>
      <c r="B637" s="27" t="s">
        <v>237</v>
      </c>
      <c r="C637" s="28" t="s">
        <v>65</v>
      </c>
      <c r="D637" s="7" t="s">
        <v>238</v>
      </c>
      <c r="E637" s="6"/>
      <c r="F637" s="6"/>
      <c r="G637" s="28"/>
      <c r="H637" s="29" t="s">
        <v>278</v>
      </c>
      <c r="I637" s="5">
        <v>1</v>
      </c>
      <c r="J637" s="4"/>
      <c r="K637" s="30">
        <f>ROUND(K649,2)</f>
        <v>7.93</v>
      </c>
      <c r="L637" s="28"/>
      <c r="M637" s="28"/>
      <c r="N637" s="28"/>
      <c r="O637" s="28"/>
      <c r="P637" s="28"/>
      <c r="Q637" s="28"/>
      <c r="R637" s="28"/>
      <c r="S637" s="28"/>
      <c r="T637" s="28"/>
      <c r="U637" s="28"/>
      <c r="V637" s="28"/>
      <c r="W637" s="28"/>
      <c r="X637" s="28"/>
      <c r="Y637" s="28"/>
      <c r="Z637" s="28"/>
      <c r="AA637" s="28"/>
    </row>
    <row r="638" spans="1:27" x14ac:dyDescent="0.25">
      <c r="B638" s="23" t="s">
        <v>296</v>
      </c>
    </row>
    <row r="639" spans="1:27" x14ac:dyDescent="0.25">
      <c r="B639" t="s">
        <v>312</v>
      </c>
      <c r="C639" t="s">
        <v>298</v>
      </c>
      <c r="D639" t="s">
        <v>313</v>
      </c>
      <c r="E639" s="31">
        <v>0.02</v>
      </c>
      <c r="F639" t="s">
        <v>286</v>
      </c>
      <c r="G639" t="s">
        <v>287</v>
      </c>
      <c r="H639" s="32">
        <v>28.5</v>
      </c>
      <c r="I639" t="s">
        <v>288</v>
      </c>
      <c r="J639" s="33">
        <f>ROUND(E639/I637* H639,2)</f>
        <v>0.56999999999999995</v>
      </c>
      <c r="K639" s="34"/>
    </row>
    <row r="640" spans="1:27" x14ac:dyDescent="0.25">
      <c r="B640" t="s">
        <v>310</v>
      </c>
      <c r="C640" t="s">
        <v>298</v>
      </c>
      <c r="D640" t="s">
        <v>311</v>
      </c>
      <c r="E640" s="31">
        <v>4.2000000000000003E-2</v>
      </c>
      <c r="F640" t="s">
        <v>286</v>
      </c>
      <c r="G640" t="s">
        <v>287</v>
      </c>
      <c r="H640" s="32">
        <v>33.24</v>
      </c>
      <c r="I640" t="s">
        <v>288</v>
      </c>
      <c r="J640" s="33">
        <f>ROUND(E640/I637* H640,2)</f>
        <v>1.4</v>
      </c>
      <c r="K640" s="34"/>
    </row>
    <row r="641" spans="1:27" x14ac:dyDescent="0.25">
      <c r="D641" s="35" t="s">
        <v>300</v>
      </c>
      <c r="E641" s="34"/>
      <c r="H641" s="34"/>
      <c r="K641" s="32">
        <f>SUM(J639:J640)</f>
        <v>1.9699999999999998</v>
      </c>
    </row>
    <row r="642" spans="1:27" x14ac:dyDescent="0.25">
      <c r="B642" s="23" t="s">
        <v>314</v>
      </c>
      <c r="E642" s="34"/>
      <c r="H642" s="34"/>
      <c r="K642" s="34"/>
    </row>
    <row r="643" spans="1:27" x14ac:dyDescent="0.25">
      <c r="B643" t="s">
        <v>514</v>
      </c>
      <c r="C643" t="s">
        <v>65</v>
      </c>
      <c r="D643" t="s">
        <v>515</v>
      </c>
      <c r="E643" s="31">
        <v>1.02</v>
      </c>
      <c r="G643" t="s">
        <v>287</v>
      </c>
      <c r="H643" s="32">
        <v>5.44</v>
      </c>
      <c r="I643" t="s">
        <v>288</v>
      </c>
      <c r="J643" s="33">
        <f>ROUND(E643* H643,2)</f>
        <v>5.55</v>
      </c>
      <c r="K643" s="34"/>
    </row>
    <row r="644" spans="1:27" x14ac:dyDescent="0.25">
      <c r="D644" s="35" t="s">
        <v>319</v>
      </c>
      <c r="E644" s="34"/>
      <c r="H644" s="34"/>
      <c r="K644" s="32">
        <f>SUM(J643:J643)</f>
        <v>5.55</v>
      </c>
    </row>
    <row r="645" spans="1:27" x14ac:dyDescent="0.25">
      <c r="E645" s="34"/>
      <c r="H645" s="34"/>
      <c r="K645" s="34"/>
    </row>
    <row r="646" spans="1:27" x14ac:dyDescent="0.25">
      <c r="D646" s="35" t="s">
        <v>303</v>
      </c>
      <c r="E646" s="34"/>
      <c r="H646" s="34">
        <v>1.5</v>
      </c>
      <c r="I646" t="s">
        <v>292</v>
      </c>
      <c r="J646">
        <f>ROUND(H646/100*K641,2)</f>
        <v>0.03</v>
      </c>
      <c r="K646" s="34"/>
    </row>
    <row r="647" spans="1:27" x14ac:dyDescent="0.25">
      <c r="D647" s="35" t="s">
        <v>290</v>
      </c>
      <c r="E647" s="34"/>
      <c r="H647" s="34"/>
      <c r="K647" s="36">
        <f>SUM(J638:J646)</f>
        <v>7.55</v>
      </c>
    </row>
    <row r="648" spans="1:27" x14ac:dyDescent="0.25">
      <c r="D648" s="35" t="s">
        <v>291</v>
      </c>
      <c r="E648" s="34"/>
      <c r="H648" s="34">
        <v>5</v>
      </c>
      <c r="I648" t="s">
        <v>292</v>
      </c>
      <c r="K648" s="32">
        <f>ROUND(H648/100*K647,2)</f>
        <v>0.38</v>
      </c>
    </row>
    <row r="649" spans="1:27" x14ac:dyDescent="0.25">
      <c r="D649" s="35" t="s">
        <v>293</v>
      </c>
      <c r="E649" s="34"/>
      <c r="H649" s="34"/>
      <c r="K649" s="36">
        <f>SUM(K647:K648)</f>
        <v>7.93</v>
      </c>
    </row>
    <row r="651" spans="1:27" ht="45" customHeight="1" x14ac:dyDescent="0.25">
      <c r="A651" s="27" t="s">
        <v>516</v>
      </c>
      <c r="B651" s="27" t="s">
        <v>239</v>
      </c>
      <c r="C651" s="28" t="s">
        <v>65</v>
      </c>
      <c r="D651" s="7" t="s">
        <v>240</v>
      </c>
      <c r="E651" s="6"/>
      <c r="F651" s="6"/>
      <c r="G651" s="28"/>
      <c r="H651" s="29" t="s">
        <v>278</v>
      </c>
      <c r="I651" s="5">
        <v>1</v>
      </c>
      <c r="J651" s="4"/>
      <c r="K651" s="30">
        <f>ROUND(K663,2)</f>
        <v>41.1</v>
      </c>
      <c r="L651" s="28"/>
      <c r="M651" s="28"/>
      <c r="N651" s="28"/>
      <c r="O651" s="28"/>
      <c r="P651" s="28"/>
      <c r="Q651" s="28"/>
      <c r="R651" s="28"/>
      <c r="S651" s="28"/>
      <c r="T651" s="28"/>
      <c r="U651" s="28"/>
      <c r="V651" s="28"/>
      <c r="W651" s="28"/>
      <c r="X651" s="28"/>
      <c r="Y651" s="28"/>
      <c r="Z651" s="28"/>
      <c r="AA651" s="28"/>
    </row>
    <row r="652" spans="1:27" x14ac:dyDescent="0.25">
      <c r="B652" s="23" t="s">
        <v>296</v>
      </c>
    </row>
    <row r="653" spans="1:27" x14ac:dyDescent="0.25">
      <c r="B653" t="s">
        <v>310</v>
      </c>
      <c r="C653" t="s">
        <v>298</v>
      </c>
      <c r="D653" t="s">
        <v>311</v>
      </c>
      <c r="E653" s="31">
        <v>0.115</v>
      </c>
      <c r="F653" t="s">
        <v>286</v>
      </c>
      <c r="G653" t="s">
        <v>287</v>
      </c>
      <c r="H653" s="32">
        <v>33.24</v>
      </c>
      <c r="I653" t="s">
        <v>288</v>
      </c>
      <c r="J653" s="33">
        <f>ROUND(E653/I651* H653,2)</f>
        <v>3.82</v>
      </c>
      <c r="K653" s="34"/>
    </row>
    <row r="654" spans="1:27" x14ac:dyDescent="0.25">
      <c r="B654" t="s">
        <v>312</v>
      </c>
      <c r="C654" t="s">
        <v>298</v>
      </c>
      <c r="D654" t="s">
        <v>313</v>
      </c>
      <c r="E654" s="31">
        <v>0.115</v>
      </c>
      <c r="F654" t="s">
        <v>286</v>
      </c>
      <c r="G654" t="s">
        <v>287</v>
      </c>
      <c r="H654" s="32">
        <v>28.5</v>
      </c>
      <c r="I654" t="s">
        <v>288</v>
      </c>
      <c r="J654" s="33">
        <f>ROUND(E654/I651* H654,2)</f>
        <v>3.28</v>
      </c>
      <c r="K654" s="34"/>
    </row>
    <row r="655" spans="1:27" x14ac:dyDescent="0.25">
      <c r="D655" s="35" t="s">
        <v>300</v>
      </c>
      <c r="E655" s="34"/>
      <c r="H655" s="34"/>
      <c r="K655" s="32">
        <f>SUM(J653:J654)</f>
        <v>7.1</v>
      </c>
    </row>
    <row r="656" spans="1:27" x14ac:dyDescent="0.25">
      <c r="B656" s="23" t="s">
        <v>314</v>
      </c>
      <c r="E656" s="34"/>
      <c r="H656" s="34"/>
      <c r="K656" s="34"/>
    </row>
    <row r="657" spans="1:27" x14ac:dyDescent="0.25">
      <c r="B657" t="s">
        <v>517</v>
      </c>
      <c r="C657" t="s">
        <v>65</v>
      </c>
      <c r="D657" t="s">
        <v>518</v>
      </c>
      <c r="E657" s="31">
        <v>1.02</v>
      </c>
      <c r="G657" t="s">
        <v>287</v>
      </c>
      <c r="H657" s="32">
        <v>31.3</v>
      </c>
      <c r="I657" t="s">
        <v>288</v>
      </c>
      <c r="J657" s="33">
        <f>ROUND(E657* H657,2)</f>
        <v>31.93</v>
      </c>
      <c r="K657" s="34"/>
    </row>
    <row r="658" spans="1:27" x14ac:dyDescent="0.25">
      <c r="D658" s="35" t="s">
        <v>319</v>
      </c>
      <c r="E658" s="34"/>
      <c r="H658" s="34"/>
      <c r="K658" s="32">
        <f>SUM(J657:J657)</f>
        <v>31.93</v>
      </c>
    </row>
    <row r="659" spans="1:27" x14ac:dyDescent="0.25">
      <c r="E659" s="34"/>
      <c r="H659" s="34"/>
      <c r="K659" s="34"/>
    </row>
    <row r="660" spans="1:27" x14ac:dyDescent="0.25">
      <c r="D660" s="35" t="s">
        <v>303</v>
      </c>
      <c r="E660" s="34"/>
      <c r="H660" s="34">
        <v>1.5</v>
      </c>
      <c r="I660" t="s">
        <v>292</v>
      </c>
      <c r="J660">
        <f>ROUND(H660/100*K655,2)</f>
        <v>0.11</v>
      </c>
      <c r="K660" s="34"/>
    </row>
    <row r="661" spans="1:27" x14ac:dyDescent="0.25">
      <c r="D661" s="35" t="s">
        <v>290</v>
      </c>
      <c r="E661" s="34"/>
      <c r="H661" s="34"/>
      <c r="K661" s="36">
        <f>SUM(J652:J660)</f>
        <v>39.14</v>
      </c>
    </row>
    <row r="662" spans="1:27" x14ac:dyDescent="0.25">
      <c r="D662" s="35" t="s">
        <v>291</v>
      </c>
      <c r="E662" s="34"/>
      <c r="H662" s="34">
        <v>5</v>
      </c>
      <c r="I662" t="s">
        <v>292</v>
      </c>
      <c r="K662" s="32">
        <f>ROUND(H662/100*K661,2)</f>
        <v>1.96</v>
      </c>
    </row>
    <row r="663" spans="1:27" x14ac:dyDescent="0.25">
      <c r="D663" s="35" t="s">
        <v>293</v>
      </c>
      <c r="E663" s="34"/>
      <c r="H663" s="34"/>
      <c r="K663" s="36">
        <f>SUM(K661:K662)</f>
        <v>41.1</v>
      </c>
    </row>
    <row r="665" spans="1:27" ht="45" customHeight="1" x14ac:dyDescent="0.25">
      <c r="A665" s="27" t="s">
        <v>519</v>
      </c>
      <c r="B665" s="27" t="s">
        <v>255</v>
      </c>
      <c r="C665" s="28" t="s">
        <v>65</v>
      </c>
      <c r="D665" s="7" t="s">
        <v>256</v>
      </c>
      <c r="E665" s="6"/>
      <c r="F665" s="6"/>
      <c r="G665" s="28"/>
      <c r="H665" s="29" t="s">
        <v>278</v>
      </c>
      <c r="I665" s="5">
        <v>1</v>
      </c>
      <c r="J665" s="4"/>
      <c r="K665" s="30">
        <f>ROUND(K677,2)</f>
        <v>61.94</v>
      </c>
      <c r="L665" s="28"/>
      <c r="M665" s="28"/>
      <c r="N665" s="28"/>
      <c r="O665" s="28"/>
      <c r="P665" s="28"/>
      <c r="Q665" s="28"/>
      <c r="R665" s="28"/>
      <c r="S665" s="28"/>
      <c r="T665" s="28"/>
      <c r="U665" s="28"/>
      <c r="V665" s="28"/>
      <c r="W665" s="28"/>
      <c r="X665" s="28"/>
      <c r="Y665" s="28"/>
      <c r="Z665" s="28"/>
      <c r="AA665" s="28"/>
    </row>
    <row r="666" spans="1:27" x14ac:dyDescent="0.25">
      <c r="B666" s="23" t="s">
        <v>296</v>
      </c>
    </row>
    <row r="667" spans="1:27" x14ac:dyDescent="0.25">
      <c r="B667" t="s">
        <v>310</v>
      </c>
      <c r="C667" t="s">
        <v>298</v>
      </c>
      <c r="D667" t="s">
        <v>311</v>
      </c>
      <c r="E667" s="31">
        <v>6.5000000000000002E-2</v>
      </c>
      <c r="F667" t="s">
        <v>286</v>
      </c>
      <c r="G667" t="s">
        <v>287</v>
      </c>
      <c r="H667" s="32">
        <v>33.24</v>
      </c>
      <c r="I667" t="s">
        <v>288</v>
      </c>
      <c r="J667" s="33">
        <f>ROUND(E667/I665* H667,2)</f>
        <v>2.16</v>
      </c>
      <c r="K667" s="34"/>
    </row>
    <row r="668" spans="1:27" x14ac:dyDescent="0.25">
      <c r="B668" t="s">
        <v>312</v>
      </c>
      <c r="C668" t="s">
        <v>298</v>
      </c>
      <c r="D668" t="s">
        <v>313</v>
      </c>
      <c r="E668" s="31">
        <v>6.5000000000000002E-2</v>
      </c>
      <c r="F668" t="s">
        <v>286</v>
      </c>
      <c r="G668" t="s">
        <v>287</v>
      </c>
      <c r="H668" s="32">
        <v>28.5</v>
      </c>
      <c r="I668" t="s">
        <v>288</v>
      </c>
      <c r="J668" s="33">
        <f>ROUND(E668/I665* H668,2)</f>
        <v>1.85</v>
      </c>
      <c r="K668" s="34"/>
    </row>
    <row r="669" spans="1:27" x14ac:dyDescent="0.25">
      <c r="D669" s="35" t="s">
        <v>300</v>
      </c>
      <c r="E669" s="34"/>
      <c r="H669" s="34"/>
      <c r="K669" s="32">
        <f>SUM(J667:J668)</f>
        <v>4.01</v>
      </c>
    </row>
    <row r="670" spans="1:27" x14ac:dyDescent="0.25">
      <c r="B670" s="23" t="s">
        <v>314</v>
      </c>
      <c r="E670" s="34"/>
      <c r="H670" s="34"/>
      <c r="K670" s="34"/>
    </row>
    <row r="671" spans="1:27" x14ac:dyDescent="0.25">
      <c r="B671" t="s">
        <v>520</v>
      </c>
      <c r="C671" t="s">
        <v>65</v>
      </c>
      <c r="D671" t="s">
        <v>521</v>
      </c>
      <c r="E671" s="31">
        <v>1.02</v>
      </c>
      <c r="G671" t="s">
        <v>287</v>
      </c>
      <c r="H671" s="32">
        <v>53.84</v>
      </c>
      <c r="I671" t="s">
        <v>288</v>
      </c>
      <c r="J671" s="33">
        <f>ROUND(E671* H671,2)</f>
        <v>54.92</v>
      </c>
      <c r="K671" s="34"/>
    </row>
    <row r="672" spans="1:27" x14ac:dyDescent="0.25">
      <c r="D672" s="35" t="s">
        <v>319</v>
      </c>
      <c r="E672" s="34"/>
      <c r="H672" s="34"/>
      <c r="K672" s="32">
        <f>SUM(J671:J671)</f>
        <v>54.92</v>
      </c>
    </row>
    <row r="673" spans="1:27" x14ac:dyDescent="0.25">
      <c r="E673" s="34"/>
      <c r="H673" s="34"/>
      <c r="K673" s="34"/>
    </row>
    <row r="674" spans="1:27" x14ac:dyDescent="0.25">
      <c r="D674" s="35" t="s">
        <v>303</v>
      </c>
      <c r="E674" s="34"/>
      <c r="H674" s="34">
        <v>1.5</v>
      </c>
      <c r="I674" t="s">
        <v>292</v>
      </c>
      <c r="J674">
        <f>ROUND(H674/100*K669,2)</f>
        <v>0.06</v>
      </c>
      <c r="K674" s="34"/>
    </row>
    <row r="675" spans="1:27" x14ac:dyDescent="0.25">
      <c r="D675" s="35" t="s">
        <v>290</v>
      </c>
      <c r="E675" s="34"/>
      <c r="H675" s="34"/>
      <c r="K675" s="36">
        <f>SUM(J666:J674)</f>
        <v>58.99</v>
      </c>
    </row>
    <row r="676" spans="1:27" x14ac:dyDescent="0.25">
      <c r="D676" s="35" t="s">
        <v>291</v>
      </c>
      <c r="E676" s="34"/>
      <c r="H676" s="34">
        <v>5</v>
      </c>
      <c r="I676" t="s">
        <v>292</v>
      </c>
      <c r="K676" s="32">
        <f>ROUND(H676/100*K675,2)</f>
        <v>2.95</v>
      </c>
    </row>
    <row r="677" spans="1:27" x14ac:dyDescent="0.25">
      <c r="D677" s="35" t="s">
        <v>293</v>
      </c>
      <c r="E677" s="34"/>
      <c r="H677" s="34"/>
      <c r="K677" s="36">
        <f>SUM(K675:K676)</f>
        <v>61.940000000000005</v>
      </c>
    </row>
    <row r="679" spans="1:27" ht="45" customHeight="1" x14ac:dyDescent="0.25">
      <c r="A679" s="27" t="s">
        <v>522</v>
      </c>
      <c r="B679" s="27" t="s">
        <v>60</v>
      </c>
      <c r="C679" s="28" t="s">
        <v>23</v>
      </c>
      <c r="D679" s="7" t="s">
        <v>61</v>
      </c>
      <c r="E679" s="6"/>
      <c r="F679" s="6"/>
      <c r="G679" s="28"/>
      <c r="H679" s="29" t="s">
        <v>278</v>
      </c>
      <c r="I679" s="5">
        <v>1</v>
      </c>
      <c r="J679" s="4"/>
      <c r="K679" s="30">
        <f>ROUND(K690,2)</f>
        <v>184.22</v>
      </c>
      <c r="L679" s="28"/>
      <c r="M679" s="28"/>
      <c r="N679" s="28"/>
      <c r="O679" s="28"/>
      <c r="P679" s="28"/>
      <c r="Q679" s="28"/>
      <c r="R679" s="28"/>
      <c r="S679" s="28"/>
      <c r="T679" s="28"/>
      <c r="U679" s="28"/>
      <c r="V679" s="28"/>
      <c r="W679" s="28"/>
      <c r="X679" s="28"/>
      <c r="Y679" s="28"/>
      <c r="Z679" s="28"/>
      <c r="AA679" s="28"/>
    </row>
    <row r="680" spans="1:27" x14ac:dyDescent="0.25">
      <c r="B680" s="23" t="s">
        <v>296</v>
      </c>
    </row>
    <row r="681" spans="1:27" x14ac:dyDescent="0.25">
      <c r="B681" t="s">
        <v>310</v>
      </c>
      <c r="C681" t="s">
        <v>298</v>
      </c>
      <c r="D681" t="s">
        <v>311</v>
      </c>
      <c r="E681" s="31">
        <v>0.16200000000000001</v>
      </c>
      <c r="F681" t="s">
        <v>286</v>
      </c>
      <c r="G681" t="s">
        <v>287</v>
      </c>
      <c r="H681" s="32">
        <v>33.24</v>
      </c>
      <c r="I681" t="s">
        <v>288</v>
      </c>
      <c r="J681" s="33">
        <f>ROUND(E681/I679* H681,2)</f>
        <v>5.38</v>
      </c>
      <c r="K681" s="34"/>
    </row>
    <row r="682" spans="1:27" x14ac:dyDescent="0.25">
      <c r="B682" t="s">
        <v>312</v>
      </c>
      <c r="C682" t="s">
        <v>298</v>
      </c>
      <c r="D682" t="s">
        <v>313</v>
      </c>
      <c r="E682" s="31">
        <v>9.8000000000000004E-2</v>
      </c>
      <c r="F682" t="s">
        <v>286</v>
      </c>
      <c r="G682" t="s">
        <v>287</v>
      </c>
      <c r="H682" s="32">
        <v>28.5</v>
      </c>
      <c r="I682" t="s">
        <v>288</v>
      </c>
      <c r="J682" s="33">
        <f>ROUND(E682/I679* H682,2)</f>
        <v>2.79</v>
      </c>
      <c r="K682" s="34"/>
    </row>
    <row r="683" spans="1:27" x14ac:dyDescent="0.25">
      <c r="D683" s="35" t="s">
        <v>300</v>
      </c>
      <c r="E683" s="34"/>
      <c r="H683" s="34"/>
      <c r="K683" s="32">
        <f>SUM(J681:J682)</f>
        <v>8.17</v>
      </c>
    </row>
    <row r="684" spans="1:27" x14ac:dyDescent="0.25">
      <c r="B684" s="23" t="s">
        <v>314</v>
      </c>
      <c r="E684" s="34"/>
      <c r="H684" s="34"/>
      <c r="K684" s="34"/>
    </row>
    <row r="685" spans="1:27" x14ac:dyDescent="0.25">
      <c r="B685" t="s">
        <v>523</v>
      </c>
      <c r="C685" t="s">
        <v>23</v>
      </c>
      <c r="D685" t="s">
        <v>524</v>
      </c>
      <c r="E685" s="31">
        <v>1</v>
      </c>
      <c r="G685" t="s">
        <v>287</v>
      </c>
      <c r="H685" s="32">
        <v>166.83</v>
      </c>
      <c r="I685" t="s">
        <v>288</v>
      </c>
      <c r="J685" s="33">
        <f>ROUND(E685* H685,2)</f>
        <v>166.83</v>
      </c>
      <c r="K685" s="34"/>
    </row>
    <row r="686" spans="1:27" x14ac:dyDescent="0.25">
      <c r="B686" t="s">
        <v>525</v>
      </c>
      <c r="C686" t="s">
        <v>23</v>
      </c>
      <c r="D686" t="s">
        <v>526</v>
      </c>
      <c r="E686" s="31">
        <v>1</v>
      </c>
      <c r="G686" t="s">
        <v>287</v>
      </c>
      <c r="H686" s="32">
        <v>0.45</v>
      </c>
      <c r="I686" t="s">
        <v>288</v>
      </c>
      <c r="J686" s="33">
        <f>ROUND(E686* H686,2)</f>
        <v>0.45</v>
      </c>
      <c r="K686" s="34"/>
    </row>
    <row r="687" spans="1:27" x14ac:dyDescent="0.25">
      <c r="D687" s="35" t="s">
        <v>319</v>
      </c>
      <c r="E687" s="34"/>
      <c r="H687" s="34"/>
      <c r="K687" s="32">
        <f>SUM(J685:J686)</f>
        <v>167.28</v>
      </c>
    </row>
    <row r="688" spans="1:27" x14ac:dyDescent="0.25">
      <c r="D688" s="35" t="s">
        <v>290</v>
      </c>
      <c r="E688" s="34"/>
      <c r="H688" s="34"/>
      <c r="K688" s="36">
        <f>SUM(J680:J687)</f>
        <v>175.45</v>
      </c>
    </row>
    <row r="689" spans="1:27" x14ac:dyDescent="0.25">
      <c r="D689" s="35" t="s">
        <v>291</v>
      </c>
      <c r="E689" s="34"/>
      <c r="H689" s="34">
        <v>5</v>
      </c>
      <c r="I689" t="s">
        <v>292</v>
      </c>
      <c r="K689" s="32">
        <f>ROUND(H689/100*K688,2)</f>
        <v>8.77</v>
      </c>
    </row>
    <row r="690" spans="1:27" x14ac:dyDescent="0.25">
      <c r="D690" s="35" t="s">
        <v>293</v>
      </c>
      <c r="E690" s="34"/>
      <c r="H690" s="34"/>
      <c r="K690" s="36">
        <f>SUM(K688:K689)</f>
        <v>184.22</v>
      </c>
    </row>
    <row r="692" spans="1:27" ht="45" customHeight="1" x14ac:dyDescent="0.25">
      <c r="A692" s="27" t="s">
        <v>527</v>
      </c>
      <c r="B692" s="27" t="s">
        <v>58</v>
      </c>
      <c r="C692" s="28" t="s">
        <v>23</v>
      </c>
      <c r="D692" s="7" t="s">
        <v>59</v>
      </c>
      <c r="E692" s="6"/>
      <c r="F692" s="6"/>
      <c r="G692" s="28"/>
      <c r="H692" s="29" t="s">
        <v>278</v>
      </c>
      <c r="I692" s="5">
        <v>1</v>
      </c>
      <c r="J692" s="4"/>
      <c r="K692" s="30">
        <f>ROUND(K703,2)</f>
        <v>301.33</v>
      </c>
      <c r="L692" s="28"/>
      <c r="M692" s="28"/>
      <c r="N692" s="28"/>
      <c r="O692" s="28"/>
      <c r="P692" s="28"/>
      <c r="Q692" s="28"/>
      <c r="R692" s="28"/>
      <c r="S692" s="28"/>
      <c r="T692" s="28"/>
      <c r="U692" s="28"/>
      <c r="V692" s="28"/>
      <c r="W692" s="28"/>
      <c r="X692" s="28"/>
      <c r="Y692" s="28"/>
      <c r="Z692" s="28"/>
      <c r="AA692" s="28"/>
    </row>
    <row r="693" spans="1:27" x14ac:dyDescent="0.25">
      <c r="B693" s="23" t="s">
        <v>296</v>
      </c>
    </row>
    <row r="694" spans="1:27" x14ac:dyDescent="0.25">
      <c r="B694" t="s">
        <v>312</v>
      </c>
      <c r="C694" t="s">
        <v>298</v>
      </c>
      <c r="D694" t="s">
        <v>313</v>
      </c>
      <c r="E694" s="31">
        <v>9.9000000000000005E-2</v>
      </c>
      <c r="F694" t="s">
        <v>286</v>
      </c>
      <c r="G694" t="s">
        <v>287</v>
      </c>
      <c r="H694" s="32">
        <v>28.5</v>
      </c>
      <c r="I694" t="s">
        <v>288</v>
      </c>
      <c r="J694" s="33">
        <f>ROUND(E694/I692* H694,2)</f>
        <v>2.82</v>
      </c>
      <c r="K694" s="34"/>
    </row>
    <row r="695" spans="1:27" x14ac:dyDescent="0.25">
      <c r="B695" t="s">
        <v>310</v>
      </c>
      <c r="C695" t="s">
        <v>298</v>
      </c>
      <c r="D695" t="s">
        <v>311</v>
      </c>
      <c r="E695" s="31">
        <v>0.17199999999999999</v>
      </c>
      <c r="F695" t="s">
        <v>286</v>
      </c>
      <c r="G695" t="s">
        <v>287</v>
      </c>
      <c r="H695" s="32">
        <v>33.24</v>
      </c>
      <c r="I695" t="s">
        <v>288</v>
      </c>
      <c r="J695" s="33">
        <f>ROUND(E695/I692* H695,2)</f>
        <v>5.72</v>
      </c>
      <c r="K695" s="34"/>
    </row>
    <row r="696" spans="1:27" x14ac:dyDescent="0.25">
      <c r="D696" s="35" t="s">
        <v>300</v>
      </c>
      <c r="E696" s="34"/>
      <c r="H696" s="34"/>
      <c r="K696" s="32">
        <f>SUM(J694:J695)</f>
        <v>8.5399999999999991</v>
      </c>
    </row>
    <row r="697" spans="1:27" x14ac:dyDescent="0.25">
      <c r="B697" s="23" t="s">
        <v>314</v>
      </c>
      <c r="E697" s="34"/>
      <c r="H697" s="34"/>
      <c r="K697" s="34"/>
    </row>
    <row r="698" spans="1:27" x14ac:dyDescent="0.25">
      <c r="B698" t="s">
        <v>528</v>
      </c>
      <c r="C698" t="s">
        <v>23</v>
      </c>
      <c r="D698" t="s">
        <v>529</v>
      </c>
      <c r="E698" s="31">
        <v>1</v>
      </c>
      <c r="G698" t="s">
        <v>287</v>
      </c>
      <c r="H698" s="32">
        <v>278.23</v>
      </c>
      <c r="I698" t="s">
        <v>288</v>
      </c>
      <c r="J698" s="33">
        <f>ROUND(E698* H698,2)</f>
        <v>278.23</v>
      </c>
      <c r="K698" s="34"/>
    </row>
    <row r="699" spans="1:27" x14ac:dyDescent="0.25">
      <c r="B699" t="s">
        <v>530</v>
      </c>
      <c r="C699" t="s">
        <v>23</v>
      </c>
      <c r="D699" t="s">
        <v>531</v>
      </c>
      <c r="E699" s="31">
        <v>1</v>
      </c>
      <c r="G699" t="s">
        <v>287</v>
      </c>
      <c r="H699" s="32">
        <v>0.21</v>
      </c>
      <c r="I699" t="s">
        <v>288</v>
      </c>
      <c r="J699" s="33">
        <f>ROUND(E699* H699,2)</f>
        <v>0.21</v>
      </c>
      <c r="K699" s="34"/>
    </row>
    <row r="700" spans="1:27" x14ac:dyDescent="0.25">
      <c r="D700" s="35" t="s">
        <v>319</v>
      </c>
      <c r="E700" s="34"/>
      <c r="H700" s="34"/>
      <c r="K700" s="32">
        <f>SUM(J698:J699)</f>
        <v>278.44</v>
      </c>
    </row>
    <row r="701" spans="1:27" x14ac:dyDescent="0.25">
      <c r="D701" s="35" t="s">
        <v>290</v>
      </c>
      <c r="E701" s="34"/>
      <c r="H701" s="34"/>
      <c r="K701" s="36">
        <f>SUM(J693:J700)</f>
        <v>286.98</v>
      </c>
    </row>
    <row r="702" spans="1:27" x14ac:dyDescent="0.25">
      <c r="D702" s="35" t="s">
        <v>291</v>
      </c>
      <c r="E702" s="34"/>
      <c r="H702" s="34">
        <v>5</v>
      </c>
      <c r="I702" t="s">
        <v>292</v>
      </c>
      <c r="K702" s="32">
        <f>ROUND(H702/100*K701,2)</f>
        <v>14.35</v>
      </c>
    </row>
    <row r="703" spans="1:27" x14ac:dyDescent="0.25">
      <c r="D703" s="35" t="s">
        <v>293</v>
      </c>
      <c r="E703" s="34"/>
      <c r="H703" s="34"/>
      <c r="K703" s="36">
        <f>SUM(K701:K702)</f>
        <v>301.33000000000004</v>
      </c>
    </row>
    <row r="705" spans="1:27" ht="45" customHeight="1" x14ac:dyDescent="0.25">
      <c r="A705" s="27" t="s">
        <v>532</v>
      </c>
      <c r="B705" s="27" t="s">
        <v>56</v>
      </c>
      <c r="C705" s="28" t="s">
        <v>23</v>
      </c>
      <c r="D705" s="7" t="s">
        <v>57</v>
      </c>
      <c r="E705" s="6"/>
      <c r="F705" s="6"/>
      <c r="G705" s="28"/>
      <c r="H705" s="29" t="s">
        <v>278</v>
      </c>
      <c r="I705" s="5">
        <v>1</v>
      </c>
      <c r="J705" s="4"/>
      <c r="K705" s="30">
        <f>ROUND(K716,2)</f>
        <v>174.57</v>
      </c>
      <c r="L705" s="28"/>
      <c r="M705" s="28"/>
      <c r="N705" s="28"/>
      <c r="O705" s="28"/>
      <c r="P705" s="28"/>
      <c r="Q705" s="28"/>
      <c r="R705" s="28"/>
      <c r="S705" s="28"/>
      <c r="T705" s="28"/>
      <c r="U705" s="28"/>
      <c r="V705" s="28"/>
      <c r="W705" s="28"/>
      <c r="X705" s="28"/>
      <c r="Y705" s="28"/>
      <c r="Z705" s="28"/>
      <c r="AA705" s="28"/>
    </row>
    <row r="706" spans="1:27" x14ac:dyDescent="0.25">
      <c r="B706" s="23" t="s">
        <v>296</v>
      </c>
    </row>
    <row r="707" spans="1:27" x14ac:dyDescent="0.25">
      <c r="B707" t="s">
        <v>312</v>
      </c>
      <c r="C707" t="s">
        <v>298</v>
      </c>
      <c r="D707" t="s">
        <v>313</v>
      </c>
      <c r="E707" s="31">
        <v>0.14000000000000001</v>
      </c>
      <c r="F707" t="s">
        <v>286</v>
      </c>
      <c r="G707" t="s">
        <v>287</v>
      </c>
      <c r="H707" s="32">
        <v>28.5</v>
      </c>
      <c r="I707" t="s">
        <v>288</v>
      </c>
      <c r="J707" s="33">
        <f>ROUND(E707/I705* H707,2)</f>
        <v>3.99</v>
      </c>
      <c r="K707" s="34"/>
    </row>
    <row r="708" spans="1:27" x14ac:dyDescent="0.25">
      <c r="B708" t="s">
        <v>310</v>
      </c>
      <c r="C708" t="s">
        <v>298</v>
      </c>
      <c r="D708" t="s">
        <v>311</v>
      </c>
      <c r="E708" s="31">
        <v>0.21</v>
      </c>
      <c r="F708" t="s">
        <v>286</v>
      </c>
      <c r="G708" t="s">
        <v>287</v>
      </c>
      <c r="H708" s="32">
        <v>33.24</v>
      </c>
      <c r="I708" t="s">
        <v>288</v>
      </c>
      <c r="J708" s="33">
        <f>ROUND(E708/I705* H708,2)</f>
        <v>6.98</v>
      </c>
      <c r="K708" s="34"/>
    </row>
    <row r="709" spans="1:27" x14ac:dyDescent="0.25">
      <c r="D709" s="35" t="s">
        <v>300</v>
      </c>
      <c r="E709" s="34"/>
      <c r="H709" s="34"/>
      <c r="K709" s="32">
        <f>SUM(J707:J708)</f>
        <v>10.97</v>
      </c>
    </row>
    <row r="710" spans="1:27" x14ac:dyDescent="0.25">
      <c r="B710" s="23" t="s">
        <v>314</v>
      </c>
      <c r="E710" s="34"/>
      <c r="H710" s="34"/>
      <c r="K710" s="34"/>
    </row>
    <row r="711" spans="1:27" x14ac:dyDescent="0.25">
      <c r="B711" t="s">
        <v>533</v>
      </c>
      <c r="C711" t="s">
        <v>23</v>
      </c>
      <c r="D711" t="s">
        <v>534</v>
      </c>
      <c r="E711" s="31">
        <v>1</v>
      </c>
      <c r="G711" t="s">
        <v>287</v>
      </c>
      <c r="H711" s="32">
        <v>0.51</v>
      </c>
      <c r="I711" t="s">
        <v>288</v>
      </c>
      <c r="J711" s="33">
        <f>ROUND(E711* H711,2)</f>
        <v>0.51</v>
      </c>
      <c r="K711" s="34"/>
    </row>
    <row r="712" spans="1:27" x14ac:dyDescent="0.25">
      <c r="B712" t="s">
        <v>535</v>
      </c>
      <c r="C712" t="s">
        <v>23</v>
      </c>
      <c r="D712" t="s">
        <v>536</v>
      </c>
      <c r="E712" s="31">
        <v>1</v>
      </c>
      <c r="G712" t="s">
        <v>287</v>
      </c>
      <c r="H712" s="32">
        <v>154.78</v>
      </c>
      <c r="I712" t="s">
        <v>288</v>
      </c>
      <c r="J712" s="33">
        <f>ROUND(E712* H712,2)</f>
        <v>154.78</v>
      </c>
      <c r="K712" s="34"/>
    </row>
    <row r="713" spans="1:27" x14ac:dyDescent="0.25">
      <c r="D713" s="35" t="s">
        <v>319</v>
      </c>
      <c r="E713" s="34"/>
      <c r="H713" s="34"/>
      <c r="K713" s="32">
        <f>SUM(J711:J712)</f>
        <v>155.29</v>
      </c>
    </row>
    <row r="714" spans="1:27" x14ac:dyDescent="0.25">
      <c r="D714" s="35" t="s">
        <v>290</v>
      </c>
      <c r="E714" s="34"/>
      <c r="H714" s="34"/>
      <c r="K714" s="36">
        <f>SUM(J706:J713)</f>
        <v>166.26</v>
      </c>
    </row>
    <row r="715" spans="1:27" x14ac:dyDescent="0.25">
      <c r="D715" s="35" t="s">
        <v>291</v>
      </c>
      <c r="E715" s="34"/>
      <c r="H715" s="34">
        <v>5</v>
      </c>
      <c r="I715" t="s">
        <v>292</v>
      </c>
      <c r="K715" s="32">
        <f>ROUND(H715/100*K714,2)</f>
        <v>8.31</v>
      </c>
    </row>
    <row r="716" spans="1:27" x14ac:dyDescent="0.25">
      <c r="D716" s="35" t="s">
        <v>293</v>
      </c>
      <c r="E716" s="34"/>
      <c r="H716" s="34"/>
      <c r="K716" s="36">
        <f>SUM(K714:K715)</f>
        <v>174.57</v>
      </c>
    </row>
    <row r="718" spans="1:27" ht="45" customHeight="1" x14ac:dyDescent="0.25">
      <c r="A718" s="27" t="s">
        <v>537</v>
      </c>
      <c r="B718" s="27" t="s">
        <v>54</v>
      </c>
      <c r="C718" s="28" t="s">
        <v>23</v>
      </c>
      <c r="D718" s="7" t="s">
        <v>55</v>
      </c>
      <c r="E718" s="6"/>
      <c r="F718" s="6"/>
      <c r="G718" s="28"/>
      <c r="H718" s="29" t="s">
        <v>278</v>
      </c>
      <c r="I718" s="5">
        <v>1</v>
      </c>
      <c r="J718" s="4"/>
      <c r="K718" s="30">
        <f>ROUND(K729,2)</f>
        <v>64.2</v>
      </c>
      <c r="L718" s="28"/>
      <c r="M718" s="28"/>
      <c r="N718" s="28"/>
      <c r="O718" s="28"/>
      <c r="P718" s="28"/>
      <c r="Q718" s="28"/>
      <c r="R718" s="28"/>
      <c r="S718" s="28"/>
      <c r="T718" s="28"/>
      <c r="U718" s="28"/>
      <c r="V718" s="28"/>
      <c r="W718" s="28"/>
      <c r="X718" s="28"/>
      <c r="Y718" s="28"/>
      <c r="Z718" s="28"/>
      <c r="AA718" s="28"/>
    </row>
    <row r="719" spans="1:27" x14ac:dyDescent="0.25">
      <c r="B719" s="23" t="s">
        <v>296</v>
      </c>
    </row>
    <row r="720" spans="1:27" x14ac:dyDescent="0.25">
      <c r="B720" t="s">
        <v>310</v>
      </c>
      <c r="C720" t="s">
        <v>298</v>
      </c>
      <c r="D720" t="s">
        <v>311</v>
      </c>
      <c r="E720" s="31">
        <v>0.21</v>
      </c>
      <c r="F720" t="s">
        <v>286</v>
      </c>
      <c r="G720" t="s">
        <v>287</v>
      </c>
      <c r="H720" s="32">
        <v>33.24</v>
      </c>
      <c r="I720" t="s">
        <v>288</v>
      </c>
      <c r="J720" s="33">
        <f>ROUND(E720/I718* H720,2)</f>
        <v>6.98</v>
      </c>
      <c r="K720" s="34"/>
    </row>
    <row r="721" spans="1:27" x14ac:dyDescent="0.25">
      <c r="B721" t="s">
        <v>312</v>
      </c>
      <c r="C721" t="s">
        <v>298</v>
      </c>
      <c r="D721" t="s">
        <v>313</v>
      </c>
      <c r="E721" s="31">
        <v>0.14000000000000001</v>
      </c>
      <c r="F721" t="s">
        <v>286</v>
      </c>
      <c r="G721" t="s">
        <v>287</v>
      </c>
      <c r="H721" s="32">
        <v>28.5</v>
      </c>
      <c r="I721" t="s">
        <v>288</v>
      </c>
      <c r="J721" s="33">
        <f>ROUND(E721/I718* H721,2)</f>
        <v>3.99</v>
      </c>
      <c r="K721" s="34"/>
    </row>
    <row r="722" spans="1:27" x14ac:dyDescent="0.25">
      <c r="D722" s="35" t="s">
        <v>300</v>
      </c>
      <c r="E722" s="34"/>
      <c r="H722" s="34"/>
      <c r="K722" s="32">
        <f>SUM(J720:J721)</f>
        <v>10.97</v>
      </c>
    </row>
    <row r="723" spans="1:27" x14ac:dyDescent="0.25">
      <c r="B723" s="23" t="s">
        <v>314</v>
      </c>
      <c r="E723" s="34"/>
      <c r="H723" s="34"/>
      <c r="K723" s="34"/>
    </row>
    <row r="724" spans="1:27" x14ac:dyDescent="0.25">
      <c r="B724" t="s">
        <v>538</v>
      </c>
      <c r="C724" t="s">
        <v>23</v>
      </c>
      <c r="D724" t="s">
        <v>539</v>
      </c>
      <c r="E724" s="31">
        <v>1</v>
      </c>
      <c r="G724" t="s">
        <v>287</v>
      </c>
      <c r="H724" s="32">
        <v>49.66</v>
      </c>
      <c r="I724" t="s">
        <v>288</v>
      </c>
      <c r="J724" s="33">
        <f>ROUND(E724* H724,2)</f>
        <v>49.66</v>
      </c>
      <c r="K724" s="34"/>
    </row>
    <row r="725" spans="1:27" x14ac:dyDescent="0.25">
      <c r="B725" t="s">
        <v>533</v>
      </c>
      <c r="C725" t="s">
        <v>23</v>
      </c>
      <c r="D725" t="s">
        <v>534</v>
      </c>
      <c r="E725" s="31">
        <v>1</v>
      </c>
      <c r="G725" t="s">
        <v>287</v>
      </c>
      <c r="H725" s="32">
        <v>0.51</v>
      </c>
      <c r="I725" t="s">
        <v>288</v>
      </c>
      <c r="J725" s="33">
        <f>ROUND(E725* H725,2)</f>
        <v>0.51</v>
      </c>
      <c r="K725" s="34"/>
    </row>
    <row r="726" spans="1:27" x14ac:dyDescent="0.25">
      <c r="D726" s="35" t="s">
        <v>319</v>
      </c>
      <c r="E726" s="34"/>
      <c r="H726" s="34"/>
      <c r="K726" s="32">
        <f>SUM(J724:J725)</f>
        <v>50.169999999999995</v>
      </c>
    </row>
    <row r="727" spans="1:27" x14ac:dyDescent="0.25">
      <c r="D727" s="35" t="s">
        <v>290</v>
      </c>
      <c r="E727" s="34"/>
      <c r="H727" s="34"/>
      <c r="K727" s="36">
        <f>SUM(J719:J726)</f>
        <v>61.139999999999993</v>
      </c>
    </row>
    <row r="728" spans="1:27" x14ac:dyDescent="0.25">
      <c r="D728" s="35" t="s">
        <v>291</v>
      </c>
      <c r="E728" s="34"/>
      <c r="H728" s="34">
        <v>5</v>
      </c>
      <c r="I728" t="s">
        <v>292</v>
      </c>
      <c r="K728" s="32">
        <f>ROUND(H728/100*K727,2)</f>
        <v>3.06</v>
      </c>
    </row>
    <row r="729" spans="1:27" x14ac:dyDescent="0.25">
      <c r="D729" s="35" t="s">
        <v>293</v>
      </c>
      <c r="E729" s="34"/>
      <c r="H729" s="34"/>
      <c r="K729" s="36">
        <f>SUM(K727:K728)</f>
        <v>64.199999999999989</v>
      </c>
    </row>
    <row r="731" spans="1:27" ht="45" customHeight="1" x14ac:dyDescent="0.25">
      <c r="A731" s="27" t="s">
        <v>540</v>
      </c>
      <c r="B731" s="27" t="s">
        <v>235</v>
      </c>
      <c r="C731" s="28" t="s">
        <v>23</v>
      </c>
      <c r="D731" s="7" t="s">
        <v>236</v>
      </c>
      <c r="E731" s="6"/>
      <c r="F731" s="6"/>
      <c r="G731" s="28"/>
      <c r="H731" s="29" t="s">
        <v>278</v>
      </c>
      <c r="I731" s="5">
        <v>1</v>
      </c>
      <c r="J731" s="4"/>
      <c r="K731" s="30">
        <f>ROUND(K744,2)</f>
        <v>39.6</v>
      </c>
      <c r="L731" s="28"/>
      <c r="M731" s="28"/>
      <c r="N731" s="28"/>
      <c r="O731" s="28"/>
      <c r="P731" s="28"/>
      <c r="Q731" s="28"/>
      <c r="R731" s="28"/>
      <c r="S731" s="28"/>
      <c r="T731" s="28"/>
      <c r="U731" s="28"/>
      <c r="V731" s="28"/>
      <c r="W731" s="28"/>
      <c r="X731" s="28"/>
      <c r="Y731" s="28"/>
      <c r="Z731" s="28"/>
      <c r="AA731" s="28"/>
    </row>
    <row r="732" spans="1:27" x14ac:dyDescent="0.25">
      <c r="B732" s="23" t="s">
        <v>296</v>
      </c>
    </row>
    <row r="733" spans="1:27" x14ac:dyDescent="0.25">
      <c r="B733" t="s">
        <v>310</v>
      </c>
      <c r="C733" t="s">
        <v>298</v>
      </c>
      <c r="D733" t="s">
        <v>311</v>
      </c>
      <c r="E733" s="31">
        <v>0.23300000000000001</v>
      </c>
      <c r="F733" t="s">
        <v>286</v>
      </c>
      <c r="G733" t="s">
        <v>287</v>
      </c>
      <c r="H733" s="32">
        <v>33.24</v>
      </c>
      <c r="I733" t="s">
        <v>288</v>
      </c>
      <c r="J733" s="33">
        <f>ROUND(E733/I731* H733,2)</f>
        <v>7.74</v>
      </c>
      <c r="K733" s="34"/>
    </row>
    <row r="734" spans="1:27" x14ac:dyDescent="0.25">
      <c r="B734" t="s">
        <v>312</v>
      </c>
      <c r="C734" t="s">
        <v>298</v>
      </c>
      <c r="D734" t="s">
        <v>313</v>
      </c>
      <c r="E734" s="31">
        <v>0.23300000000000001</v>
      </c>
      <c r="F734" t="s">
        <v>286</v>
      </c>
      <c r="G734" t="s">
        <v>287</v>
      </c>
      <c r="H734" s="32">
        <v>28.5</v>
      </c>
      <c r="I734" t="s">
        <v>288</v>
      </c>
      <c r="J734" s="33">
        <f>ROUND(E734/I731* H734,2)</f>
        <v>6.64</v>
      </c>
      <c r="K734" s="34"/>
    </row>
    <row r="735" spans="1:27" x14ac:dyDescent="0.25">
      <c r="D735" s="35" t="s">
        <v>300</v>
      </c>
      <c r="E735" s="34"/>
      <c r="H735" s="34"/>
      <c r="K735" s="32">
        <f>SUM(J733:J734)</f>
        <v>14.379999999999999</v>
      </c>
    </row>
    <row r="736" spans="1:27" x14ac:dyDescent="0.25">
      <c r="B736" s="23" t="s">
        <v>314</v>
      </c>
      <c r="E736" s="34"/>
      <c r="H736" s="34"/>
      <c r="K736" s="34"/>
    </row>
    <row r="737" spans="1:27" x14ac:dyDescent="0.25">
      <c r="B737" t="s">
        <v>541</v>
      </c>
      <c r="C737" t="s">
        <v>23</v>
      </c>
      <c r="D737" t="s">
        <v>542</v>
      </c>
      <c r="E737" s="31">
        <v>1</v>
      </c>
      <c r="G737" t="s">
        <v>287</v>
      </c>
      <c r="H737" s="32">
        <v>5.07</v>
      </c>
      <c r="I737" t="s">
        <v>288</v>
      </c>
      <c r="J737" s="33">
        <f>ROUND(E737* H737,2)</f>
        <v>5.07</v>
      </c>
      <c r="K737" s="34"/>
    </row>
    <row r="738" spans="1:27" x14ac:dyDescent="0.25">
      <c r="B738" t="s">
        <v>543</v>
      </c>
      <c r="C738" t="s">
        <v>23</v>
      </c>
      <c r="D738" t="s">
        <v>544</v>
      </c>
      <c r="E738" s="31">
        <v>1</v>
      </c>
      <c r="G738" t="s">
        <v>287</v>
      </c>
      <c r="H738" s="32">
        <v>18.04</v>
      </c>
      <c r="I738" t="s">
        <v>288</v>
      </c>
      <c r="J738" s="33">
        <f>ROUND(E738* H738,2)</f>
        <v>18.04</v>
      </c>
      <c r="K738" s="34"/>
    </row>
    <row r="739" spans="1:27" x14ac:dyDescent="0.25">
      <c r="D739" s="35" t="s">
        <v>319</v>
      </c>
      <c r="E739" s="34"/>
      <c r="H739" s="34"/>
      <c r="K739" s="32">
        <f>SUM(J737:J738)</f>
        <v>23.11</v>
      </c>
    </row>
    <row r="740" spans="1:27" x14ac:dyDescent="0.25">
      <c r="E740" s="34"/>
      <c r="H740" s="34"/>
      <c r="K740" s="34"/>
    </row>
    <row r="741" spans="1:27" x14ac:dyDescent="0.25">
      <c r="D741" s="35" t="s">
        <v>303</v>
      </c>
      <c r="E741" s="34"/>
      <c r="H741" s="34">
        <v>1.5</v>
      </c>
      <c r="I741" t="s">
        <v>292</v>
      </c>
      <c r="J741">
        <f>ROUND(H741/100*K735,2)</f>
        <v>0.22</v>
      </c>
      <c r="K741" s="34"/>
    </row>
    <row r="742" spans="1:27" x14ac:dyDescent="0.25">
      <c r="D742" s="35" t="s">
        <v>290</v>
      </c>
      <c r="E742" s="34"/>
      <c r="H742" s="34"/>
      <c r="K742" s="36">
        <f>SUM(J732:J741)</f>
        <v>37.709999999999994</v>
      </c>
    </row>
    <row r="743" spans="1:27" x14ac:dyDescent="0.25">
      <c r="D743" s="35" t="s">
        <v>291</v>
      </c>
      <c r="E743" s="34"/>
      <c r="H743" s="34">
        <v>5</v>
      </c>
      <c r="I743" t="s">
        <v>292</v>
      </c>
      <c r="K743" s="32">
        <f>ROUND(H743/100*K742,2)</f>
        <v>1.89</v>
      </c>
    </row>
    <row r="744" spans="1:27" x14ac:dyDescent="0.25">
      <c r="D744" s="35" t="s">
        <v>293</v>
      </c>
      <c r="E744" s="34"/>
      <c r="H744" s="34"/>
      <c r="K744" s="36">
        <f>SUM(K742:K743)</f>
        <v>39.599999999999994</v>
      </c>
    </row>
    <row r="746" spans="1:27" ht="45" customHeight="1" x14ac:dyDescent="0.25">
      <c r="A746" s="27" t="s">
        <v>545</v>
      </c>
      <c r="B746" s="27" t="s">
        <v>62</v>
      </c>
      <c r="C746" s="28" t="s">
        <v>23</v>
      </c>
      <c r="D746" s="7" t="s">
        <v>63</v>
      </c>
      <c r="E746" s="6"/>
      <c r="F746" s="6"/>
      <c r="G746" s="28"/>
      <c r="H746" s="29" t="s">
        <v>278</v>
      </c>
      <c r="I746" s="5">
        <v>1</v>
      </c>
      <c r="J746" s="4"/>
      <c r="K746" s="30">
        <f>ROUND(K758,2)</f>
        <v>50.22</v>
      </c>
      <c r="L746" s="28"/>
      <c r="M746" s="28"/>
      <c r="N746" s="28"/>
      <c r="O746" s="28"/>
      <c r="P746" s="28"/>
      <c r="Q746" s="28"/>
      <c r="R746" s="28"/>
      <c r="S746" s="28"/>
      <c r="T746" s="28"/>
      <c r="U746" s="28"/>
      <c r="V746" s="28"/>
      <c r="W746" s="28"/>
      <c r="X746" s="28"/>
      <c r="Y746" s="28"/>
      <c r="Z746" s="28"/>
      <c r="AA746" s="28"/>
    </row>
    <row r="747" spans="1:27" x14ac:dyDescent="0.25">
      <c r="B747" s="23" t="s">
        <v>296</v>
      </c>
    </row>
    <row r="748" spans="1:27" x14ac:dyDescent="0.25">
      <c r="B748" t="s">
        <v>310</v>
      </c>
      <c r="C748" t="s">
        <v>298</v>
      </c>
      <c r="D748" t="s">
        <v>311</v>
      </c>
      <c r="E748" s="31">
        <v>0.25</v>
      </c>
      <c r="F748" t="s">
        <v>286</v>
      </c>
      <c r="G748" t="s">
        <v>287</v>
      </c>
      <c r="H748" s="32">
        <v>33.24</v>
      </c>
      <c r="I748" t="s">
        <v>288</v>
      </c>
      <c r="J748" s="33">
        <f>ROUND(E748/I746* H748,2)</f>
        <v>8.31</v>
      </c>
      <c r="K748" s="34"/>
    </row>
    <row r="749" spans="1:27" x14ac:dyDescent="0.25">
      <c r="B749" t="s">
        <v>312</v>
      </c>
      <c r="C749" t="s">
        <v>298</v>
      </c>
      <c r="D749" t="s">
        <v>313</v>
      </c>
      <c r="E749" s="31">
        <v>0.25</v>
      </c>
      <c r="F749" t="s">
        <v>286</v>
      </c>
      <c r="G749" t="s">
        <v>287</v>
      </c>
      <c r="H749" s="32">
        <v>28.5</v>
      </c>
      <c r="I749" t="s">
        <v>288</v>
      </c>
      <c r="J749" s="33">
        <f>ROUND(E749/I746* H749,2)</f>
        <v>7.13</v>
      </c>
      <c r="K749" s="34"/>
    </row>
    <row r="750" spans="1:27" x14ac:dyDescent="0.25">
      <c r="D750" s="35" t="s">
        <v>300</v>
      </c>
      <c r="E750" s="34"/>
      <c r="H750" s="34"/>
      <c r="K750" s="32">
        <f>SUM(J748:J749)</f>
        <v>15.440000000000001</v>
      </c>
    </row>
    <row r="751" spans="1:27" x14ac:dyDescent="0.25">
      <c r="B751" s="23" t="s">
        <v>314</v>
      </c>
      <c r="E751" s="34"/>
      <c r="H751" s="34"/>
      <c r="K751" s="34"/>
    </row>
    <row r="752" spans="1:27" x14ac:dyDescent="0.25">
      <c r="B752" t="s">
        <v>546</v>
      </c>
      <c r="C752" t="s">
        <v>23</v>
      </c>
      <c r="D752" t="s">
        <v>547</v>
      </c>
      <c r="E752" s="31">
        <v>1</v>
      </c>
      <c r="G752" t="s">
        <v>287</v>
      </c>
      <c r="H752" s="32">
        <v>32.159999999999997</v>
      </c>
      <c r="I752" t="s">
        <v>288</v>
      </c>
      <c r="J752" s="33">
        <f>ROUND(E752* H752,2)</f>
        <v>32.159999999999997</v>
      </c>
      <c r="K752" s="34"/>
    </row>
    <row r="753" spans="1:27" x14ac:dyDescent="0.25">
      <c r="D753" s="35" t="s">
        <v>319</v>
      </c>
      <c r="E753" s="34"/>
      <c r="H753" s="34"/>
      <c r="K753" s="32">
        <f>SUM(J752:J752)</f>
        <v>32.159999999999997</v>
      </c>
    </row>
    <row r="754" spans="1:27" x14ac:dyDescent="0.25">
      <c r="E754" s="34"/>
      <c r="H754" s="34"/>
      <c r="K754" s="34"/>
    </row>
    <row r="755" spans="1:27" x14ac:dyDescent="0.25">
      <c r="D755" s="35" t="s">
        <v>303</v>
      </c>
      <c r="E755" s="34"/>
      <c r="H755" s="34">
        <v>1.5</v>
      </c>
      <c r="I755" t="s">
        <v>292</v>
      </c>
      <c r="J755">
        <f>ROUND(H755/100*K750,2)</f>
        <v>0.23</v>
      </c>
      <c r="K755" s="34"/>
    </row>
    <row r="756" spans="1:27" x14ac:dyDescent="0.25">
      <c r="D756" s="35" t="s">
        <v>290</v>
      </c>
      <c r="E756" s="34"/>
      <c r="H756" s="34"/>
      <c r="K756" s="36">
        <f>SUM(J747:J755)</f>
        <v>47.829999999999991</v>
      </c>
    </row>
    <row r="757" spans="1:27" x14ac:dyDescent="0.25">
      <c r="D757" s="35" t="s">
        <v>291</v>
      </c>
      <c r="E757" s="34"/>
      <c r="H757" s="34">
        <v>5</v>
      </c>
      <c r="I757" t="s">
        <v>292</v>
      </c>
      <c r="K757" s="32">
        <f>ROUND(H757/100*K756,2)</f>
        <v>2.39</v>
      </c>
    </row>
    <row r="758" spans="1:27" x14ac:dyDescent="0.25">
      <c r="D758" s="35" t="s">
        <v>293</v>
      </c>
      <c r="E758" s="34"/>
      <c r="H758" s="34"/>
      <c r="K758" s="36">
        <f>SUM(K756:K757)</f>
        <v>50.219999999999992</v>
      </c>
    </row>
    <row r="760" spans="1:27" ht="45" customHeight="1" x14ac:dyDescent="0.25">
      <c r="A760" s="27" t="s">
        <v>548</v>
      </c>
      <c r="B760" s="27" t="s">
        <v>89</v>
      </c>
      <c r="C760" s="28" t="s">
        <v>65</v>
      </c>
      <c r="D760" s="7" t="s">
        <v>90</v>
      </c>
      <c r="E760" s="6"/>
      <c r="F760" s="6"/>
      <c r="G760" s="28"/>
      <c r="H760" s="29" t="s">
        <v>278</v>
      </c>
      <c r="I760" s="5">
        <v>1</v>
      </c>
      <c r="J760" s="4"/>
      <c r="K760" s="30">
        <f>ROUND(K770,2)</f>
        <v>1.84</v>
      </c>
      <c r="L760" s="28"/>
      <c r="M760" s="28"/>
      <c r="N760" s="28"/>
      <c r="O760" s="28"/>
      <c r="P760" s="28"/>
      <c r="Q760" s="28"/>
      <c r="R760" s="28"/>
      <c r="S760" s="28"/>
      <c r="T760" s="28"/>
      <c r="U760" s="28"/>
      <c r="V760" s="28"/>
      <c r="W760" s="28"/>
      <c r="X760" s="28"/>
      <c r="Y760" s="28"/>
      <c r="Z760" s="28"/>
      <c r="AA760" s="28"/>
    </row>
    <row r="761" spans="1:27" x14ac:dyDescent="0.25">
      <c r="B761" s="23" t="s">
        <v>296</v>
      </c>
    </row>
    <row r="762" spans="1:27" x14ac:dyDescent="0.25">
      <c r="B762" t="s">
        <v>312</v>
      </c>
      <c r="C762" t="s">
        <v>298</v>
      </c>
      <c r="D762" t="s">
        <v>313</v>
      </c>
      <c r="E762" s="31">
        <v>7.0000000000000001E-3</v>
      </c>
      <c r="F762" t="s">
        <v>286</v>
      </c>
      <c r="G762" t="s">
        <v>287</v>
      </c>
      <c r="H762" s="32">
        <v>28.5</v>
      </c>
      <c r="I762" t="s">
        <v>288</v>
      </c>
      <c r="J762" s="33">
        <f>ROUND(E762/I760* H762,2)</f>
        <v>0.2</v>
      </c>
      <c r="K762" s="34"/>
    </row>
    <row r="763" spans="1:27" x14ac:dyDescent="0.25">
      <c r="B763" t="s">
        <v>310</v>
      </c>
      <c r="C763" t="s">
        <v>298</v>
      </c>
      <c r="D763" t="s">
        <v>311</v>
      </c>
      <c r="E763" s="31">
        <v>7.0000000000000001E-3</v>
      </c>
      <c r="F763" t="s">
        <v>286</v>
      </c>
      <c r="G763" t="s">
        <v>287</v>
      </c>
      <c r="H763" s="32">
        <v>33.24</v>
      </c>
      <c r="I763" t="s">
        <v>288</v>
      </c>
      <c r="J763" s="33">
        <f>ROUND(E763/I760* H763,2)</f>
        <v>0.23</v>
      </c>
      <c r="K763" s="34"/>
    </row>
    <row r="764" spans="1:27" x14ac:dyDescent="0.25">
      <c r="D764" s="35" t="s">
        <v>300</v>
      </c>
      <c r="E764" s="34"/>
      <c r="H764" s="34"/>
      <c r="K764" s="32">
        <f>SUM(J762:J763)</f>
        <v>0.43000000000000005</v>
      </c>
    </row>
    <row r="765" spans="1:27" x14ac:dyDescent="0.25">
      <c r="B765" s="23" t="s">
        <v>314</v>
      </c>
      <c r="E765" s="34"/>
      <c r="H765" s="34"/>
      <c r="K765" s="34"/>
    </row>
    <row r="766" spans="1:27" x14ac:dyDescent="0.25">
      <c r="B766" t="s">
        <v>549</v>
      </c>
      <c r="C766" t="s">
        <v>65</v>
      </c>
      <c r="D766" t="s">
        <v>550</v>
      </c>
      <c r="E766" s="31">
        <v>1.05</v>
      </c>
      <c r="G766" t="s">
        <v>287</v>
      </c>
      <c r="H766" s="32">
        <v>1.26</v>
      </c>
      <c r="I766" t="s">
        <v>288</v>
      </c>
      <c r="J766" s="33">
        <f>ROUND(E766* H766,2)</f>
        <v>1.32</v>
      </c>
      <c r="K766" s="34"/>
    </row>
    <row r="767" spans="1:27" x14ac:dyDescent="0.25">
      <c r="D767" s="35" t="s">
        <v>319</v>
      </c>
      <c r="E767" s="34"/>
      <c r="H767" s="34"/>
      <c r="K767" s="32">
        <f>SUM(J766:J766)</f>
        <v>1.32</v>
      </c>
    </row>
    <row r="768" spans="1:27" x14ac:dyDescent="0.25">
      <c r="D768" s="35" t="s">
        <v>290</v>
      </c>
      <c r="E768" s="34"/>
      <c r="H768" s="34"/>
      <c r="K768" s="36">
        <f>SUM(J761:J767)</f>
        <v>1.75</v>
      </c>
    </row>
    <row r="769" spans="1:27" x14ac:dyDescent="0.25">
      <c r="D769" s="35" t="s">
        <v>291</v>
      </c>
      <c r="E769" s="34"/>
      <c r="H769" s="34">
        <v>5</v>
      </c>
      <c r="I769" t="s">
        <v>292</v>
      </c>
      <c r="K769" s="32">
        <f>ROUND(H769/100*K768,2)</f>
        <v>0.09</v>
      </c>
    </row>
    <row r="770" spans="1:27" x14ac:dyDescent="0.25">
      <c r="D770" s="35" t="s">
        <v>293</v>
      </c>
      <c r="E770" s="34"/>
      <c r="H770" s="34"/>
      <c r="K770" s="36">
        <f>SUM(K768:K769)</f>
        <v>1.84</v>
      </c>
    </row>
    <row r="772" spans="1:27" ht="45" customHeight="1" x14ac:dyDescent="0.25">
      <c r="A772" s="27" t="s">
        <v>551</v>
      </c>
      <c r="B772" s="27" t="s">
        <v>91</v>
      </c>
      <c r="C772" s="28" t="s">
        <v>65</v>
      </c>
      <c r="D772" s="7" t="s">
        <v>92</v>
      </c>
      <c r="E772" s="6"/>
      <c r="F772" s="6"/>
      <c r="G772" s="28"/>
      <c r="H772" s="29" t="s">
        <v>278</v>
      </c>
      <c r="I772" s="5">
        <v>1</v>
      </c>
      <c r="J772" s="4"/>
      <c r="K772" s="30">
        <f>ROUND(K782,2)</f>
        <v>1.68</v>
      </c>
      <c r="L772" s="28"/>
      <c r="M772" s="28"/>
      <c r="N772" s="28"/>
      <c r="O772" s="28"/>
      <c r="P772" s="28"/>
      <c r="Q772" s="28"/>
      <c r="R772" s="28"/>
      <c r="S772" s="28"/>
      <c r="T772" s="28"/>
      <c r="U772" s="28"/>
      <c r="V772" s="28"/>
      <c r="W772" s="28"/>
      <c r="X772" s="28"/>
      <c r="Y772" s="28"/>
      <c r="Z772" s="28"/>
      <c r="AA772" s="28"/>
    </row>
    <row r="773" spans="1:27" x14ac:dyDescent="0.25">
      <c r="B773" s="23" t="s">
        <v>296</v>
      </c>
    </row>
    <row r="774" spans="1:27" x14ac:dyDescent="0.25">
      <c r="B774" t="s">
        <v>552</v>
      </c>
      <c r="C774" t="s">
        <v>298</v>
      </c>
      <c r="D774" t="s">
        <v>553</v>
      </c>
      <c r="E774" s="31">
        <v>1.0999999999999999E-2</v>
      </c>
      <c r="F774" t="s">
        <v>286</v>
      </c>
      <c r="G774" t="s">
        <v>287</v>
      </c>
      <c r="H774" s="32">
        <v>20.22</v>
      </c>
      <c r="I774" t="s">
        <v>288</v>
      </c>
      <c r="J774" s="33">
        <f>ROUND(E774/I772* H774,2)</f>
        <v>0.22</v>
      </c>
      <c r="K774" s="34"/>
    </row>
    <row r="775" spans="1:27" x14ac:dyDescent="0.25">
      <c r="B775" t="s">
        <v>554</v>
      </c>
      <c r="C775" t="s">
        <v>298</v>
      </c>
      <c r="D775" t="s">
        <v>555</v>
      </c>
      <c r="E775" s="31">
        <v>1.0999999999999999E-2</v>
      </c>
      <c r="F775" t="s">
        <v>286</v>
      </c>
      <c r="G775" t="s">
        <v>287</v>
      </c>
      <c r="H775" s="32">
        <v>24</v>
      </c>
      <c r="I775" t="s">
        <v>288</v>
      </c>
      <c r="J775" s="33">
        <f>ROUND(E775/I772* H775,2)</f>
        <v>0.26</v>
      </c>
      <c r="K775" s="34"/>
    </row>
    <row r="776" spans="1:27" x14ac:dyDescent="0.25">
      <c r="D776" s="35" t="s">
        <v>300</v>
      </c>
      <c r="E776" s="34"/>
      <c r="H776" s="34"/>
      <c r="K776" s="32">
        <f>SUM(J774:J775)</f>
        <v>0.48</v>
      </c>
    </row>
    <row r="777" spans="1:27" x14ac:dyDescent="0.25">
      <c r="B777" s="23" t="s">
        <v>314</v>
      </c>
      <c r="E777" s="34"/>
      <c r="H777" s="34"/>
      <c r="K777" s="34"/>
    </row>
    <row r="778" spans="1:27" x14ac:dyDescent="0.25">
      <c r="B778" t="s">
        <v>556</v>
      </c>
      <c r="C778" t="s">
        <v>65</v>
      </c>
      <c r="D778" t="s">
        <v>557</v>
      </c>
      <c r="E778" s="31">
        <v>1.05</v>
      </c>
      <c r="G778" t="s">
        <v>287</v>
      </c>
      <c r="H778" s="32">
        <v>1.07</v>
      </c>
      <c r="I778" t="s">
        <v>288</v>
      </c>
      <c r="J778" s="33">
        <f>ROUND(E778* H778,2)</f>
        <v>1.1200000000000001</v>
      </c>
      <c r="K778" s="34"/>
    </row>
    <row r="779" spans="1:27" x14ac:dyDescent="0.25">
      <c r="D779" s="35" t="s">
        <v>319</v>
      </c>
      <c r="E779" s="34"/>
      <c r="H779" s="34"/>
      <c r="K779" s="32">
        <f>SUM(J778:J778)</f>
        <v>1.1200000000000001</v>
      </c>
    </row>
    <row r="780" spans="1:27" x14ac:dyDescent="0.25">
      <c r="D780" s="35" t="s">
        <v>290</v>
      </c>
      <c r="E780" s="34"/>
      <c r="H780" s="34"/>
      <c r="K780" s="36">
        <f>SUM(J773:J779)</f>
        <v>1.6</v>
      </c>
    </row>
    <row r="781" spans="1:27" x14ac:dyDescent="0.25">
      <c r="D781" s="35" t="s">
        <v>291</v>
      </c>
      <c r="E781" s="34"/>
      <c r="H781" s="34">
        <v>5</v>
      </c>
      <c r="I781" t="s">
        <v>292</v>
      </c>
      <c r="K781" s="32">
        <f>ROUND(H781/100*K780,2)</f>
        <v>0.08</v>
      </c>
    </row>
    <row r="782" spans="1:27" x14ac:dyDescent="0.25">
      <c r="D782" s="35" t="s">
        <v>293</v>
      </c>
      <c r="E782" s="34"/>
      <c r="H782" s="34"/>
      <c r="K782" s="36">
        <f>SUM(K780:K781)</f>
        <v>1.6800000000000002</v>
      </c>
    </row>
    <row r="784" spans="1:27" ht="45" customHeight="1" x14ac:dyDescent="0.25">
      <c r="A784" s="27" t="s">
        <v>558</v>
      </c>
      <c r="B784" s="27" t="s">
        <v>122</v>
      </c>
      <c r="C784" s="28" t="s">
        <v>14</v>
      </c>
      <c r="D784" s="7" t="s">
        <v>123</v>
      </c>
      <c r="E784" s="6"/>
      <c r="F784" s="6"/>
      <c r="G784" s="28"/>
      <c r="H784" s="29" t="s">
        <v>278</v>
      </c>
      <c r="I784" s="5">
        <v>1</v>
      </c>
      <c r="J784" s="4"/>
      <c r="K784" s="30">
        <f>ROUND(K799,2)</f>
        <v>25.41</v>
      </c>
      <c r="L784" s="28"/>
      <c r="M784" s="28"/>
      <c r="N784" s="28"/>
      <c r="O784" s="28"/>
      <c r="P784" s="28"/>
      <c r="Q784" s="28"/>
      <c r="R784" s="28"/>
      <c r="S784" s="28"/>
      <c r="T784" s="28"/>
      <c r="U784" s="28"/>
      <c r="V784" s="28"/>
      <c r="W784" s="28"/>
      <c r="X784" s="28"/>
      <c r="Y784" s="28"/>
      <c r="Z784" s="28"/>
      <c r="AA784" s="28"/>
    </row>
    <row r="785" spans="2:11" x14ac:dyDescent="0.25">
      <c r="B785" s="23" t="s">
        <v>296</v>
      </c>
    </row>
    <row r="786" spans="2:11" x14ac:dyDescent="0.25">
      <c r="B786" t="s">
        <v>336</v>
      </c>
      <c r="C786" t="s">
        <v>298</v>
      </c>
      <c r="D786" t="s">
        <v>337</v>
      </c>
      <c r="E786" s="31">
        <v>0.438</v>
      </c>
      <c r="F786" t="s">
        <v>286</v>
      </c>
      <c r="G786" t="s">
        <v>287</v>
      </c>
      <c r="H786" s="32">
        <v>21.41</v>
      </c>
      <c r="I786" t="s">
        <v>288</v>
      </c>
      <c r="J786" s="33">
        <f>ROUND(E786/I784* H786,2)</f>
        <v>9.3800000000000008</v>
      </c>
      <c r="K786" s="34"/>
    </row>
    <row r="787" spans="2:11" x14ac:dyDescent="0.25">
      <c r="B787" t="s">
        <v>305</v>
      </c>
      <c r="C787" t="s">
        <v>298</v>
      </c>
      <c r="D787" t="s">
        <v>306</v>
      </c>
      <c r="E787" s="31">
        <v>0.219</v>
      </c>
      <c r="F787" t="s">
        <v>286</v>
      </c>
      <c r="G787" t="s">
        <v>287</v>
      </c>
      <c r="H787" s="32">
        <v>20.100000000000001</v>
      </c>
      <c r="I787" t="s">
        <v>288</v>
      </c>
      <c r="J787" s="33">
        <f>ROUND(E787/I784* H787,2)</f>
        <v>4.4000000000000004</v>
      </c>
      <c r="K787" s="34"/>
    </row>
    <row r="788" spans="2:11" x14ac:dyDescent="0.25">
      <c r="D788" s="35" t="s">
        <v>300</v>
      </c>
      <c r="E788" s="34"/>
      <c r="H788" s="34"/>
      <c r="K788" s="32">
        <f>SUM(J786:J787)</f>
        <v>13.780000000000001</v>
      </c>
    </row>
    <row r="789" spans="2:11" x14ac:dyDescent="0.25">
      <c r="B789" s="23" t="s">
        <v>314</v>
      </c>
      <c r="E789" s="34"/>
      <c r="H789" s="34"/>
      <c r="K789" s="34"/>
    </row>
    <row r="790" spans="2:11" x14ac:dyDescent="0.25">
      <c r="B790" t="s">
        <v>559</v>
      </c>
      <c r="C790" t="s">
        <v>50</v>
      </c>
      <c r="D790" t="s">
        <v>560</v>
      </c>
      <c r="E790" s="31">
        <v>10</v>
      </c>
      <c r="G790" t="s">
        <v>287</v>
      </c>
      <c r="H790" s="32">
        <v>0.88</v>
      </c>
      <c r="I790" t="s">
        <v>288</v>
      </c>
      <c r="J790" s="33">
        <f>ROUND(E790* H790,2)</f>
        <v>8.8000000000000007</v>
      </c>
      <c r="K790" s="34"/>
    </row>
    <row r="791" spans="2:11" x14ac:dyDescent="0.25">
      <c r="B791" t="s">
        <v>561</v>
      </c>
      <c r="C791" t="s">
        <v>50</v>
      </c>
      <c r="D791" t="s">
        <v>562</v>
      </c>
      <c r="E791" s="31">
        <v>0.125</v>
      </c>
      <c r="G791" t="s">
        <v>287</v>
      </c>
      <c r="H791" s="32">
        <v>7.2</v>
      </c>
      <c r="I791" t="s">
        <v>288</v>
      </c>
      <c r="J791" s="33">
        <f>ROUND(E791* H791,2)</f>
        <v>0.9</v>
      </c>
      <c r="K791" s="34"/>
    </row>
    <row r="792" spans="2:11" x14ac:dyDescent="0.25">
      <c r="B792" t="s">
        <v>563</v>
      </c>
      <c r="C792" t="s">
        <v>50</v>
      </c>
      <c r="D792" t="s">
        <v>564</v>
      </c>
      <c r="E792" s="31">
        <v>5</v>
      </c>
      <c r="G792" t="s">
        <v>287</v>
      </c>
      <c r="H792" s="32">
        <v>0.05</v>
      </c>
      <c r="I792" t="s">
        <v>288</v>
      </c>
      <c r="J792" s="33">
        <f>ROUND(E792* H792,2)</f>
        <v>0.25</v>
      </c>
      <c r="K792" s="34"/>
    </row>
    <row r="793" spans="2:11" x14ac:dyDescent="0.25">
      <c r="D793" s="35" t="s">
        <v>319</v>
      </c>
      <c r="E793" s="34"/>
      <c r="H793" s="34"/>
      <c r="K793" s="32">
        <f>SUM(J790:J792)</f>
        <v>9.9500000000000011</v>
      </c>
    </row>
    <row r="794" spans="2:11" x14ac:dyDescent="0.25">
      <c r="B794" s="23" t="s">
        <v>341</v>
      </c>
      <c r="E794" s="34"/>
      <c r="H794" s="34"/>
      <c r="K794" s="34"/>
    </row>
    <row r="795" spans="2:11" x14ac:dyDescent="0.25">
      <c r="B795" t="s">
        <v>342</v>
      </c>
      <c r="C795" t="s">
        <v>292</v>
      </c>
      <c r="D795" t="s">
        <v>343</v>
      </c>
      <c r="E795" s="31">
        <v>2</v>
      </c>
      <c r="G795" t="s">
        <v>292</v>
      </c>
      <c r="H795" s="32">
        <v>23.5</v>
      </c>
      <c r="I795" t="s">
        <v>288</v>
      </c>
      <c r="J795" s="33">
        <f>ROUND(E795* H795/100,2)</f>
        <v>0.47</v>
      </c>
      <c r="K795" s="34"/>
    </row>
    <row r="796" spans="2:11" x14ac:dyDescent="0.25">
      <c r="D796" s="35" t="s">
        <v>344</v>
      </c>
      <c r="E796" s="34"/>
      <c r="H796" s="34"/>
      <c r="K796" s="32">
        <f>SUM(J795:J795)</f>
        <v>0.47</v>
      </c>
    </row>
    <row r="797" spans="2:11" x14ac:dyDescent="0.25">
      <c r="D797" s="35" t="s">
        <v>290</v>
      </c>
      <c r="E797" s="34"/>
      <c r="H797" s="34"/>
      <c r="K797" s="36">
        <f>SUM(J785:J796)</f>
        <v>24.2</v>
      </c>
    </row>
    <row r="798" spans="2:11" x14ac:dyDescent="0.25">
      <c r="D798" s="35" t="s">
        <v>291</v>
      </c>
      <c r="E798" s="34"/>
      <c r="H798" s="34">
        <v>5</v>
      </c>
      <c r="I798" t="s">
        <v>292</v>
      </c>
      <c r="K798" s="32">
        <f>ROUND(H798/100*K797,2)</f>
        <v>1.21</v>
      </c>
    </row>
    <row r="799" spans="2:11" x14ac:dyDescent="0.25">
      <c r="D799" s="35" t="s">
        <v>293</v>
      </c>
      <c r="E799" s="34"/>
      <c r="H799" s="34"/>
      <c r="K799" s="36">
        <f>SUM(K797:K798)</f>
        <v>25.41</v>
      </c>
    </row>
    <row r="801" spans="1:27" ht="45" customHeight="1" x14ac:dyDescent="0.25">
      <c r="A801" s="27" t="s">
        <v>565</v>
      </c>
      <c r="B801" s="27" t="s">
        <v>120</v>
      </c>
      <c r="C801" s="28" t="s">
        <v>14</v>
      </c>
      <c r="D801" s="7" t="s">
        <v>121</v>
      </c>
      <c r="E801" s="6"/>
      <c r="F801" s="6"/>
      <c r="G801" s="28"/>
      <c r="H801" s="29" t="s">
        <v>278</v>
      </c>
      <c r="I801" s="5">
        <v>1</v>
      </c>
      <c r="J801" s="4"/>
      <c r="K801" s="30">
        <f>ROUND(K815,2)</f>
        <v>8.2200000000000006</v>
      </c>
      <c r="L801" s="28"/>
      <c r="M801" s="28"/>
      <c r="N801" s="28"/>
      <c r="O801" s="28"/>
      <c r="P801" s="28"/>
      <c r="Q801" s="28"/>
      <c r="R801" s="28"/>
      <c r="S801" s="28"/>
      <c r="T801" s="28"/>
      <c r="U801" s="28"/>
      <c r="V801" s="28"/>
      <c r="W801" s="28"/>
      <c r="X801" s="28"/>
      <c r="Y801" s="28"/>
      <c r="Z801" s="28"/>
      <c r="AA801" s="28"/>
    </row>
    <row r="802" spans="1:27" x14ac:dyDescent="0.25">
      <c r="B802" s="23" t="s">
        <v>296</v>
      </c>
    </row>
    <row r="803" spans="1:27" x14ac:dyDescent="0.25">
      <c r="B803" t="s">
        <v>305</v>
      </c>
      <c r="C803" t="s">
        <v>298</v>
      </c>
      <c r="D803" t="s">
        <v>306</v>
      </c>
      <c r="E803" s="31">
        <v>7.4999999999999997E-2</v>
      </c>
      <c r="F803" t="s">
        <v>286</v>
      </c>
      <c r="G803" t="s">
        <v>287</v>
      </c>
      <c r="H803" s="32">
        <v>20.100000000000001</v>
      </c>
      <c r="I803" t="s">
        <v>288</v>
      </c>
      <c r="J803" s="33">
        <f>ROUND(E803/I801* H803,2)</f>
        <v>1.51</v>
      </c>
      <c r="K803" s="34"/>
    </row>
    <row r="804" spans="1:27" x14ac:dyDescent="0.25">
      <c r="B804" t="s">
        <v>336</v>
      </c>
      <c r="C804" t="s">
        <v>298</v>
      </c>
      <c r="D804" t="s">
        <v>337</v>
      </c>
      <c r="E804" s="31">
        <v>7.4999999999999997E-2</v>
      </c>
      <c r="F804" t="s">
        <v>286</v>
      </c>
      <c r="G804" t="s">
        <v>287</v>
      </c>
      <c r="H804" s="32">
        <v>21.41</v>
      </c>
      <c r="I804" t="s">
        <v>288</v>
      </c>
      <c r="J804" s="33">
        <f>ROUND(E804/I801* H804,2)</f>
        <v>1.61</v>
      </c>
      <c r="K804" s="34"/>
    </row>
    <row r="805" spans="1:27" x14ac:dyDescent="0.25">
      <c r="D805" s="35" t="s">
        <v>300</v>
      </c>
      <c r="E805" s="34"/>
      <c r="H805" s="34"/>
      <c r="K805" s="32">
        <f>SUM(J803:J804)</f>
        <v>3.12</v>
      </c>
    </row>
    <row r="806" spans="1:27" x14ac:dyDescent="0.25">
      <c r="B806" s="23" t="s">
        <v>314</v>
      </c>
      <c r="E806" s="34"/>
      <c r="H806" s="34"/>
      <c r="K806" s="34"/>
    </row>
    <row r="807" spans="1:27" x14ac:dyDescent="0.25">
      <c r="B807" t="s">
        <v>566</v>
      </c>
      <c r="C807" t="s">
        <v>65</v>
      </c>
      <c r="D807" t="s">
        <v>567</v>
      </c>
      <c r="E807" s="31">
        <v>6</v>
      </c>
      <c r="G807" t="s">
        <v>287</v>
      </c>
      <c r="H807" s="32">
        <v>0.54</v>
      </c>
      <c r="I807" t="s">
        <v>288</v>
      </c>
      <c r="J807" s="33">
        <f>ROUND(E807* H807,2)</f>
        <v>3.24</v>
      </c>
      <c r="K807" s="34"/>
    </row>
    <row r="808" spans="1:27" x14ac:dyDescent="0.25">
      <c r="B808" t="s">
        <v>568</v>
      </c>
      <c r="C808" t="s">
        <v>50</v>
      </c>
      <c r="D808" t="s">
        <v>569</v>
      </c>
      <c r="E808" s="31">
        <v>12</v>
      </c>
      <c r="G808" t="s">
        <v>287</v>
      </c>
      <c r="H808" s="32">
        <v>0.11</v>
      </c>
      <c r="I808" t="s">
        <v>288</v>
      </c>
      <c r="J808" s="33">
        <f>ROUND(E808* H808,2)</f>
        <v>1.32</v>
      </c>
      <c r="K808" s="34"/>
    </row>
    <row r="809" spans="1:27" x14ac:dyDescent="0.25">
      <c r="D809" s="35" t="s">
        <v>319</v>
      </c>
      <c r="E809" s="34"/>
      <c r="H809" s="34"/>
      <c r="K809" s="32">
        <f>SUM(J807:J808)</f>
        <v>4.5600000000000005</v>
      </c>
    </row>
    <row r="810" spans="1:27" x14ac:dyDescent="0.25">
      <c r="B810" s="23" t="s">
        <v>341</v>
      </c>
      <c r="E810" s="34"/>
      <c r="H810" s="34"/>
      <c r="K810" s="34"/>
    </row>
    <row r="811" spans="1:27" x14ac:dyDescent="0.25">
      <c r="B811" t="s">
        <v>342</v>
      </c>
      <c r="C811" t="s">
        <v>292</v>
      </c>
      <c r="D811" t="s">
        <v>343</v>
      </c>
      <c r="E811" s="31">
        <v>2</v>
      </c>
      <c r="G811" t="s">
        <v>292</v>
      </c>
      <c r="H811" s="32">
        <v>7.5</v>
      </c>
      <c r="I811" t="s">
        <v>288</v>
      </c>
      <c r="J811" s="33">
        <f>ROUND(E811* H811/100,2)</f>
        <v>0.15</v>
      </c>
      <c r="K811" s="34"/>
    </row>
    <row r="812" spans="1:27" x14ac:dyDescent="0.25">
      <c r="D812" s="35" t="s">
        <v>344</v>
      </c>
      <c r="E812" s="34"/>
      <c r="H812" s="34"/>
      <c r="K812" s="32">
        <f>SUM(J811:J811)</f>
        <v>0.15</v>
      </c>
    </row>
    <row r="813" spans="1:27" x14ac:dyDescent="0.25">
      <c r="D813" s="35" t="s">
        <v>290</v>
      </c>
      <c r="E813" s="34"/>
      <c r="H813" s="34"/>
      <c r="K813" s="36">
        <f>SUM(J802:J812)</f>
        <v>7.830000000000001</v>
      </c>
    </row>
    <row r="814" spans="1:27" x14ac:dyDescent="0.25">
      <c r="D814" s="35" t="s">
        <v>291</v>
      </c>
      <c r="E814" s="34"/>
      <c r="H814" s="34">
        <v>5</v>
      </c>
      <c r="I814" t="s">
        <v>292</v>
      </c>
      <c r="K814" s="32">
        <f>ROUND(H814/100*K813,2)</f>
        <v>0.39</v>
      </c>
    </row>
    <row r="815" spans="1:27" x14ac:dyDescent="0.25">
      <c r="D815" s="35" t="s">
        <v>293</v>
      </c>
      <c r="E815" s="34"/>
      <c r="H815" s="34"/>
      <c r="K815" s="36">
        <f>SUM(K813:K814)</f>
        <v>8.2200000000000006</v>
      </c>
    </row>
    <row r="817" spans="1:27" ht="45" customHeight="1" x14ac:dyDescent="0.25">
      <c r="A817" s="27" t="s">
        <v>570</v>
      </c>
      <c r="B817" s="27" t="s">
        <v>132</v>
      </c>
      <c r="C817" s="28" t="s">
        <v>23</v>
      </c>
      <c r="D817" s="7" t="s">
        <v>133</v>
      </c>
      <c r="E817" s="6"/>
      <c r="F817" s="6"/>
      <c r="G817" s="28"/>
      <c r="H817" s="29" t="s">
        <v>278</v>
      </c>
      <c r="I817" s="5">
        <v>1</v>
      </c>
      <c r="J817" s="4"/>
      <c r="K817" s="30">
        <f>ROUND(K826,2)</f>
        <v>33.65</v>
      </c>
      <c r="L817" s="28"/>
      <c r="M817" s="28"/>
      <c r="N817" s="28"/>
      <c r="O817" s="28"/>
      <c r="P817" s="28"/>
      <c r="Q817" s="28"/>
      <c r="R817" s="28"/>
      <c r="S817" s="28"/>
      <c r="T817" s="28"/>
      <c r="U817" s="28"/>
      <c r="V817" s="28"/>
      <c r="W817" s="28"/>
      <c r="X817" s="28"/>
      <c r="Y817" s="28"/>
      <c r="Z817" s="28"/>
      <c r="AA817" s="28"/>
    </row>
    <row r="818" spans="1:27" x14ac:dyDescent="0.25">
      <c r="B818" s="23" t="s">
        <v>296</v>
      </c>
    </row>
    <row r="819" spans="1:27" x14ac:dyDescent="0.25">
      <c r="B819" t="s">
        <v>571</v>
      </c>
      <c r="C819" t="s">
        <v>298</v>
      </c>
      <c r="D819" t="s">
        <v>572</v>
      </c>
      <c r="E819" s="31">
        <v>0.2</v>
      </c>
      <c r="F819" t="s">
        <v>286</v>
      </c>
      <c r="G819" t="s">
        <v>287</v>
      </c>
      <c r="H819" s="32">
        <v>20.34</v>
      </c>
      <c r="I819" t="s">
        <v>288</v>
      </c>
      <c r="J819" s="33">
        <f>ROUND(E819/I817* H819,2)</f>
        <v>4.07</v>
      </c>
      <c r="K819" s="34"/>
    </row>
    <row r="820" spans="1:27" x14ac:dyDescent="0.25">
      <c r="D820" s="35" t="s">
        <v>300</v>
      </c>
      <c r="E820" s="34"/>
      <c r="H820" s="34"/>
      <c r="K820" s="32">
        <f>SUM(J819:J819)</f>
        <v>4.07</v>
      </c>
    </row>
    <row r="821" spans="1:27" x14ac:dyDescent="0.25">
      <c r="B821" s="23" t="s">
        <v>314</v>
      </c>
      <c r="E821" s="34"/>
      <c r="H821" s="34"/>
      <c r="K821" s="34"/>
    </row>
    <row r="822" spans="1:27" x14ac:dyDescent="0.25">
      <c r="B822" t="s">
        <v>573</v>
      </c>
      <c r="C822" t="s">
        <v>50</v>
      </c>
      <c r="D822" t="s">
        <v>574</v>
      </c>
      <c r="E822" s="31">
        <v>1</v>
      </c>
      <c r="G822" t="s">
        <v>287</v>
      </c>
      <c r="H822" s="32">
        <v>27.98</v>
      </c>
      <c r="I822" t="s">
        <v>288</v>
      </c>
      <c r="J822" s="33">
        <f>ROUND(E822* H822,2)</f>
        <v>27.98</v>
      </c>
      <c r="K822" s="34"/>
    </row>
    <row r="823" spans="1:27" x14ac:dyDescent="0.25">
      <c r="D823" s="35" t="s">
        <v>319</v>
      </c>
      <c r="E823" s="34"/>
      <c r="H823" s="34"/>
      <c r="K823" s="32">
        <f>SUM(J822:J822)</f>
        <v>27.98</v>
      </c>
    </row>
    <row r="824" spans="1:27" x14ac:dyDescent="0.25">
      <c r="D824" s="35" t="s">
        <v>290</v>
      </c>
      <c r="E824" s="34"/>
      <c r="H824" s="34"/>
      <c r="K824" s="36">
        <f>SUM(J818:J823)</f>
        <v>32.049999999999997</v>
      </c>
    </row>
    <row r="825" spans="1:27" x14ac:dyDescent="0.25">
      <c r="D825" s="35" t="s">
        <v>291</v>
      </c>
      <c r="E825" s="34"/>
      <c r="H825" s="34">
        <v>5</v>
      </c>
      <c r="I825" t="s">
        <v>292</v>
      </c>
      <c r="K825" s="32">
        <f>ROUND(H825/100*K824,2)</f>
        <v>1.6</v>
      </c>
    </row>
    <row r="826" spans="1:27" x14ac:dyDescent="0.25">
      <c r="D826" s="35" t="s">
        <v>293</v>
      </c>
      <c r="E826" s="34"/>
      <c r="H826" s="34"/>
      <c r="K826" s="36">
        <f>SUM(K824:K825)</f>
        <v>33.65</v>
      </c>
    </row>
    <row r="828" spans="1:27" ht="45" customHeight="1" x14ac:dyDescent="0.25">
      <c r="A828" s="27" t="s">
        <v>575</v>
      </c>
      <c r="B828" s="27" t="s">
        <v>134</v>
      </c>
      <c r="C828" s="28" t="s">
        <v>23</v>
      </c>
      <c r="D828" s="7" t="s">
        <v>135</v>
      </c>
      <c r="E828" s="6"/>
      <c r="F828" s="6"/>
      <c r="G828" s="28"/>
      <c r="H828" s="29" t="s">
        <v>278</v>
      </c>
      <c r="I828" s="5">
        <v>1</v>
      </c>
      <c r="J828" s="4"/>
      <c r="K828" s="30">
        <f>ROUND(K837,2)</f>
        <v>33.65</v>
      </c>
      <c r="L828" s="28"/>
      <c r="M828" s="28"/>
      <c r="N828" s="28"/>
      <c r="O828" s="28"/>
      <c r="P828" s="28"/>
      <c r="Q828" s="28"/>
      <c r="R828" s="28"/>
      <c r="S828" s="28"/>
      <c r="T828" s="28"/>
      <c r="U828" s="28"/>
      <c r="V828" s="28"/>
      <c r="W828" s="28"/>
      <c r="X828" s="28"/>
      <c r="Y828" s="28"/>
      <c r="Z828" s="28"/>
      <c r="AA828" s="28"/>
    </row>
    <row r="829" spans="1:27" x14ac:dyDescent="0.25">
      <c r="B829" s="23" t="s">
        <v>296</v>
      </c>
    </row>
    <row r="830" spans="1:27" x14ac:dyDescent="0.25">
      <c r="B830" t="s">
        <v>571</v>
      </c>
      <c r="C830" t="s">
        <v>298</v>
      </c>
      <c r="D830" t="s">
        <v>572</v>
      </c>
      <c r="E830" s="31">
        <v>0.2</v>
      </c>
      <c r="F830" t="s">
        <v>286</v>
      </c>
      <c r="G830" t="s">
        <v>287</v>
      </c>
      <c r="H830" s="32">
        <v>20.34</v>
      </c>
      <c r="I830" t="s">
        <v>288</v>
      </c>
      <c r="J830" s="33">
        <f>ROUND(E830/I828* H830,2)</f>
        <v>4.07</v>
      </c>
      <c r="K830" s="34"/>
    </row>
    <row r="831" spans="1:27" x14ac:dyDescent="0.25">
      <c r="D831" s="35" t="s">
        <v>300</v>
      </c>
      <c r="E831" s="34"/>
      <c r="H831" s="34"/>
      <c r="K831" s="32">
        <f>SUM(J830:J830)</f>
        <v>4.07</v>
      </c>
    </row>
    <row r="832" spans="1:27" x14ac:dyDescent="0.25">
      <c r="B832" s="23" t="s">
        <v>314</v>
      </c>
      <c r="E832" s="34"/>
      <c r="H832" s="34"/>
      <c r="K832" s="34"/>
    </row>
    <row r="833" spans="1:27" x14ac:dyDescent="0.25">
      <c r="B833" t="s">
        <v>576</v>
      </c>
      <c r="C833" t="s">
        <v>50</v>
      </c>
      <c r="D833" t="s">
        <v>577</v>
      </c>
      <c r="E833" s="31">
        <v>1</v>
      </c>
      <c r="G833" t="s">
        <v>287</v>
      </c>
      <c r="H833" s="32">
        <v>27.98</v>
      </c>
      <c r="I833" t="s">
        <v>288</v>
      </c>
      <c r="J833" s="33">
        <f>ROUND(E833* H833,2)</f>
        <v>27.98</v>
      </c>
      <c r="K833" s="34"/>
    </row>
    <row r="834" spans="1:27" x14ac:dyDescent="0.25">
      <c r="D834" s="35" t="s">
        <v>319</v>
      </c>
      <c r="E834" s="34"/>
      <c r="H834" s="34"/>
      <c r="K834" s="32">
        <f>SUM(J833:J833)</f>
        <v>27.98</v>
      </c>
    </row>
    <row r="835" spans="1:27" x14ac:dyDescent="0.25">
      <c r="D835" s="35" t="s">
        <v>290</v>
      </c>
      <c r="E835" s="34"/>
      <c r="H835" s="34"/>
      <c r="K835" s="36">
        <f>SUM(J829:J834)</f>
        <v>32.049999999999997</v>
      </c>
    </row>
    <row r="836" spans="1:27" x14ac:dyDescent="0.25">
      <c r="D836" s="35" t="s">
        <v>291</v>
      </c>
      <c r="E836" s="34"/>
      <c r="H836" s="34">
        <v>5</v>
      </c>
      <c r="I836" t="s">
        <v>292</v>
      </c>
      <c r="K836" s="32">
        <f>ROUND(H836/100*K835,2)</f>
        <v>1.6</v>
      </c>
    </row>
    <row r="837" spans="1:27" x14ac:dyDescent="0.25">
      <c r="D837" s="35" t="s">
        <v>293</v>
      </c>
      <c r="E837" s="34"/>
      <c r="H837" s="34"/>
      <c r="K837" s="36">
        <f>SUM(K835:K836)</f>
        <v>33.65</v>
      </c>
    </row>
    <row r="839" spans="1:27" ht="45" customHeight="1" x14ac:dyDescent="0.25">
      <c r="A839" s="27" t="s">
        <v>578</v>
      </c>
      <c r="B839" s="27" t="s">
        <v>108</v>
      </c>
      <c r="C839" s="28" t="s">
        <v>50</v>
      </c>
      <c r="D839" s="7" t="s">
        <v>109</v>
      </c>
      <c r="E839" s="6"/>
      <c r="F839" s="6"/>
      <c r="G839" s="28"/>
      <c r="H839" s="29" t="s">
        <v>278</v>
      </c>
      <c r="I839" s="5">
        <v>1</v>
      </c>
      <c r="J839" s="4"/>
      <c r="K839" s="30">
        <f>ROUND(K849,2)</f>
        <v>6303.15</v>
      </c>
      <c r="L839" s="28"/>
      <c r="M839" s="28"/>
      <c r="N839" s="28"/>
      <c r="O839" s="28"/>
      <c r="P839" s="28"/>
      <c r="Q839" s="28"/>
      <c r="R839" s="28"/>
      <c r="S839" s="28"/>
      <c r="T839" s="28"/>
      <c r="U839" s="28"/>
      <c r="V839" s="28"/>
      <c r="W839" s="28"/>
      <c r="X839" s="28"/>
      <c r="Y839" s="28"/>
      <c r="Z839" s="28"/>
      <c r="AA839" s="28"/>
    </row>
    <row r="840" spans="1:27" x14ac:dyDescent="0.25">
      <c r="B840" s="23" t="s">
        <v>296</v>
      </c>
    </row>
    <row r="841" spans="1:27" x14ac:dyDescent="0.25">
      <c r="B841" t="s">
        <v>310</v>
      </c>
      <c r="C841" t="s">
        <v>298</v>
      </c>
      <c r="D841" t="s">
        <v>311</v>
      </c>
      <c r="E841" s="31">
        <v>1</v>
      </c>
      <c r="F841" t="s">
        <v>286</v>
      </c>
      <c r="G841" t="s">
        <v>287</v>
      </c>
      <c r="H841" s="32">
        <v>33.24</v>
      </c>
      <c r="I841" t="s">
        <v>288</v>
      </c>
      <c r="J841" s="33">
        <f>ROUND(E841/I839* H841,2)</f>
        <v>33.24</v>
      </c>
      <c r="K841" s="34"/>
    </row>
    <row r="842" spans="1:27" x14ac:dyDescent="0.25">
      <c r="B842" t="s">
        <v>312</v>
      </c>
      <c r="C842" t="s">
        <v>298</v>
      </c>
      <c r="D842" t="s">
        <v>313</v>
      </c>
      <c r="E842" s="31">
        <v>1</v>
      </c>
      <c r="F842" t="s">
        <v>286</v>
      </c>
      <c r="G842" t="s">
        <v>287</v>
      </c>
      <c r="H842" s="32">
        <v>28.5</v>
      </c>
      <c r="I842" t="s">
        <v>288</v>
      </c>
      <c r="J842" s="33">
        <f>ROUND(E842/I839* H842,2)</f>
        <v>28.5</v>
      </c>
      <c r="K842" s="34"/>
    </row>
    <row r="843" spans="1:27" x14ac:dyDescent="0.25">
      <c r="D843" s="35" t="s">
        <v>300</v>
      </c>
      <c r="E843" s="34"/>
      <c r="H843" s="34"/>
      <c r="K843" s="32">
        <f>SUM(J841:J842)</f>
        <v>61.74</v>
      </c>
    </row>
    <row r="844" spans="1:27" x14ac:dyDescent="0.25">
      <c r="B844" s="23" t="s">
        <v>314</v>
      </c>
      <c r="E844" s="34"/>
      <c r="H844" s="34"/>
      <c r="K844" s="34"/>
    </row>
    <row r="845" spans="1:27" ht="409.5" x14ac:dyDescent="0.25">
      <c r="B845" t="s">
        <v>579</v>
      </c>
      <c r="C845" t="s">
        <v>50</v>
      </c>
      <c r="D845" s="37" t="s">
        <v>580</v>
      </c>
      <c r="E845" s="31">
        <v>2</v>
      </c>
      <c r="G845" t="s">
        <v>287</v>
      </c>
      <c r="H845" s="32">
        <v>2970.63</v>
      </c>
      <c r="I845" t="s">
        <v>288</v>
      </c>
      <c r="J845" s="33">
        <f>ROUND(E845* H845,2)</f>
        <v>5941.26</v>
      </c>
      <c r="K845" s="34"/>
    </row>
    <row r="846" spans="1:27" x14ac:dyDescent="0.25">
      <c r="D846" s="35" t="s">
        <v>319</v>
      </c>
      <c r="E846" s="34"/>
      <c r="H846" s="34"/>
      <c r="K846" s="32">
        <f>SUM(J845:J845)</f>
        <v>5941.26</v>
      </c>
    </row>
    <row r="847" spans="1:27" x14ac:dyDescent="0.25">
      <c r="D847" s="35" t="s">
        <v>290</v>
      </c>
      <c r="E847" s="34"/>
      <c r="H847" s="34"/>
      <c r="K847" s="36">
        <f>SUM(J840:J846)</f>
        <v>6003</v>
      </c>
    </row>
    <row r="848" spans="1:27" x14ac:dyDescent="0.25">
      <c r="D848" s="35" t="s">
        <v>291</v>
      </c>
      <c r="E848" s="34"/>
      <c r="H848" s="34">
        <v>5</v>
      </c>
      <c r="I848" t="s">
        <v>292</v>
      </c>
      <c r="K848" s="32">
        <f>ROUND(H848/100*K847,2)</f>
        <v>300.14999999999998</v>
      </c>
    </row>
    <row r="849" spans="1:27" x14ac:dyDescent="0.25">
      <c r="D849" s="35" t="s">
        <v>293</v>
      </c>
      <c r="E849" s="34"/>
      <c r="H849" s="34"/>
      <c r="K849" s="36">
        <f>SUM(K847:K848)</f>
        <v>6303.15</v>
      </c>
    </row>
    <row r="851" spans="1:27" ht="45" customHeight="1" x14ac:dyDescent="0.25">
      <c r="A851" s="27" t="s">
        <v>581</v>
      </c>
      <c r="B851" s="27" t="s">
        <v>31</v>
      </c>
      <c r="C851" s="28" t="s">
        <v>23</v>
      </c>
      <c r="D851" s="7" t="s">
        <v>32</v>
      </c>
      <c r="E851" s="6"/>
      <c r="F851" s="6"/>
      <c r="G851" s="28"/>
      <c r="H851" s="29" t="s">
        <v>278</v>
      </c>
      <c r="I851" s="5">
        <v>1</v>
      </c>
      <c r="J851" s="4"/>
      <c r="K851" s="30">
        <v>600</v>
      </c>
      <c r="L851" s="28"/>
      <c r="M851" s="28"/>
      <c r="N851" s="28"/>
      <c r="O851" s="28"/>
      <c r="P851" s="28"/>
      <c r="Q851" s="28"/>
      <c r="R851" s="28"/>
      <c r="S851" s="28"/>
      <c r="T851" s="28"/>
      <c r="U851" s="28"/>
      <c r="V851" s="28"/>
      <c r="W851" s="28"/>
      <c r="X851" s="28"/>
      <c r="Y851" s="28"/>
      <c r="Z851" s="28"/>
      <c r="AA851" s="28"/>
    </row>
    <row r="852" spans="1:27" ht="45" customHeight="1" x14ac:dyDescent="0.25">
      <c r="A852" s="27" t="s">
        <v>582</v>
      </c>
      <c r="B852" s="27" t="s">
        <v>180</v>
      </c>
      <c r="C852" s="28" t="s">
        <v>23</v>
      </c>
      <c r="D852" s="7" t="s">
        <v>181</v>
      </c>
      <c r="E852" s="6"/>
      <c r="F852" s="6"/>
      <c r="G852" s="28"/>
      <c r="H852" s="29" t="s">
        <v>278</v>
      </c>
      <c r="I852" s="5">
        <v>1</v>
      </c>
      <c r="J852" s="4"/>
      <c r="K852" s="30">
        <f>ROUND(K862,2)</f>
        <v>47.39</v>
      </c>
      <c r="L852" s="28"/>
      <c r="M852" s="28"/>
      <c r="N852" s="28"/>
      <c r="O852" s="28"/>
      <c r="P852" s="28"/>
      <c r="Q852" s="28"/>
      <c r="R852" s="28"/>
      <c r="S852" s="28"/>
      <c r="T852" s="28"/>
      <c r="U852" s="28"/>
      <c r="V852" s="28"/>
      <c r="W852" s="28"/>
      <c r="X852" s="28"/>
      <c r="Y852" s="28"/>
      <c r="Z852" s="28"/>
      <c r="AA852" s="28"/>
    </row>
    <row r="853" spans="1:27" x14ac:dyDescent="0.25">
      <c r="B853" s="23" t="s">
        <v>296</v>
      </c>
    </row>
    <row r="854" spans="1:27" x14ac:dyDescent="0.25">
      <c r="B854" t="s">
        <v>310</v>
      </c>
      <c r="C854" t="s">
        <v>298</v>
      </c>
      <c r="D854" t="s">
        <v>311</v>
      </c>
      <c r="E854" s="31">
        <v>0.20300000000000001</v>
      </c>
      <c r="F854" t="s">
        <v>286</v>
      </c>
      <c r="G854" t="s">
        <v>287</v>
      </c>
      <c r="H854" s="32">
        <v>33.24</v>
      </c>
      <c r="I854" t="s">
        <v>288</v>
      </c>
      <c r="J854" s="33">
        <f>ROUND(E854/I852* H854,2)</f>
        <v>6.75</v>
      </c>
      <c r="K854" s="34"/>
    </row>
    <row r="855" spans="1:27" x14ac:dyDescent="0.25">
      <c r="B855" t="s">
        <v>312</v>
      </c>
      <c r="C855" t="s">
        <v>298</v>
      </c>
      <c r="D855" t="s">
        <v>313</v>
      </c>
      <c r="E855" s="31">
        <v>0.20300000000000001</v>
      </c>
      <c r="F855" t="s">
        <v>286</v>
      </c>
      <c r="G855" t="s">
        <v>287</v>
      </c>
      <c r="H855" s="32">
        <v>28.5</v>
      </c>
      <c r="I855" t="s">
        <v>288</v>
      </c>
      <c r="J855" s="33">
        <f>ROUND(E855/I852* H855,2)</f>
        <v>5.79</v>
      </c>
      <c r="K855" s="34"/>
    </row>
    <row r="856" spans="1:27" x14ac:dyDescent="0.25">
      <c r="D856" s="35" t="s">
        <v>300</v>
      </c>
      <c r="E856" s="34"/>
      <c r="H856" s="34"/>
      <c r="K856" s="32">
        <f>SUM(J854:J855)</f>
        <v>12.54</v>
      </c>
    </row>
    <row r="857" spans="1:27" x14ac:dyDescent="0.25">
      <c r="B857" s="23" t="s">
        <v>314</v>
      </c>
      <c r="E857" s="34"/>
      <c r="H857" s="34"/>
      <c r="K857" s="34"/>
    </row>
    <row r="858" spans="1:27" x14ac:dyDescent="0.25">
      <c r="B858" t="s">
        <v>583</v>
      </c>
      <c r="C858" t="s">
        <v>23</v>
      </c>
      <c r="D858" t="s">
        <v>584</v>
      </c>
      <c r="E858" s="31">
        <v>1</v>
      </c>
      <c r="G858" t="s">
        <v>287</v>
      </c>
      <c r="H858" s="32">
        <v>32.590000000000003</v>
      </c>
      <c r="I858" t="s">
        <v>288</v>
      </c>
      <c r="J858" s="33">
        <f>ROUND(E858* H858,2)</f>
        <v>32.590000000000003</v>
      </c>
      <c r="K858" s="34"/>
    </row>
    <row r="859" spans="1:27" x14ac:dyDescent="0.25">
      <c r="D859" s="35" t="s">
        <v>319</v>
      </c>
      <c r="E859" s="34"/>
      <c r="H859" s="34"/>
      <c r="K859" s="32">
        <f>SUM(J858:J858)</f>
        <v>32.590000000000003</v>
      </c>
    </row>
    <row r="860" spans="1:27" x14ac:dyDescent="0.25">
      <c r="D860" s="35" t="s">
        <v>290</v>
      </c>
      <c r="E860" s="34"/>
      <c r="H860" s="34"/>
      <c r="K860" s="36">
        <f>SUM(J853:J859)</f>
        <v>45.13</v>
      </c>
    </row>
    <row r="861" spans="1:27" x14ac:dyDescent="0.25">
      <c r="D861" s="35" t="s">
        <v>291</v>
      </c>
      <c r="E861" s="34"/>
      <c r="H861" s="34">
        <v>5</v>
      </c>
      <c r="I861" t="s">
        <v>292</v>
      </c>
      <c r="K861" s="32">
        <f>ROUND(H861/100*K860,2)</f>
        <v>2.2599999999999998</v>
      </c>
    </row>
    <row r="862" spans="1:27" x14ac:dyDescent="0.25">
      <c r="D862" s="35" t="s">
        <v>293</v>
      </c>
      <c r="E862" s="34"/>
      <c r="H862" s="34"/>
      <c r="K862" s="36">
        <f>SUM(K860:K861)</f>
        <v>47.39</v>
      </c>
    </row>
    <row r="864" spans="1:27" ht="45" customHeight="1" x14ac:dyDescent="0.25">
      <c r="A864" s="27" t="s">
        <v>585</v>
      </c>
      <c r="B864" s="27" t="s">
        <v>36</v>
      </c>
      <c r="C864" s="28" t="s">
        <v>23</v>
      </c>
      <c r="D864" s="7" t="s">
        <v>37</v>
      </c>
      <c r="E864" s="6"/>
      <c r="F864" s="6"/>
      <c r="G864" s="28"/>
      <c r="H864" s="29" t="s">
        <v>278</v>
      </c>
      <c r="I864" s="5">
        <v>1</v>
      </c>
      <c r="J864" s="4"/>
      <c r="K864" s="30">
        <f>ROUND(K874,2)</f>
        <v>89.86</v>
      </c>
      <c r="L864" s="28"/>
      <c r="M864" s="28"/>
      <c r="N864" s="28"/>
      <c r="O864" s="28"/>
      <c r="P864" s="28"/>
      <c r="Q864" s="28"/>
      <c r="R864" s="28"/>
      <c r="S864" s="28"/>
      <c r="T864" s="28"/>
      <c r="U864" s="28"/>
      <c r="V864" s="28"/>
      <c r="W864" s="28"/>
      <c r="X864" s="28"/>
      <c r="Y864" s="28"/>
      <c r="Z864" s="28"/>
      <c r="AA864" s="28"/>
    </row>
    <row r="865" spans="1:27" x14ac:dyDescent="0.25">
      <c r="B865" s="23" t="s">
        <v>296</v>
      </c>
    </row>
    <row r="866" spans="1:27" x14ac:dyDescent="0.25">
      <c r="B866" t="s">
        <v>390</v>
      </c>
      <c r="C866" t="s">
        <v>298</v>
      </c>
      <c r="D866" t="s">
        <v>391</v>
      </c>
      <c r="E866" s="31">
        <v>0.17299999999999999</v>
      </c>
      <c r="F866" t="s">
        <v>286</v>
      </c>
      <c r="G866" t="s">
        <v>287</v>
      </c>
      <c r="H866" s="32">
        <v>30.19</v>
      </c>
      <c r="I866" t="s">
        <v>288</v>
      </c>
      <c r="J866" s="33">
        <f>ROUND(E866/I864* H866,2)</f>
        <v>5.22</v>
      </c>
      <c r="K866" s="34"/>
    </row>
    <row r="867" spans="1:27" x14ac:dyDescent="0.25">
      <c r="B867" t="s">
        <v>388</v>
      </c>
      <c r="C867" t="s">
        <v>298</v>
      </c>
      <c r="D867" t="s">
        <v>389</v>
      </c>
      <c r="E867" s="31">
        <v>0.17199999999999999</v>
      </c>
      <c r="F867" t="s">
        <v>286</v>
      </c>
      <c r="G867" t="s">
        <v>287</v>
      </c>
      <c r="H867" s="32">
        <v>20.3</v>
      </c>
      <c r="I867" t="s">
        <v>288</v>
      </c>
      <c r="J867" s="33">
        <f>ROUND(E867/I864* H867,2)</f>
        <v>3.49</v>
      </c>
      <c r="K867" s="34"/>
    </row>
    <row r="868" spans="1:27" x14ac:dyDescent="0.25">
      <c r="D868" s="35" t="s">
        <v>300</v>
      </c>
      <c r="E868" s="34"/>
      <c r="H868" s="34"/>
      <c r="K868" s="32">
        <f>SUM(J866:J867)</f>
        <v>8.7100000000000009</v>
      </c>
    </row>
    <row r="869" spans="1:27" x14ac:dyDescent="0.25">
      <c r="B869" s="23" t="s">
        <v>314</v>
      </c>
      <c r="E869" s="34"/>
      <c r="H869" s="34"/>
      <c r="K869" s="34"/>
    </row>
    <row r="870" spans="1:27" x14ac:dyDescent="0.25">
      <c r="B870" t="s">
        <v>586</v>
      </c>
      <c r="C870" t="s">
        <v>23</v>
      </c>
      <c r="D870" t="s">
        <v>587</v>
      </c>
      <c r="E870" s="31">
        <v>1</v>
      </c>
      <c r="G870" t="s">
        <v>287</v>
      </c>
      <c r="H870" s="32">
        <v>76.87</v>
      </c>
      <c r="I870" t="s">
        <v>288</v>
      </c>
      <c r="J870" s="33">
        <f>ROUND(E870* H870,2)</f>
        <v>76.87</v>
      </c>
      <c r="K870" s="34"/>
    </row>
    <row r="871" spans="1:27" x14ac:dyDescent="0.25">
      <c r="D871" s="35" t="s">
        <v>319</v>
      </c>
      <c r="E871" s="34"/>
      <c r="H871" s="34"/>
      <c r="K871" s="32">
        <f>SUM(J870:J870)</f>
        <v>76.87</v>
      </c>
    </row>
    <row r="872" spans="1:27" x14ac:dyDescent="0.25">
      <c r="D872" s="35" t="s">
        <v>290</v>
      </c>
      <c r="E872" s="34"/>
      <c r="H872" s="34"/>
      <c r="K872" s="36">
        <f>SUM(J865:J871)</f>
        <v>85.580000000000013</v>
      </c>
    </row>
    <row r="873" spans="1:27" x14ac:dyDescent="0.25">
      <c r="D873" s="35" t="s">
        <v>291</v>
      </c>
      <c r="E873" s="34"/>
      <c r="H873" s="34">
        <v>5</v>
      </c>
      <c r="I873" t="s">
        <v>292</v>
      </c>
      <c r="K873" s="32">
        <f>ROUND(H873/100*K872,2)</f>
        <v>4.28</v>
      </c>
    </row>
    <row r="874" spans="1:27" x14ac:dyDescent="0.25">
      <c r="D874" s="35" t="s">
        <v>293</v>
      </c>
      <c r="E874" s="34"/>
      <c r="H874" s="34"/>
      <c r="K874" s="36">
        <f>SUM(K872:K873)</f>
        <v>89.860000000000014</v>
      </c>
    </row>
    <row r="876" spans="1:27" ht="45" customHeight="1" x14ac:dyDescent="0.25">
      <c r="A876" s="27" t="s">
        <v>588</v>
      </c>
      <c r="B876" s="27" t="s">
        <v>45</v>
      </c>
      <c r="C876" s="28" t="s">
        <v>23</v>
      </c>
      <c r="D876" s="7" t="s">
        <v>46</v>
      </c>
      <c r="E876" s="6"/>
      <c r="F876" s="6"/>
      <c r="G876" s="28"/>
      <c r="H876" s="29" t="s">
        <v>278</v>
      </c>
      <c r="I876" s="5">
        <v>1</v>
      </c>
      <c r="J876" s="4"/>
      <c r="K876" s="30">
        <f>ROUND(K886,2)</f>
        <v>9.15</v>
      </c>
      <c r="L876" s="28"/>
      <c r="M876" s="28"/>
      <c r="N876" s="28"/>
      <c r="O876" s="28"/>
      <c r="P876" s="28"/>
      <c r="Q876" s="28"/>
      <c r="R876" s="28"/>
      <c r="S876" s="28"/>
      <c r="T876" s="28"/>
      <c r="U876" s="28"/>
      <c r="V876" s="28"/>
      <c r="W876" s="28"/>
      <c r="X876" s="28"/>
      <c r="Y876" s="28"/>
      <c r="Z876" s="28"/>
      <c r="AA876" s="28"/>
    </row>
    <row r="877" spans="1:27" x14ac:dyDescent="0.25">
      <c r="B877" s="23" t="s">
        <v>296</v>
      </c>
    </row>
    <row r="878" spans="1:27" x14ac:dyDescent="0.25">
      <c r="B878" t="s">
        <v>310</v>
      </c>
      <c r="C878" t="s">
        <v>298</v>
      </c>
      <c r="D878" t="s">
        <v>311</v>
      </c>
      <c r="E878" s="31">
        <v>3.3000000000000002E-2</v>
      </c>
      <c r="F878" t="s">
        <v>286</v>
      </c>
      <c r="G878" t="s">
        <v>287</v>
      </c>
      <c r="H878" s="32">
        <v>33.24</v>
      </c>
      <c r="I878" t="s">
        <v>288</v>
      </c>
      <c r="J878" s="33">
        <f>ROUND(E878/I876* H878,2)</f>
        <v>1.1000000000000001</v>
      </c>
      <c r="K878" s="34"/>
    </row>
    <row r="879" spans="1:27" x14ac:dyDescent="0.25">
      <c r="B879" t="s">
        <v>312</v>
      </c>
      <c r="C879" t="s">
        <v>298</v>
      </c>
      <c r="D879" t="s">
        <v>313</v>
      </c>
      <c r="E879" s="31">
        <v>3.3000000000000002E-2</v>
      </c>
      <c r="F879" t="s">
        <v>286</v>
      </c>
      <c r="G879" t="s">
        <v>287</v>
      </c>
      <c r="H879" s="32">
        <v>28.5</v>
      </c>
      <c r="I879" t="s">
        <v>288</v>
      </c>
      <c r="J879" s="33">
        <f>ROUND(E879/I876* H879,2)</f>
        <v>0.94</v>
      </c>
      <c r="K879" s="34"/>
    </row>
    <row r="880" spans="1:27" x14ac:dyDescent="0.25">
      <c r="D880" s="35" t="s">
        <v>300</v>
      </c>
      <c r="E880" s="34"/>
      <c r="H880" s="34"/>
      <c r="K880" s="32">
        <f>SUM(J878:J879)</f>
        <v>2.04</v>
      </c>
    </row>
    <row r="881" spans="1:27" x14ac:dyDescent="0.25">
      <c r="B881" s="23" t="s">
        <v>314</v>
      </c>
      <c r="E881" s="34"/>
      <c r="H881" s="34"/>
      <c r="K881" s="34"/>
    </row>
    <row r="882" spans="1:27" x14ac:dyDescent="0.25">
      <c r="B882" t="s">
        <v>589</v>
      </c>
      <c r="C882" t="s">
        <v>23</v>
      </c>
      <c r="D882" t="s">
        <v>590</v>
      </c>
      <c r="E882" s="31">
        <v>1</v>
      </c>
      <c r="G882" t="s">
        <v>287</v>
      </c>
      <c r="H882" s="32">
        <v>6.67</v>
      </c>
      <c r="I882" t="s">
        <v>288</v>
      </c>
      <c r="J882" s="33">
        <f>ROUND(E882* H882,2)</f>
        <v>6.67</v>
      </c>
      <c r="K882" s="34"/>
    </row>
    <row r="883" spans="1:27" x14ac:dyDescent="0.25">
      <c r="D883" s="35" t="s">
        <v>319</v>
      </c>
      <c r="E883" s="34"/>
      <c r="H883" s="34"/>
      <c r="K883" s="32">
        <f>SUM(J882:J882)</f>
        <v>6.67</v>
      </c>
    </row>
    <row r="884" spans="1:27" x14ac:dyDescent="0.25">
      <c r="D884" s="35" t="s">
        <v>290</v>
      </c>
      <c r="E884" s="34"/>
      <c r="H884" s="34"/>
      <c r="K884" s="36">
        <f>SUM(J877:J883)</f>
        <v>8.7100000000000009</v>
      </c>
    </row>
    <row r="885" spans="1:27" x14ac:dyDescent="0.25">
      <c r="D885" s="35" t="s">
        <v>291</v>
      </c>
      <c r="E885" s="34"/>
      <c r="H885" s="34">
        <v>5</v>
      </c>
      <c r="I885" t="s">
        <v>292</v>
      </c>
      <c r="K885" s="32">
        <f>ROUND(H885/100*K884,2)</f>
        <v>0.44</v>
      </c>
    </row>
    <row r="886" spans="1:27" x14ac:dyDescent="0.25">
      <c r="D886" s="35" t="s">
        <v>293</v>
      </c>
      <c r="E886" s="34"/>
      <c r="H886" s="34"/>
      <c r="K886" s="36">
        <f>SUM(K884:K885)</f>
        <v>9.15</v>
      </c>
    </row>
    <row r="888" spans="1:27" ht="45" customHeight="1" x14ac:dyDescent="0.25">
      <c r="A888" s="27" t="s">
        <v>591</v>
      </c>
      <c r="B888" s="27" t="s">
        <v>47</v>
      </c>
      <c r="C888" s="28" t="s">
        <v>23</v>
      </c>
      <c r="D888" s="7" t="s">
        <v>48</v>
      </c>
      <c r="E888" s="6"/>
      <c r="F888" s="6"/>
      <c r="G888" s="28"/>
      <c r="H888" s="29" t="s">
        <v>278</v>
      </c>
      <c r="I888" s="5">
        <v>1</v>
      </c>
      <c r="J888" s="4"/>
      <c r="K888" s="30">
        <f>ROUND(K898,2)</f>
        <v>47.87</v>
      </c>
      <c r="L888" s="28"/>
      <c r="M888" s="28"/>
      <c r="N888" s="28"/>
      <c r="O888" s="28"/>
      <c r="P888" s="28"/>
      <c r="Q888" s="28"/>
      <c r="R888" s="28"/>
      <c r="S888" s="28"/>
      <c r="T888" s="28"/>
      <c r="U888" s="28"/>
      <c r="V888" s="28"/>
      <c r="W888" s="28"/>
      <c r="X888" s="28"/>
      <c r="Y888" s="28"/>
      <c r="Z888" s="28"/>
      <c r="AA888" s="28"/>
    </row>
    <row r="889" spans="1:27" x14ac:dyDescent="0.25">
      <c r="B889" s="23" t="s">
        <v>296</v>
      </c>
    </row>
    <row r="890" spans="1:27" x14ac:dyDescent="0.25">
      <c r="B890" t="s">
        <v>312</v>
      </c>
      <c r="C890" t="s">
        <v>298</v>
      </c>
      <c r="D890" t="s">
        <v>313</v>
      </c>
      <c r="E890" s="31">
        <v>3.3000000000000002E-2</v>
      </c>
      <c r="F890" t="s">
        <v>286</v>
      </c>
      <c r="G890" t="s">
        <v>287</v>
      </c>
      <c r="H890" s="32">
        <v>28.5</v>
      </c>
      <c r="I890" t="s">
        <v>288</v>
      </c>
      <c r="J890" s="33">
        <f>ROUND(E890/I888* H890,2)</f>
        <v>0.94</v>
      </c>
      <c r="K890" s="34"/>
    </row>
    <row r="891" spans="1:27" x14ac:dyDescent="0.25">
      <c r="B891" t="s">
        <v>310</v>
      </c>
      <c r="C891" t="s">
        <v>298</v>
      </c>
      <c r="D891" t="s">
        <v>311</v>
      </c>
      <c r="E891" s="31">
        <v>3.3000000000000002E-2</v>
      </c>
      <c r="F891" t="s">
        <v>286</v>
      </c>
      <c r="G891" t="s">
        <v>287</v>
      </c>
      <c r="H891" s="32">
        <v>33.24</v>
      </c>
      <c r="I891" t="s">
        <v>288</v>
      </c>
      <c r="J891" s="33">
        <f>ROUND(E891/I888* H891,2)</f>
        <v>1.1000000000000001</v>
      </c>
      <c r="K891" s="34"/>
    </row>
    <row r="892" spans="1:27" x14ac:dyDescent="0.25">
      <c r="D892" s="35" t="s">
        <v>300</v>
      </c>
      <c r="E892" s="34"/>
      <c r="H892" s="34"/>
      <c r="K892" s="32">
        <f>SUM(J890:J891)</f>
        <v>2.04</v>
      </c>
    </row>
    <row r="893" spans="1:27" x14ac:dyDescent="0.25">
      <c r="B893" s="23" t="s">
        <v>314</v>
      </c>
      <c r="E893" s="34"/>
      <c r="H893" s="34"/>
      <c r="K893" s="34"/>
    </row>
    <row r="894" spans="1:27" x14ac:dyDescent="0.25">
      <c r="B894" t="s">
        <v>592</v>
      </c>
      <c r="C894" t="s">
        <v>23</v>
      </c>
      <c r="D894" t="s">
        <v>593</v>
      </c>
      <c r="E894" s="31">
        <v>1</v>
      </c>
      <c r="G894" t="s">
        <v>287</v>
      </c>
      <c r="H894" s="32">
        <v>43.55</v>
      </c>
      <c r="I894" t="s">
        <v>288</v>
      </c>
      <c r="J894" s="33">
        <f>ROUND(E894* H894,2)</f>
        <v>43.55</v>
      </c>
      <c r="K894" s="34"/>
    </row>
    <row r="895" spans="1:27" x14ac:dyDescent="0.25">
      <c r="D895" s="35" t="s">
        <v>319</v>
      </c>
      <c r="E895" s="34"/>
      <c r="H895" s="34"/>
      <c r="K895" s="32">
        <f>SUM(J894:J894)</f>
        <v>43.55</v>
      </c>
    </row>
    <row r="896" spans="1:27" x14ac:dyDescent="0.25">
      <c r="D896" s="35" t="s">
        <v>290</v>
      </c>
      <c r="E896" s="34"/>
      <c r="H896" s="34"/>
      <c r="K896" s="36">
        <f>SUM(J889:J895)</f>
        <v>45.589999999999996</v>
      </c>
    </row>
    <row r="897" spans="1:27" x14ac:dyDescent="0.25">
      <c r="D897" s="35" t="s">
        <v>291</v>
      </c>
      <c r="E897" s="34"/>
      <c r="H897" s="34">
        <v>5</v>
      </c>
      <c r="I897" t="s">
        <v>292</v>
      </c>
      <c r="K897" s="32">
        <f>ROUND(H897/100*K896,2)</f>
        <v>2.2799999999999998</v>
      </c>
    </row>
    <row r="898" spans="1:27" x14ac:dyDescent="0.25">
      <c r="D898" s="35" t="s">
        <v>293</v>
      </c>
      <c r="E898" s="34"/>
      <c r="H898" s="34"/>
      <c r="K898" s="36">
        <f>SUM(K896:K897)</f>
        <v>47.87</v>
      </c>
    </row>
    <row r="900" spans="1:27" ht="45" customHeight="1" x14ac:dyDescent="0.25">
      <c r="A900" s="27" t="s">
        <v>594</v>
      </c>
      <c r="B900" s="27" t="s">
        <v>128</v>
      </c>
      <c r="C900" s="28" t="s">
        <v>23</v>
      </c>
      <c r="D900" s="7" t="s">
        <v>129</v>
      </c>
      <c r="E900" s="6"/>
      <c r="F900" s="6"/>
      <c r="G900" s="28"/>
      <c r="H900" s="29" t="s">
        <v>278</v>
      </c>
      <c r="I900" s="5">
        <v>1</v>
      </c>
      <c r="J900" s="4"/>
      <c r="K900" s="30">
        <v>1200</v>
      </c>
      <c r="L900" s="28"/>
      <c r="M900" s="28"/>
      <c r="N900" s="28"/>
      <c r="O900" s="28"/>
      <c r="P900" s="28"/>
      <c r="Q900" s="28"/>
      <c r="R900" s="28"/>
      <c r="S900" s="28"/>
      <c r="T900" s="28"/>
      <c r="U900" s="28"/>
      <c r="V900" s="28"/>
      <c r="W900" s="28"/>
      <c r="X900" s="28"/>
      <c r="Y900" s="28"/>
      <c r="Z900" s="28"/>
      <c r="AA900" s="28"/>
    </row>
    <row r="901" spans="1:27" ht="45" customHeight="1" x14ac:dyDescent="0.25">
      <c r="A901" s="27" t="s">
        <v>595</v>
      </c>
      <c r="B901" s="27" t="s">
        <v>130</v>
      </c>
      <c r="C901" s="28" t="s">
        <v>23</v>
      </c>
      <c r="D901" s="7" t="s">
        <v>131</v>
      </c>
      <c r="E901" s="6"/>
      <c r="F901" s="6"/>
      <c r="G901" s="28"/>
      <c r="H901" s="29" t="s">
        <v>278</v>
      </c>
      <c r="I901" s="5">
        <v>1</v>
      </c>
      <c r="J901" s="4"/>
      <c r="K901" s="30">
        <v>1200</v>
      </c>
      <c r="L901" s="28"/>
      <c r="M901" s="28"/>
      <c r="N901" s="28"/>
      <c r="O901" s="28"/>
      <c r="P901" s="28"/>
      <c r="Q901" s="28"/>
      <c r="R901" s="28"/>
      <c r="S901" s="28"/>
      <c r="T901" s="28"/>
      <c r="U901" s="28"/>
      <c r="V901" s="28"/>
      <c r="W901" s="28"/>
      <c r="X901" s="28"/>
      <c r="Y901" s="28"/>
      <c r="Z901" s="28"/>
      <c r="AA901" s="28"/>
    </row>
    <row r="902" spans="1:27" ht="45" customHeight="1" x14ac:dyDescent="0.25">
      <c r="A902" s="27" t="s">
        <v>596</v>
      </c>
      <c r="B902" s="27" t="s">
        <v>124</v>
      </c>
      <c r="C902" s="28" t="s">
        <v>23</v>
      </c>
      <c r="D902" s="7" t="s">
        <v>125</v>
      </c>
      <c r="E902" s="6"/>
      <c r="F902" s="6"/>
      <c r="G902" s="28"/>
      <c r="H902" s="29" t="s">
        <v>278</v>
      </c>
      <c r="I902" s="5">
        <v>1</v>
      </c>
      <c r="J902" s="4"/>
      <c r="K902" s="30">
        <f>ROUND(K911,2)</f>
        <v>409.68</v>
      </c>
      <c r="L902" s="28"/>
      <c r="M902" s="28"/>
      <c r="N902" s="28"/>
      <c r="O902" s="28"/>
      <c r="P902" s="28"/>
      <c r="Q902" s="28"/>
      <c r="R902" s="28"/>
      <c r="S902" s="28"/>
      <c r="T902" s="28"/>
      <c r="U902" s="28"/>
      <c r="V902" s="28"/>
      <c r="W902" s="28"/>
      <c r="X902" s="28"/>
      <c r="Y902" s="28"/>
      <c r="Z902" s="28"/>
      <c r="AA902" s="28"/>
    </row>
    <row r="903" spans="1:27" x14ac:dyDescent="0.25">
      <c r="B903" s="23" t="s">
        <v>314</v>
      </c>
    </row>
    <row r="904" spans="1:27" x14ac:dyDescent="0.25">
      <c r="B904" t="s">
        <v>597</v>
      </c>
      <c r="C904" t="s">
        <v>50</v>
      </c>
      <c r="D904" t="s">
        <v>598</v>
      </c>
      <c r="E904" s="31">
        <v>1</v>
      </c>
      <c r="G904" t="s">
        <v>287</v>
      </c>
      <c r="H904" s="32">
        <v>382.52</v>
      </c>
      <c r="I904" t="s">
        <v>288</v>
      </c>
      <c r="J904" s="33">
        <f>ROUND(E904* H904,2)</f>
        <v>382.52</v>
      </c>
      <c r="K904" s="34"/>
    </row>
    <row r="905" spans="1:27" x14ac:dyDescent="0.25">
      <c r="D905" s="35" t="s">
        <v>319</v>
      </c>
      <c r="E905" s="34"/>
      <c r="H905" s="34"/>
      <c r="K905" s="32">
        <f>SUM(J904:J904)</f>
        <v>382.52</v>
      </c>
    </row>
    <row r="906" spans="1:27" x14ac:dyDescent="0.25">
      <c r="B906" s="23" t="s">
        <v>341</v>
      </c>
      <c r="E906" s="34"/>
      <c r="H906" s="34"/>
      <c r="K906" s="34"/>
    </row>
    <row r="907" spans="1:27" x14ac:dyDescent="0.25">
      <c r="B907" t="s">
        <v>342</v>
      </c>
      <c r="C907" t="s">
        <v>292</v>
      </c>
      <c r="D907" t="s">
        <v>343</v>
      </c>
      <c r="E907" s="31">
        <v>2</v>
      </c>
      <c r="G907" t="s">
        <v>292</v>
      </c>
      <c r="H907" s="32">
        <v>382.5</v>
      </c>
      <c r="I907" t="s">
        <v>288</v>
      </c>
      <c r="J907" s="33">
        <f>ROUND(E907* H907/100,2)</f>
        <v>7.65</v>
      </c>
      <c r="K907" s="34"/>
    </row>
    <row r="908" spans="1:27" x14ac:dyDescent="0.25">
      <c r="D908" s="35" t="s">
        <v>344</v>
      </c>
      <c r="E908" s="34"/>
      <c r="H908" s="34"/>
      <c r="K908" s="32">
        <f>SUM(J907:J907)</f>
        <v>7.65</v>
      </c>
    </row>
    <row r="909" spans="1:27" x14ac:dyDescent="0.25">
      <c r="D909" s="35" t="s">
        <v>290</v>
      </c>
      <c r="E909" s="34"/>
      <c r="H909" s="34"/>
      <c r="K909" s="36">
        <f>SUM(J903:J908)</f>
        <v>390.16999999999996</v>
      </c>
    </row>
    <row r="910" spans="1:27" x14ac:dyDescent="0.25">
      <c r="D910" s="35" t="s">
        <v>291</v>
      </c>
      <c r="E910" s="34"/>
      <c r="H910" s="34">
        <v>5</v>
      </c>
      <c r="I910" t="s">
        <v>292</v>
      </c>
      <c r="K910" s="32">
        <f>ROUND(H910/100*K909,2)</f>
        <v>19.510000000000002</v>
      </c>
    </row>
    <row r="911" spans="1:27" x14ac:dyDescent="0.25">
      <c r="D911" s="35" t="s">
        <v>293</v>
      </c>
      <c r="E911" s="34"/>
      <c r="H911" s="34"/>
      <c r="K911" s="36">
        <f>SUM(K909:K910)</f>
        <v>409.67999999999995</v>
      </c>
    </row>
    <row r="913" spans="1:27" ht="45" customHeight="1" x14ac:dyDescent="0.25">
      <c r="A913" s="27" t="s">
        <v>599</v>
      </c>
      <c r="B913" s="27" t="s">
        <v>87</v>
      </c>
      <c r="C913" s="28" t="s">
        <v>23</v>
      </c>
      <c r="D913" s="7" t="s">
        <v>88</v>
      </c>
      <c r="E913" s="6"/>
      <c r="F913" s="6"/>
      <c r="G913" s="28"/>
      <c r="H913" s="29" t="s">
        <v>278</v>
      </c>
      <c r="I913" s="5">
        <v>1</v>
      </c>
      <c r="J913" s="4"/>
      <c r="K913" s="30">
        <f>ROUND(K922,2)</f>
        <v>426.41</v>
      </c>
      <c r="L913" s="28"/>
      <c r="M913" s="28"/>
      <c r="N913" s="28"/>
      <c r="O913" s="28"/>
      <c r="P913" s="28"/>
      <c r="Q913" s="28"/>
      <c r="R913" s="28"/>
      <c r="S913" s="28"/>
      <c r="T913" s="28"/>
      <c r="U913" s="28"/>
      <c r="V913" s="28"/>
      <c r="W913" s="28"/>
      <c r="X913" s="28"/>
      <c r="Y913" s="28"/>
      <c r="Z913" s="28"/>
      <c r="AA913" s="28"/>
    </row>
    <row r="914" spans="1:27" x14ac:dyDescent="0.25">
      <c r="B914" s="23" t="s">
        <v>296</v>
      </c>
    </row>
    <row r="915" spans="1:27" x14ac:dyDescent="0.25">
      <c r="B915" t="s">
        <v>310</v>
      </c>
      <c r="C915" t="s">
        <v>298</v>
      </c>
      <c r="D915" t="s">
        <v>311</v>
      </c>
      <c r="E915" s="31">
        <v>2</v>
      </c>
      <c r="F915" t="s">
        <v>286</v>
      </c>
      <c r="G915" t="s">
        <v>287</v>
      </c>
      <c r="H915" s="32">
        <v>33.24</v>
      </c>
      <c r="I915" t="s">
        <v>288</v>
      </c>
      <c r="J915" s="33">
        <f>ROUND(E915/I913* H915,2)</f>
        <v>66.48</v>
      </c>
      <c r="K915" s="34"/>
    </row>
    <row r="916" spans="1:27" x14ac:dyDescent="0.25">
      <c r="D916" s="35" t="s">
        <v>300</v>
      </c>
      <c r="E916" s="34"/>
      <c r="H916" s="34"/>
      <c r="K916" s="32">
        <f>SUM(J915:J915)</f>
        <v>66.48</v>
      </c>
    </row>
    <row r="917" spans="1:27" x14ac:dyDescent="0.25">
      <c r="B917" s="23" t="s">
        <v>314</v>
      </c>
      <c r="E917" s="34"/>
      <c r="H917" s="34"/>
      <c r="K917" s="34"/>
    </row>
    <row r="918" spans="1:27" x14ac:dyDescent="0.25">
      <c r="B918" t="s">
        <v>600</v>
      </c>
      <c r="C918" t="s">
        <v>23</v>
      </c>
      <c r="D918" t="s">
        <v>601</v>
      </c>
      <c r="E918" s="31">
        <v>1</v>
      </c>
      <c r="G918" t="s">
        <v>287</v>
      </c>
      <c r="H918" s="32">
        <v>339.62</v>
      </c>
      <c r="I918" t="s">
        <v>288</v>
      </c>
      <c r="J918" s="33">
        <f>ROUND(E918* H918,2)</f>
        <v>339.62</v>
      </c>
      <c r="K918" s="34"/>
    </row>
    <row r="919" spans="1:27" x14ac:dyDescent="0.25">
      <c r="D919" s="35" t="s">
        <v>319</v>
      </c>
      <c r="E919" s="34"/>
      <c r="H919" s="34"/>
      <c r="K919" s="32">
        <f>SUM(J918:J918)</f>
        <v>339.62</v>
      </c>
    </row>
    <row r="920" spans="1:27" x14ac:dyDescent="0.25">
      <c r="D920" s="35" t="s">
        <v>290</v>
      </c>
      <c r="E920" s="34"/>
      <c r="H920" s="34"/>
      <c r="K920" s="36">
        <f>SUM(J914:J919)</f>
        <v>406.1</v>
      </c>
    </row>
    <row r="921" spans="1:27" x14ac:dyDescent="0.25">
      <c r="D921" s="35" t="s">
        <v>291</v>
      </c>
      <c r="E921" s="34"/>
      <c r="H921" s="34">
        <v>5</v>
      </c>
      <c r="I921" t="s">
        <v>292</v>
      </c>
      <c r="K921" s="32">
        <f>ROUND(H921/100*K920,2)</f>
        <v>20.309999999999999</v>
      </c>
    </row>
    <row r="922" spans="1:27" x14ac:dyDescent="0.25">
      <c r="D922" s="35" t="s">
        <v>293</v>
      </c>
      <c r="E922" s="34"/>
      <c r="H922" s="34"/>
      <c r="K922" s="36">
        <f>SUM(K920:K921)</f>
        <v>426.41</v>
      </c>
    </row>
    <row r="924" spans="1:27" ht="45" customHeight="1" x14ac:dyDescent="0.25">
      <c r="A924" s="27" t="s">
        <v>602</v>
      </c>
      <c r="B924" s="27" t="s">
        <v>174</v>
      </c>
      <c r="C924" s="28" t="s">
        <v>23</v>
      </c>
      <c r="D924" s="7" t="s">
        <v>175</v>
      </c>
      <c r="E924" s="6"/>
      <c r="F924" s="6"/>
      <c r="G924" s="28"/>
      <c r="H924" s="29" t="s">
        <v>278</v>
      </c>
      <c r="I924" s="5">
        <v>1</v>
      </c>
      <c r="J924" s="4"/>
      <c r="K924" s="30">
        <f>ROUND(K940,2)</f>
        <v>73.709999999999994</v>
      </c>
      <c r="L924" s="28"/>
      <c r="M924" s="28"/>
      <c r="N924" s="28"/>
      <c r="O924" s="28"/>
      <c r="P924" s="28"/>
      <c r="Q924" s="28"/>
      <c r="R924" s="28"/>
      <c r="S924" s="28"/>
      <c r="T924" s="28"/>
      <c r="U924" s="28"/>
      <c r="V924" s="28"/>
      <c r="W924" s="28"/>
      <c r="X924" s="28"/>
      <c r="Y924" s="28"/>
      <c r="Z924" s="28"/>
      <c r="AA924" s="28"/>
    </row>
    <row r="925" spans="1:27" x14ac:dyDescent="0.25">
      <c r="B925" s="23" t="s">
        <v>296</v>
      </c>
    </row>
    <row r="926" spans="1:27" x14ac:dyDescent="0.25">
      <c r="B926" t="s">
        <v>603</v>
      </c>
      <c r="C926" t="s">
        <v>298</v>
      </c>
      <c r="D926" t="s">
        <v>604</v>
      </c>
      <c r="E926" s="31">
        <v>0.1</v>
      </c>
      <c r="F926" t="s">
        <v>286</v>
      </c>
      <c r="G926" t="s">
        <v>287</v>
      </c>
      <c r="H926" s="32">
        <v>21.41</v>
      </c>
      <c r="I926" t="s">
        <v>288</v>
      </c>
      <c r="J926" s="33">
        <f>ROUND(E926/I924* H926,2)</f>
        <v>2.14</v>
      </c>
      <c r="K926" s="34"/>
    </row>
    <row r="927" spans="1:27" x14ac:dyDescent="0.25">
      <c r="B927" t="s">
        <v>605</v>
      </c>
      <c r="C927" t="s">
        <v>298</v>
      </c>
      <c r="D927" t="s">
        <v>606</v>
      </c>
      <c r="E927" s="31">
        <v>0.2</v>
      </c>
      <c r="F927" t="s">
        <v>286</v>
      </c>
      <c r="G927" t="s">
        <v>287</v>
      </c>
      <c r="H927" s="32">
        <v>20.100000000000001</v>
      </c>
      <c r="I927" t="s">
        <v>288</v>
      </c>
      <c r="J927" s="33">
        <f>ROUND(E927/I924* H927,2)</f>
        <v>4.0199999999999996</v>
      </c>
      <c r="K927" s="34"/>
    </row>
    <row r="928" spans="1:27" x14ac:dyDescent="0.25">
      <c r="D928" s="35" t="s">
        <v>300</v>
      </c>
      <c r="E928" s="34"/>
      <c r="H928" s="34"/>
      <c r="K928" s="32">
        <f>SUM(J926:J927)</f>
        <v>6.16</v>
      </c>
    </row>
    <row r="929" spans="1:27" x14ac:dyDescent="0.25">
      <c r="B929" s="23" t="s">
        <v>314</v>
      </c>
      <c r="E929" s="34"/>
      <c r="H929" s="34"/>
      <c r="K929" s="34"/>
    </row>
    <row r="930" spans="1:27" x14ac:dyDescent="0.25">
      <c r="B930" t="s">
        <v>607</v>
      </c>
      <c r="C930" t="s">
        <v>65</v>
      </c>
      <c r="D930" t="s">
        <v>608</v>
      </c>
      <c r="E930" s="31">
        <v>0.48</v>
      </c>
      <c r="G930" t="s">
        <v>287</v>
      </c>
      <c r="H930" s="32">
        <v>1.58</v>
      </c>
      <c r="I930" t="s">
        <v>288</v>
      </c>
      <c r="J930" s="33">
        <f>ROUND(E930* H930,2)</f>
        <v>0.76</v>
      </c>
      <c r="K930" s="34"/>
    </row>
    <row r="931" spans="1:27" x14ac:dyDescent="0.25">
      <c r="B931" t="s">
        <v>609</v>
      </c>
      <c r="C931" t="s">
        <v>50</v>
      </c>
      <c r="D931" t="s">
        <v>610</v>
      </c>
      <c r="E931" s="31">
        <v>0.2</v>
      </c>
      <c r="G931" t="s">
        <v>287</v>
      </c>
      <c r="H931" s="32">
        <v>288.63</v>
      </c>
      <c r="I931" t="s">
        <v>288</v>
      </c>
      <c r="J931" s="33">
        <f>ROUND(E931* H931,2)</f>
        <v>57.73</v>
      </c>
      <c r="K931" s="34"/>
    </row>
    <row r="932" spans="1:27" x14ac:dyDescent="0.25">
      <c r="B932" t="s">
        <v>611</v>
      </c>
      <c r="C932" t="s">
        <v>50</v>
      </c>
      <c r="D932" t="s">
        <v>612</v>
      </c>
      <c r="E932" s="31">
        <v>0.96</v>
      </c>
      <c r="G932" t="s">
        <v>287</v>
      </c>
      <c r="H932" s="32">
        <v>1.47</v>
      </c>
      <c r="I932" t="s">
        <v>288</v>
      </c>
      <c r="J932" s="33">
        <f>ROUND(E932* H932,2)</f>
        <v>1.41</v>
      </c>
      <c r="K932" s="34"/>
    </row>
    <row r="933" spans="1:27" x14ac:dyDescent="0.25">
      <c r="B933" t="s">
        <v>613</v>
      </c>
      <c r="C933" t="s">
        <v>50</v>
      </c>
      <c r="D933" t="s">
        <v>614</v>
      </c>
      <c r="E933" s="31">
        <v>0.4</v>
      </c>
      <c r="G933" t="s">
        <v>287</v>
      </c>
      <c r="H933" s="32">
        <v>6.91</v>
      </c>
      <c r="I933" t="s">
        <v>288</v>
      </c>
      <c r="J933" s="33">
        <f>ROUND(E933* H933,2)</f>
        <v>2.76</v>
      </c>
      <c r="K933" s="34"/>
    </row>
    <row r="934" spans="1:27" x14ac:dyDescent="0.25">
      <c r="D934" s="35" t="s">
        <v>319</v>
      </c>
      <c r="E934" s="34"/>
      <c r="H934" s="34"/>
      <c r="K934" s="32">
        <f>SUM(J930:J933)</f>
        <v>62.659999999999989</v>
      </c>
    </row>
    <row r="935" spans="1:27" x14ac:dyDescent="0.25">
      <c r="B935" s="23" t="s">
        <v>341</v>
      </c>
      <c r="E935" s="34"/>
      <c r="H935" s="34"/>
      <c r="K935" s="34"/>
    </row>
    <row r="936" spans="1:27" x14ac:dyDescent="0.25">
      <c r="B936" t="s">
        <v>342</v>
      </c>
      <c r="C936" t="s">
        <v>292</v>
      </c>
      <c r="D936" t="s">
        <v>343</v>
      </c>
      <c r="E936" s="31">
        <v>2</v>
      </c>
      <c r="G936" t="s">
        <v>292</v>
      </c>
      <c r="H936" s="32">
        <v>69</v>
      </c>
      <c r="I936" t="s">
        <v>288</v>
      </c>
      <c r="J936" s="33">
        <f>ROUND(E936* H936/100,2)</f>
        <v>1.38</v>
      </c>
      <c r="K936" s="34"/>
    </row>
    <row r="937" spans="1:27" x14ac:dyDescent="0.25">
      <c r="D937" s="35" t="s">
        <v>344</v>
      </c>
      <c r="E937" s="34"/>
      <c r="H937" s="34"/>
      <c r="K937" s="32">
        <f>SUM(J936:J936)</f>
        <v>1.38</v>
      </c>
    </row>
    <row r="938" spans="1:27" x14ac:dyDescent="0.25">
      <c r="D938" s="35" t="s">
        <v>290</v>
      </c>
      <c r="E938" s="34"/>
      <c r="H938" s="34"/>
      <c r="K938" s="36">
        <f>SUM(J925:J937)</f>
        <v>70.199999999999989</v>
      </c>
    </row>
    <row r="939" spans="1:27" x14ac:dyDescent="0.25">
      <c r="D939" s="35" t="s">
        <v>291</v>
      </c>
      <c r="E939" s="34"/>
      <c r="H939" s="34">
        <v>5</v>
      </c>
      <c r="I939" t="s">
        <v>292</v>
      </c>
      <c r="K939" s="32">
        <f>ROUND(H939/100*K938,2)</f>
        <v>3.51</v>
      </c>
    </row>
    <row r="940" spans="1:27" x14ac:dyDescent="0.25">
      <c r="D940" s="35" t="s">
        <v>293</v>
      </c>
      <c r="E940" s="34"/>
      <c r="H940" s="34"/>
      <c r="K940" s="36">
        <f>SUM(K938:K939)</f>
        <v>73.709999999999994</v>
      </c>
    </row>
    <row r="942" spans="1:27" ht="45" customHeight="1" x14ac:dyDescent="0.25">
      <c r="A942" s="27" t="s">
        <v>615</v>
      </c>
      <c r="B942" s="27" t="s">
        <v>154</v>
      </c>
      <c r="C942" s="28" t="s">
        <v>23</v>
      </c>
      <c r="D942" s="7" t="s">
        <v>155</v>
      </c>
      <c r="E942" s="6"/>
      <c r="F942" s="6"/>
      <c r="G942" s="28"/>
      <c r="H942" s="29" t="s">
        <v>278</v>
      </c>
      <c r="I942" s="5">
        <v>1</v>
      </c>
      <c r="J942" s="4"/>
      <c r="K942" s="30">
        <f>ROUND(K951,2)</f>
        <v>1.85</v>
      </c>
      <c r="L942" s="28"/>
      <c r="M942" s="28"/>
      <c r="N942" s="28"/>
      <c r="O942" s="28"/>
      <c r="P942" s="28"/>
      <c r="Q942" s="28"/>
      <c r="R942" s="28"/>
      <c r="S942" s="28"/>
      <c r="T942" s="28"/>
      <c r="U942" s="28"/>
      <c r="V942" s="28"/>
      <c r="W942" s="28"/>
      <c r="X942" s="28"/>
      <c r="Y942" s="28"/>
      <c r="Z942" s="28"/>
      <c r="AA942" s="28"/>
    </row>
    <row r="943" spans="1:27" x14ac:dyDescent="0.25">
      <c r="B943" s="23" t="s">
        <v>314</v>
      </c>
    </row>
    <row r="944" spans="1:27" x14ac:dyDescent="0.25">
      <c r="B944" t="s">
        <v>616</v>
      </c>
      <c r="C944" t="s">
        <v>50</v>
      </c>
      <c r="D944" t="s">
        <v>617</v>
      </c>
      <c r="E944" s="31">
        <v>0.1</v>
      </c>
      <c r="G944" t="s">
        <v>287</v>
      </c>
      <c r="H944" s="32">
        <v>17.25</v>
      </c>
      <c r="I944" t="s">
        <v>288</v>
      </c>
      <c r="J944" s="33">
        <f>ROUND(E944* H944,2)</f>
        <v>1.73</v>
      </c>
      <c r="K944" s="34"/>
    </row>
    <row r="945" spans="1:27" x14ac:dyDescent="0.25">
      <c r="D945" s="35" t="s">
        <v>319</v>
      </c>
      <c r="E945" s="34"/>
      <c r="H945" s="34"/>
      <c r="K945" s="32">
        <f>SUM(J944:J944)</f>
        <v>1.73</v>
      </c>
    </row>
    <row r="946" spans="1:27" x14ac:dyDescent="0.25">
      <c r="B946" s="23" t="s">
        <v>341</v>
      </c>
      <c r="E946" s="34"/>
      <c r="H946" s="34"/>
      <c r="K946" s="34"/>
    </row>
    <row r="947" spans="1:27" x14ac:dyDescent="0.25">
      <c r="B947" t="s">
        <v>342</v>
      </c>
      <c r="C947" t="s">
        <v>292</v>
      </c>
      <c r="D947" t="s">
        <v>343</v>
      </c>
      <c r="E947" s="31">
        <v>2</v>
      </c>
      <c r="G947" t="s">
        <v>292</v>
      </c>
      <c r="H947" s="32">
        <v>1.5</v>
      </c>
      <c r="I947" t="s">
        <v>288</v>
      </c>
      <c r="J947" s="33">
        <f>ROUND(E947* H947/100,2)</f>
        <v>0.03</v>
      </c>
      <c r="K947" s="34"/>
    </row>
    <row r="948" spans="1:27" x14ac:dyDescent="0.25">
      <c r="D948" s="35" t="s">
        <v>344</v>
      </c>
      <c r="E948" s="34"/>
      <c r="H948" s="34"/>
      <c r="K948" s="32">
        <f>SUM(J947:J947)</f>
        <v>0.03</v>
      </c>
    </row>
    <row r="949" spans="1:27" x14ac:dyDescent="0.25">
      <c r="D949" s="35" t="s">
        <v>290</v>
      </c>
      <c r="E949" s="34"/>
      <c r="H949" s="34"/>
      <c r="K949" s="36">
        <f>SUM(J943:J948)</f>
        <v>1.76</v>
      </c>
    </row>
    <row r="950" spans="1:27" x14ac:dyDescent="0.25">
      <c r="D950" s="35" t="s">
        <v>291</v>
      </c>
      <c r="E950" s="34"/>
      <c r="H950" s="34">
        <v>5</v>
      </c>
      <c r="I950" t="s">
        <v>292</v>
      </c>
      <c r="K950" s="32">
        <f>ROUND(H950/100*K949,2)</f>
        <v>0.09</v>
      </c>
    </row>
    <row r="951" spans="1:27" x14ac:dyDescent="0.25">
      <c r="D951" s="35" t="s">
        <v>293</v>
      </c>
      <c r="E951" s="34"/>
      <c r="H951" s="34"/>
      <c r="K951" s="36">
        <f>SUM(K949:K950)</f>
        <v>1.85</v>
      </c>
    </row>
    <row r="953" spans="1:27" ht="45" customHeight="1" x14ac:dyDescent="0.25">
      <c r="A953" s="27" t="s">
        <v>618</v>
      </c>
      <c r="B953" s="27" t="s">
        <v>156</v>
      </c>
      <c r="C953" s="28" t="s">
        <v>23</v>
      </c>
      <c r="D953" s="7" t="s">
        <v>157</v>
      </c>
      <c r="E953" s="6"/>
      <c r="F953" s="6"/>
      <c r="G953" s="28"/>
      <c r="H953" s="29" t="s">
        <v>278</v>
      </c>
      <c r="I953" s="5">
        <v>1</v>
      </c>
      <c r="J953" s="4"/>
      <c r="K953" s="30">
        <f>ROUND(K966,2)</f>
        <v>65.010000000000005</v>
      </c>
      <c r="L953" s="28"/>
      <c r="M953" s="28"/>
      <c r="N953" s="28"/>
      <c r="O953" s="28"/>
      <c r="P953" s="28"/>
      <c r="Q953" s="28"/>
      <c r="R953" s="28"/>
      <c r="S953" s="28"/>
      <c r="T953" s="28"/>
      <c r="U953" s="28"/>
      <c r="V953" s="28"/>
      <c r="W953" s="28"/>
      <c r="X953" s="28"/>
      <c r="Y953" s="28"/>
      <c r="Z953" s="28"/>
      <c r="AA953" s="28"/>
    </row>
    <row r="954" spans="1:27" x14ac:dyDescent="0.25">
      <c r="B954" s="23" t="s">
        <v>314</v>
      </c>
    </row>
    <row r="955" spans="1:27" x14ac:dyDescent="0.25">
      <c r="B955" t="s">
        <v>619</v>
      </c>
      <c r="C955" t="s">
        <v>50</v>
      </c>
      <c r="D955" t="s">
        <v>620</v>
      </c>
      <c r="E955" s="31">
        <v>0.25</v>
      </c>
      <c r="G955" t="s">
        <v>287</v>
      </c>
      <c r="H955" s="32">
        <v>24.27</v>
      </c>
      <c r="I955" t="s">
        <v>288</v>
      </c>
      <c r="J955" s="33">
        <f>ROUND(E955* H955,2)</f>
        <v>6.07</v>
      </c>
      <c r="K955" s="34"/>
    </row>
    <row r="956" spans="1:27" x14ac:dyDescent="0.25">
      <c r="B956" t="s">
        <v>621</v>
      </c>
      <c r="C956" t="s">
        <v>50</v>
      </c>
      <c r="D956" t="s">
        <v>622</v>
      </c>
      <c r="E956" s="31">
        <v>0.25</v>
      </c>
      <c r="G956" t="s">
        <v>287</v>
      </c>
      <c r="H956" s="32">
        <v>77.989999999999995</v>
      </c>
      <c r="I956" t="s">
        <v>288</v>
      </c>
      <c r="J956" s="33">
        <f>ROUND(E956* H956,2)</f>
        <v>19.5</v>
      </c>
      <c r="K956" s="34"/>
    </row>
    <row r="957" spans="1:27" x14ac:dyDescent="0.25">
      <c r="B957" t="s">
        <v>623</v>
      </c>
      <c r="C957" t="s">
        <v>50</v>
      </c>
      <c r="D957" t="s">
        <v>624</v>
      </c>
      <c r="E957" s="31">
        <v>0.25</v>
      </c>
      <c r="G957" t="s">
        <v>287</v>
      </c>
      <c r="H957" s="32">
        <v>54.64</v>
      </c>
      <c r="I957" t="s">
        <v>288</v>
      </c>
      <c r="J957" s="33">
        <f>ROUND(E957* H957,2)</f>
        <v>13.66</v>
      </c>
      <c r="K957" s="34"/>
    </row>
    <row r="958" spans="1:27" x14ac:dyDescent="0.25">
      <c r="B958" t="s">
        <v>625</v>
      </c>
      <c r="C958" t="s">
        <v>50</v>
      </c>
      <c r="D958" t="s">
        <v>626</v>
      </c>
      <c r="E958" s="31">
        <v>0.25</v>
      </c>
      <c r="G958" t="s">
        <v>287</v>
      </c>
      <c r="H958" s="32">
        <v>73.11</v>
      </c>
      <c r="I958" t="s">
        <v>288</v>
      </c>
      <c r="J958" s="33">
        <f>ROUND(E958* H958,2)</f>
        <v>18.28</v>
      </c>
      <c r="K958" s="34"/>
    </row>
    <row r="959" spans="1:27" x14ac:dyDescent="0.25">
      <c r="B959" t="s">
        <v>627</v>
      </c>
      <c r="C959" t="s">
        <v>50</v>
      </c>
      <c r="D959" t="s">
        <v>628</v>
      </c>
      <c r="E959" s="31">
        <v>0.25</v>
      </c>
      <c r="G959" t="s">
        <v>287</v>
      </c>
      <c r="H959" s="32">
        <v>12.76</v>
      </c>
      <c r="I959" t="s">
        <v>288</v>
      </c>
      <c r="J959" s="33">
        <f>ROUND(E959* H959,2)</f>
        <v>3.19</v>
      </c>
      <c r="K959" s="34"/>
    </row>
    <row r="960" spans="1:27" x14ac:dyDescent="0.25">
      <c r="D960" s="35" t="s">
        <v>319</v>
      </c>
      <c r="E960" s="34"/>
      <c r="H960" s="34"/>
      <c r="K960" s="32">
        <f>SUM(J955:J959)</f>
        <v>60.7</v>
      </c>
    </row>
    <row r="961" spans="1:27" x14ac:dyDescent="0.25">
      <c r="B961" s="23" t="s">
        <v>341</v>
      </c>
      <c r="E961" s="34"/>
      <c r="H961" s="34"/>
      <c r="K961" s="34"/>
    </row>
    <row r="962" spans="1:27" x14ac:dyDescent="0.25">
      <c r="B962" t="s">
        <v>342</v>
      </c>
      <c r="C962" t="s">
        <v>292</v>
      </c>
      <c r="D962" t="s">
        <v>343</v>
      </c>
      <c r="E962" s="31">
        <v>2</v>
      </c>
      <c r="G962" t="s">
        <v>292</v>
      </c>
      <c r="H962" s="32">
        <v>60.5</v>
      </c>
      <c r="I962" t="s">
        <v>288</v>
      </c>
      <c r="J962" s="33">
        <f>ROUND(E962* H962/100,2)</f>
        <v>1.21</v>
      </c>
      <c r="K962" s="34"/>
    </row>
    <row r="963" spans="1:27" x14ac:dyDescent="0.25">
      <c r="D963" s="35" t="s">
        <v>344</v>
      </c>
      <c r="E963" s="34"/>
      <c r="H963" s="34"/>
      <c r="K963" s="32">
        <f>SUM(J962:J962)</f>
        <v>1.21</v>
      </c>
    </row>
    <row r="964" spans="1:27" x14ac:dyDescent="0.25">
      <c r="D964" s="35" t="s">
        <v>290</v>
      </c>
      <c r="E964" s="34"/>
      <c r="H964" s="34"/>
      <c r="K964" s="36">
        <f>SUM(J954:J963)</f>
        <v>61.910000000000004</v>
      </c>
    </row>
    <row r="965" spans="1:27" x14ac:dyDescent="0.25">
      <c r="D965" s="35" t="s">
        <v>291</v>
      </c>
      <c r="E965" s="34"/>
      <c r="H965" s="34">
        <v>5</v>
      </c>
      <c r="I965" t="s">
        <v>292</v>
      </c>
      <c r="K965" s="32">
        <f>ROUND(H965/100*K964,2)</f>
        <v>3.1</v>
      </c>
    </row>
    <row r="966" spans="1:27" x14ac:dyDescent="0.25">
      <c r="D966" s="35" t="s">
        <v>293</v>
      </c>
      <c r="E966" s="34"/>
      <c r="H966" s="34"/>
      <c r="K966" s="36">
        <f>SUM(K964:K965)</f>
        <v>65.010000000000005</v>
      </c>
    </row>
    <row r="968" spans="1:27" ht="45" customHeight="1" x14ac:dyDescent="0.25">
      <c r="A968" s="27" t="s">
        <v>629</v>
      </c>
      <c r="B968" s="27" t="s">
        <v>158</v>
      </c>
      <c r="C968" s="28" t="s">
        <v>23</v>
      </c>
      <c r="D968" s="7" t="s">
        <v>159</v>
      </c>
      <c r="E968" s="6"/>
      <c r="F968" s="6"/>
      <c r="G968" s="28"/>
      <c r="H968" s="29" t="s">
        <v>278</v>
      </c>
      <c r="I968" s="5">
        <v>1</v>
      </c>
      <c r="J968" s="4"/>
      <c r="K968" s="30">
        <f>ROUND(K977,2)</f>
        <v>6.18</v>
      </c>
      <c r="L968" s="28"/>
      <c r="M968" s="28"/>
      <c r="N968" s="28"/>
      <c r="O968" s="28"/>
      <c r="P968" s="28"/>
      <c r="Q968" s="28"/>
      <c r="R968" s="28"/>
      <c r="S968" s="28"/>
      <c r="T968" s="28"/>
      <c r="U968" s="28"/>
      <c r="V968" s="28"/>
      <c r="W968" s="28"/>
      <c r="X968" s="28"/>
      <c r="Y968" s="28"/>
      <c r="Z968" s="28"/>
      <c r="AA968" s="28"/>
    </row>
    <row r="969" spans="1:27" x14ac:dyDescent="0.25">
      <c r="B969" s="23" t="s">
        <v>314</v>
      </c>
    </row>
    <row r="970" spans="1:27" x14ac:dyDescent="0.25">
      <c r="B970" t="s">
        <v>630</v>
      </c>
      <c r="C970" t="s">
        <v>50</v>
      </c>
      <c r="D970" t="s">
        <v>631</v>
      </c>
      <c r="E970" s="31">
        <v>0.2</v>
      </c>
      <c r="G970" t="s">
        <v>287</v>
      </c>
      <c r="H970" s="32">
        <v>28.83</v>
      </c>
      <c r="I970" t="s">
        <v>288</v>
      </c>
      <c r="J970" s="33">
        <f>ROUND(E970* H970,2)</f>
        <v>5.77</v>
      </c>
      <c r="K970" s="34"/>
    </row>
    <row r="971" spans="1:27" x14ac:dyDescent="0.25">
      <c r="D971" s="35" t="s">
        <v>319</v>
      </c>
      <c r="E971" s="34"/>
      <c r="H971" s="34"/>
      <c r="K971" s="32">
        <f>SUM(J970:J970)</f>
        <v>5.77</v>
      </c>
    </row>
    <row r="972" spans="1:27" x14ac:dyDescent="0.25">
      <c r="B972" s="23" t="s">
        <v>341</v>
      </c>
      <c r="E972" s="34"/>
      <c r="H972" s="34"/>
      <c r="K972" s="34"/>
    </row>
    <row r="973" spans="1:27" x14ac:dyDescent="0.25">
      <c r="B973" t="s">
        <v>342</v>
      </c>
      <c r="C973" t="s">
        <v>292</v>
      </c>
      <c r="D973" t="s">
        <v>343</v>
      </c>
      <c r="E973" s="31">
        <v>2</v>
      </c>
      <c r="G973" t="s">
        <v>292</v>
      </c>
      <c r="H973" s="32">
        <v>6</v>
      </c>
      <c r="I973" t="s">
        <v>288</v>
      </c>
      <c r="J973" s="33">
        <f>ROUND(E973* H973/100,2)</f>
        <v>0.12</v>
      </c>
      <c r="K973" s="34"/>
    </row>
    <row r="974" spans="1:27" x14ac:dyDescent="0.25">
      <c r="D974" s="35" t="s">
        <v>344</v>
      </c>
      <c r="E974" s="34"/>
      <c r="H974" s="34"/>
      <c r="K974" s="32">
        <f>SUM(J973:J973)</f>
        <v>0.12</v>
      </c>
    </row>
    <row r="975" spans="1:27" x14ac:dyDescent="0.25">
      <c r="D975" s="35" t="s">
        <v>290</v>
      </c>
      <c r="E975" s="34"/>
      <c r="H975" s="34"/>
      <c r="K975" s="36">
        <f>SUM(J969:J974)</f>
        <v>5.89</v>
      </c>
    </row>
    <row r="976" spans="1:27" x14ac:dyDescent="0.25">
      <c r="D976" s="35" t="s">
        <v>291</v>
      </c>
      <c r="E976" s="34"/>
      <c r="H976" s="34">
        <v>5</v>
      </c>
      <c r="I976" t="s">
        <v>292</v>
      </c>
      <c r="K976" s="32">
        <f>ROUND(H976/100*K975,2)</f>
        <v>0.28999999999999998</v>
      </c>
    </row>
    <row r="977" spans="1:27" x14ac:dyDescent="0.25">
      <c r="D977" s="35" t="s">
        <v>293</v>
      </c>
      <c r="E977" s="34"/>
      <c r="H977" s="34"/>
      <c r="K977" s="36">
        <f>SUM(K975:K976)</f>
        <v>6.18</v>
      </c>
    </row>
    <row r="979" spans="1:27" ht="45" customHeight="1" x14ac:dyDescent="0.25">
      <c r="A979" s="27" t="s">
        <v>632</v>
      </c>
      <c r="B979" s="27" t="s">
        <v>160</v>
      </c>
      <c r="C979" s="28" t="s">
        <v>23</v>
      </c>
      <c r="D979" s="7" t="s">
        <v>161</v>
      </c>
      <c r="E979" s="6"/>
      <c r="F979" s="6"/>
      <c r="G979" s="28"/>
      <c r="H979" s="29" t="s">
        <v>278</v>
      </c>
      <c r="I979" s="5">
        <v>1</v>
      </c>
      <c r="J979" s="4"/>
      <c r="K979" s="30">
        <f>ROUND(K988,2)</f>
        <v>16.02</v>
      </c>
      <c r="L979" s="28"/>
      <c r="M979" s="28"/>
      <c r="N979" s="28"/>
      <c r="O979" s="28"/>
      <c r="P979" s="28"/>
      <c r="Q979" s="28"/>
      <c r="R979" s="28"/>
      <c r="S979" s="28"/>
      <c r="T979" s="28"/>
      <c r="U979" s="28"/>
      <c r="V979" s="28"/>
      <c r="W979" s="28"/>
      <c r="X979" s="28"/>
      <c r="Y979" s="28"/>
      <c r="Z979" s="28"/>
      <c r="AA979" s="28"/>
    </row>
    <row r="980" spans="1:27" x14ac:dyDescent="0.25">
      <c r="B980" s="23" t="s">
        <v>314</v>
      </c>
    </row>
    <row r="981" spans="1:27" x14ac:dyDescent="0.25">
      <c r="B981" t="s">
        <v>633</v>
      </c>
      <c r="C981" t="s">
        <v>50</v>
      </c>
      <c r="D981" t="s">
        <v>634</v>
      </c>
      <c r="E981" s="31">
        <v>0.25</v>
      </c>
      <c r="G981" t="s">
        <v>287</v>
      </c>
      <c r="H981" s="32">
        <v>59.85</v>
      </c>
      <c r="I981" t="s">
        <v>288</v>
      </c>
      <c r="J981" s="33">
        <f>ROUND(E981* H981,2)</f>
        <v>14.96</v>
      </c>
      <c r="K981" s="34"/>
    </row>
    <row r="982" spans="1:27" x14ac:dyDescent="0.25">
      <c r="D982" s="35" t="s">
        <v>319</v>
      </c>
      <c r="E982" s="34"/>
      <c r="H982" s="34"/>
      <c r="K982" s="32">
        <f>SUM(J981:J981)</f>
        <v>14.96</v>
      </c>
    </row>
    <row r="983" spans="1:27" x14ac:dyDescent="0.25">
      <c r="B983" s="23" t="s">
        <v>341</v>
      </c>
      <c r="E983" s="34"/>
      <c r="H983" s="34"/>
      <c r="K983" s="34"/>
    </row>
    <row r="984" spans="1:27" x14ac:dyDescent="0.25">
      <c r="B984" t="s">
        <v>342</v>
      </c>
      <c r="C984" t="s">
        <v>292</v>
      </c>
      <c r="D984" t="s">
        <v>343</v>
      </c>
      <c r="E984" s="31">
        <v>2</v>
      </c>
      <c r="G984" t="s">
        <v>292</v>
      </c>
      <c r="H984" s="32">
        <v>15</v>
      </c>
      <c r="I984" t="s">
        <v>288</v>
      </c>
      <c r="J984" s="33">
        <f>ROUND(E984* H984/100,2)</f>
        <v>0.3</v>
      </c>
      <c r="K984" s="34"/>
    </row>
    <row r="985" spans="1:27" x14ac:dyDescent="0.25">
      <c r="D985" s="35" t="s">
        <v>344</v>
      </c>
      <c r="E985" s="34"/>
      <c r="H985" s="34"/>
      <c r="K985" s="32">
        <f>SUM(J984:J984)</f>
        <v>0.3</v>
      </c>
    </row>
    <row r="986" spans="1:27" x14ac:dyDescent="0.25">
      <c r="D986" s="35" t="s">
        <v>290</v>
      </c>
      <c r="E986" s="34"/>
      <c r="H986" s="34"/>
      <c r="K986" s="36">
        <f>SUM(J980:J985)</f>
        <v>15.260000000000002</v>
      </c>
    </row>
    <row r="987" spans="1:27" x14ac:dyDescent="0.25">
      <c r="D987" s="35" t="s">
        <v>291</v>
      </c>
      <c r="E987" s="34"/>
      <c r="H987" s="34">
        <v>5</v>
      </c>
      <c r="I987" t="s">
        <v>292</v>
      </c>
      <c r="K987" s="32">
        <f>ROUND(H987/100*K986,2)</f>
        <v>0.76</v>
      </c>
    </row>
    <row r="988" spans="1:27" x14ac:dyDescent="0.25">
      <c r="D988" s="35" t="s">
        <v>293</v>
      </c>
      <c r="E988" s="34"/>
      <c r="H988" s="34"/>
      <c r="K988" s="36">
        <f>SUM(K986:K987)</f>
        <v>16.020000000000003</v>
      </c>
    </row>
    <row r="990" spans="1:27" ht="45" customHeight="1" x14ac:dyDescent="0.25">
      <c r="A990" s="27" t="s">
        <v>635</v>
      </c>
      <c r="B990" s="27" t="s">
        <v>162</v>
      </c>
      <c r="C990" s="28" t="s">
        <v>23</v>
      </c>
      <c r="D990" s="7" t="s">
        <v>163</v>
      </c>
      <c r="E990" s="6"/>
      <c r="F990" s="6"/>
      <c r="G990" s="28"/>
      <c r="H990" s="29" t="s">
        <v>278</v>
      </c>
      <c r="I990" s="5">
        <v>1</v>
      </c>
      <c r="J990" s="4"/>
      <c r="K990" s="30">
        <f>ROUND(K999,2)</f>
        <v>28.97</v>
      </c>
      <c r="L990" s="28"/>
      <c r="M990" s="28"/>
      <c r="N990" s="28"/>
      <c r="O990" s="28"/>
      <c r="P990" s="28"/>
      <c r="Q990" s="28"/>
      <c r="R990" s="28"/>
      <c r="S990" s="28"/>
      <c r="T990" s="28"/>
      <c r="U990" s="28"/>
      <c r="V990" s="28"/>
      <c r="W990" s="28"/>
      <c r="X990" s="28"/>
      <c r="Y990" s="28"/>
      <c r="Z990" s="28"/>
      <c r="AA990" s="28"/>
    </row>
    <row r="991" spans="1:27" x14ac:dyDescent="0.25">
      <c r="B991" s="23" t="s">
        <v>314</v>
      </c>
    </row>
    <row r="992" spans="1:27" x14ac:dyDescent="0.25">
      <c r="B992" t="s">
        <v>636</v>
      </c>
      <c r="C992" t="s">
        <v>50</v>
      </c>
      <c r="D992" t="s">
        <v>637</v>
      </c>
      <c r="E992" s="31">
        <v>0.5</v>
      </c>
      <c r="G992" t="s">
        <v>287</v>
      </c>
      <c r="H992" s="32">
        <v>54.09</v>
      </c>
      <c r="I992" t="s">
        <v>288</v>
      </c>
      <c r="J992" s="33">
        <f>ROUND(E992* H992,2)</f>
        <v>27.05</v>
      </c>
      <c r="K992" s="34"/>
    </row>
    <row r="993" spans="1:27" x14ac:dyDescent="0.25">
      <c r="D993" s="35" t="s">
        <v>319</v>
      </c>
      <c r="E993" s="34"/>
      <c r="H993" s="34"/>
      <c r="K993" s="32">
        <f>SUM(J992:J992)</f>
        <v>27.05</v>
      </c>
    </row>
    <row r="994" spans="1:27" x14ac:dyDescent="0.25">
      <c r="B994" s="23" t="s">
        <v>341</v>
      </c>
      <c r="E994" s="34"/>
      <c r="H994" s="34"/>
      <c r="K994" s="34"/>
    </row>
    <row r="995" spans="1:27" x14ac:dyDescent="0.25">
      <c r="B995" t="s">
        <v>342</v>
      </c>
      <c r="C995" t="s">
        <v>292</v>
      </c>
      <c r="D995" t="s">
        <v>343</v>
      </c>
      <c r="E995" s="31">
        <v>2</v>
      </c>
      <c r="G995" t="s">
        <v>292</v>
      </c>
      <c r="H995" s="32">
        <v>27</v>
      </c>
      <c r="I995" t="s">
        <v>288</v>
      </c>
      <c r="J995" s="33">
        <f>ROUND(E995* H995/100,2)</f>
        <v>0.54</v>
      </c>
      <c r="K995" s="34"/>
    </row>
    <row r="996" spans="1:27" x14ac:dyDescent="0.25">
      <c r="D996" s="35" t="s">
        <v>344</v>
      </c>
      <c r="E996" s="34"/>
      <c r="H996" s="34"/>
      <c r="K996" s="32">
        <f>SUM(J995:J995)</f>
        <v>0.54</v>
      </c>
    </row>
    <row r="997" spans="1:27" x14ac:dyDescent="0.25">
      <c r="D997" s="35" t="s">
        <v>290</v>
      </c>
      <c r="E997" s="34"/>
      <c r="H997" s="34"/>
      <c r="K997" s="36">
        <f>SUM(J991:J996)</f>
        <v>27.59</v>
      </c>
    </row>
    <row r="998" spans="1:27" x14ac:dyDescent="0.25">
      <c r="D998" s="35" t="s">
        <v>291</v>
      </c>
      <c r="E998" s="34"/>
      <c r="H998" s="34">
        <v>5</v>
      </c>
      <c r="I998" t="s">
        <v>292</v>
      </c>
      <c r="K998" s="32">
        <f>ROUND(H998/100*K997,2)</f>
        <v>1.38</v>
      </c>
    </row>
    <row r="999" spans="1:27" x14ac:dyDescent="0.25">
      <c r="D999" s="35" t="s">
        <v>293</v>
      </c>
      <c r="E999" s="34"/>
      <c r="H999" s="34"/>
      <c r="K999" s="36">
        <f>SUM(K997:K998)</f>
        <v>28.97</v>
      </c>
    </row>
    <row r="1001" spans="1:27" ht="45" customHeight="1" x14ac:dyDescent="0.25">
      <c r="A1001" s="27" t="s">
        <v>638</v>
      </c>
      <c r="B1001" s="27" t="s">
        <v>164</v>
      </c>
      <c r="C1001" s="28" t="s">
        <v>23</v>
      </c>
      <c r="D1001" s="7" t="s">
        <v>165</v>
      </c>
      <c r="E1001" s="6"/>
      <c r="F1001" s="6"/>
      <c r="G1001" s="28"/>
      <c r="H1001" s="29" t="s">
        <v>278</v>
      </c>
      <c r="I1001" s="5">
        <v>1</v>
      </c>
      <c r="J1001" s="4"/>
      <c r="K1001" s="30">
        <f>ROUND(K1010,2)</f>
        <v>22.13</v>
      </c>
      <c r="L1001" s="28"/>
      <c r="M1001" s="28"/>
      <c r="N1001" s="28"/>
      <c r="O1001" s="28"/>
      <c r="P1001" s="28"/>
      <c r="Q1001" s="28"/>
      <c r="R1001" s="28"/>
      <c r="S1001" s="28"/>
      <c r="T1001" s="28"/>
      <c r="U1001" s="28"/>
      <c r="V1001" s="28"/>
      <c r="W1001" s="28"/>
      <c r="X1001" s="28"/>
      <c r="Y1001" s="28"/>
      <c r="Z1001" s="28"/>
      <c r="AA1001" s="28"/>
    </row>
    <row r="1002" spans="1:27" x14ac:dyDescent="0.25">
      <c r="B1002" s="23" t="s">
        <v>314</v>
      </c>
    </row>
    <row r="1003" spans="1:27" x14ac:dyDescent="0.25">
      <c r="B1003" t="s">
        <v>639</v>
      </c>
      <c r="C1003" t="s">
        <v>50</v>
      </c>
      <c r="D1003" t="s">
        <v>640</v>
      </c>
      <c r="E1003" s="31">
        <v>0.2</v>
      </c>
      <c r="G1003" t="s">
        <v>287</v>
      </c>
      <c r="H1003" s="32">
        <v>103.36</v>
      </c>
      <c r="I1003" t="s">
        <v>288</v>
      </c>
      <c r="J1003" s="33">
        <f>ROUND(E1003* H1003,2)</f>
        <v>20.67</v>
      </c>
      <c r="K1003" s="34"/>
    </row>
    <row r="1004" spans="1:27" x14ac:dyDescent="0.25">
      <c r="D1004" s="35" t="s">
        <v>319</v>
      </c>
      <c r="E1004" s="34"/>
      <c r="H1004" s="34"/>
      <c r="K1004" s="32">
        <f>SUM(J1003:J1003)</f>
        <v>20.67</v>
      </c>
    </row>
    <row r="1005" spans="1:27" x14ac:dyDescent="0.25">
      <c r="B1005" s="23" t="s">
        <v>341</v>
      </c>
      <c r="E1005" s="34"/>
      <c r="H1005" s="34"/>
      <c r="K1005" s="34"/>
    </row>
    <row r="1006" spans="1:27" x14ac:dyDescent="0.25">
      <c r="B1006" t="s">
        <v>342</v>
      </c>
      <c r="C1006" t="s">
        <v>292</v>
      </c>
      <c r="D1006" t="s">
        <v>343</v>
      </c>
      <c r="E1006" s="31">
        <v>2</v>
      </c>
      <c r="G1006" t="s">
        <v>292</v>
      </c>
      <c r="H1006" s="32">
        <v>20.5</v>
      </c>
      <c r="I1006" t="s">
        <v>288</v>
      </c>
      <c r="J1006" s="33">
        <f>ROUND(E1006* H1006/100,2)</f>
        <v>0.41</v>
      </c>
      <c r="K1006" s="34"/>
    </row>
    <row r="1007" spans="1:27" x14ac:dyDescent="0.25">
      <c r="D1007" s="35" t="s">
        <v>344</v>
      </c>
      <c r="E1007" s="34"/>
      <c r="H1007" s="34"/>
      <c r="K1007" s="32">
        <f>SUM(J1006:J1006)</f>
        <v>0.41</v>
      </c>
    </row>
    <row r="1008" spans="1:27" x14ac:dyDescent="0.25">
      <c r="D1008" s="35" t="s">
        <v>290</v>
      </c>
      <c r="E1008" s="34"/>
      <c r="H1008" s="34"/>
      <c r="K1008" s="36">
        <f>SUM(J1002:J1007)</f>
        <v>21.080000000000002</v>
      </c>
    </row>
    <row r="1009" spans="1:27" x14ac:dyDescent="0.25">
      <c r="D1009" s="35" t="s">
        <v>291</v>
      </c>
      <c r="E1009" s="34"/>
      <c r="H1009" s="34">
        <v>5</v>
      </c>
      <c r="I1009" t="s">
        <v>292</v>
      </c>
      <c r="K1009" s="32">
        <f>ROUND(H1009/100*K1008,2)</f>
        <v>1.05</v>
      </c>
    </row>
    <row r="1010" spans="1:27" x14ac:dyDescent="0.25">
      <c r="D1010" s="35" t="s">
        <v>293</v>
      </c>
      <c r="E1010" s="34"/>
      <c r="H1010" s="34"/>
      <c r="K1010" s="36">
        <f>SUM(K1008:K1009)</f>
        <v>22.130000000000003</v>
      </c>
    </row>
    <row r="1012" spans="1:27" ht="45" customHeight="1" x14ac:dyDescent="0.25">
      <c r="A1012" s="27" t="s">
        <v>641</v>
      </c>
      <c r="B1012" s="27" t="s">
        <v>166</v>
      </c>
      <c r="C1012" s="28" t="s">
        <v>23</v>
      </c>
      <c r="D1012" s="7" t="s">
        <v>167</v>
      </c>
      <c r="E1012" s="6"/>
      <c r="F1012" s="6"/>
      <c r="G1012" s="28"/>
      <c r="H1012" s="29" t="s">
        <v>278</v>
      </c>
      <c r="I1012" s="5">
        <v>1</v>
      </c>
      <c r="J1012" s="4"/>
      <c r="K1012" s="30">
        <f>ROUND(K1021,2)</f>
        <v>22.13</v>
      </c>
      <c r="L1012" s="28"/>
      <c r="M1012" s="28"/>
      <c r="N1012" s="28"/>
      <c r="O1012" s="28"/>
      <c r="P1012" s="28"/>
      <c r="Q1012" s="28"/>
      <c r="R1012" s="28"/>
      <c r="S1012" s="28"/>
      <c r="T1012" s="28"/>
      <c r="U1012" s="28"/>
      <c r="V1012" s="28"/>
      <c r="W1012" s="28"/>
      <c r="X1012" s="28"/>
      <c r="Y1012" s="28"/>
      <c r="Z1012" s="28"/>
      <c r="AA1012" s="28"/>
    </row>
    <row r="1013" spans="1:27" x14ac:dyDescent="0.25">
      <c r="B1013" s="23" t="s">
        <v>314</v>
      </c>
    </row>
    <row r="1014" spans="1:27" x14ac:dyDescent="0.25">
      <c r="B1014" t="s">
        <v>642</v>
      </c>
      <c r="C1014" t="s">
        <v>50</v>
      </c>
      <c r="D1014" t="s">
        <v>643</v>
      </c>
      <c r="E1014" s="31">
        <v>0.2</v>
      </c>
      <c r="G1014" t="s">
        <v>287</v>
      </c>
      <c r="H1014" s="32">
        <v>103.36</v>
      </c>
      <c r="I1014" t="s">
        <v>288</v>
      </c>
      <c r="J1014" s="33">
        <f>ROUND(E1014* H1014,2)</f>
        <v>20.67</v>
      </c>
      <c r="K1014" s="34"/>
    </row>
    <row r="1015" spans="1:27" x14ac:dyDescent="0.25">
      <c r="D1015" s="35" t="s">
        <v>319</v>
      </c>
      <c r="E1015" s="34"/>
      <c r="H1015" s="34"/>
      <c r="K1015" s="32">
        <f>SUM(J1014:J1014)</f>
        <v>20.67</v>
      </c>
    </row>
    <row r="1016" spans="1:27" x14ac:dyDescent="0.25">
      <c r="B1016" s="23" t="s">
        <v>341</v>
      </c>
      <c r="E1016" s="34"/>
      <c r="H1016" s="34"/>
      <c r="K1016" s="34"/>
    </row>
    <row r="1017" spans="1:27" x14ac:dyDescent="0.25">
      <c r="B1017" t="s">
        <v>342</v>
      </c>
      <c r="C1017" t="s">
        <v>292</v>
      </c>
      <c r="D1017" t="s">
        <v>343</v>
      </c>
      <c r="E1017" s="31">
        <v>2</v>
      </c>
      <c r="G1017" t="s">
        <v>292</v>
      </c>
      <c r="H1017" s="32">
        <v>20.5</v>
      </c>
      <c r="I1017" t="s">
        <v>288</v>
      </c>
      <c r="J1017" s="33">
        <f>ROUND(E1017* H1017/100,2)</f>
        <v>0.41</v>
      </c>
      <c r="K1017" s="34"/>
    </row>
    <row r="1018" spans="1:27" x14ac:dyDescent="0.25">
      <c r="D1018" s="35" t="s">
        <v>344</v>
      </c>
      <c r="E1018" s="34"/>
      <c r="H1018" s="34"/>
      <c r="K1018" s="32">
        <f>SUM(J1017:J1017)</f>
        <v>0.41</v>
      </c>
    </row>
    <row r="1019" spans="1:27" x14ac:dyDescent="0.25">
      <c r="D1019" s="35" t="s">
        <v>290</v>
      </c>
      <c r="E1019" s="34"/>
      <c r="H1019" s="34"/>
      <c r="K1019" s="36">
        <f>SUM(J1013:J1018)</f>
        <v>21.080000000000002</v>
      </c>
    </row>
    <row r="1020" spans="1:27" x14ac:dyDescent="0.25">
      <c r="D1020" s="35" t="s">
        <v>291</v>
      </c>
      <c r="E1020" s="34"/>
      <c r="H1020" s="34">
        <v>5</v>
      </c>
      <c r="I1020" t="s">
        <v>292</v>
      </c>
      <c r="K1020" s="32">
        <f>ROUND(H1020/100*K1019,2)</f>
        <v>1.05</v>
      </c>
    </row>
    <row r="1021" spans="1:27" x14ac:dyDescent="0.25">
      <c r="D1021" s="35" t="s">
        <v>293</v>
      </c>
      <c r="E1021" s="34"/>
      <c r="H1021" s="34"/>
      <c r="K1021" s="36">
        <f>SUM(K1019:K1020)</f>
        <v>22.130000000000003</v>
      </c>
    </row>
    <row r="1023" spans="1:27" ht="45" customHeight="1" x14ac:dyDescent="0.25">
      <c r="A1023" s="27" t="s">
        <v>644</v>
      </c>
      <c r="B1023" s="27" t="s">
        <v>170</v>
      </c>
      <c r="C1023" s="28" t="s">
        <v>23</v>
      </c>
      <c r="D1023" s="7" t="s">
        <v>171</v>
      </c>
      <c r="E1023" s="6"/>
      <c r="F1023" s="6"/>
      <c r="G1023" s="28"/>
      <c r="H1023" s="29" t="s">
        <v>278</v>
      </c>
      <c r="I1023" s="5">
        <v>1</v>
      </c>
      <c r="J1023" s="4"/>
      <c r="K1023" s="30">
        <f>ROUND(K1035,2)</f>
        <v>183.28</v>
      </c>
      <c r="L1023" s="28"/>
      <c r="M1023" s="28"/>
      <c r="N1023" s="28"/>
      <c r="O1023" s="28"/>
      <c r="P1023" s="28"/>
      <c r="Q1023" s="28"/>
      <c r="R1023" s="28"/>
      <c r="S1023" s="28"/>
      <c r="T1023" s="28"/>
      <c r="U1023" s="28"/>
      <c r="V1023" s="28"/>
      <c r="W1023" s="28"/>
      <c r="X1023" s="28"/>
      <c r="Y1023" s="28"/>
      <c r="Z1023" s="28"/>
      <c r="AA1023" s="28"/>
    </row>
    <row r="1024" spans="1:27" x14ac:dyDescent="0.25">
      <c r="B1024" s="23" t="s">
        <v>296</v>
      </c>
    </row>
    <row r="1025" spans="1:27" x14ac:dyDescent="0.25">
      <c r="B1025" t="s">
        <v>605</v>
      </c>
      <c r="C1025" t="s">
        <v>298</v>
      </c>
      <c r="D1025" t="s">
        <v>606</v>
      </c>
      <c r="E1025" s="31">
        <v>4</v>
      </c>
      <c r="F1025" t="s">
        <v>286</v>
      </c>
      <c r="G1025" t="s">
        <v>287</v>
      </c>
      <c r="H1025" s="32">
        <v>20.100000000000001</v>
      </c>
      <c r="I1025" t="s">
        <v>288</v>
      </c>
      <c r="J1025" s="33">
        <f>ROUND(E1025/I1023* H1025,2)</f>
        <v>80.400000000000006</v>
      </c>
      <c r="K1025" s="34"/>
    </row>
    <row r="1026" spans="1:27" x14ac:dyDescent="0.25">
      <c r="D1026" s="35" t="s">
        <v>300</v>
      </c>
      <c r="E1026" s="34"/>
      <c r="H1026" s="34"/>
      <c r="K1026" s="32">
        <f>SUM(J1025:J1025)</f>
        <v>80.400000000000006</v>
      </c>
    </row>
    <row r="1027" spans="1:27" x14ac:dyDescent="0.25">
      <c r="B1027" s="23" t="s">
        <v>314</v>
      </c>
      <c r="E1027" s="34"/>
      <c r="H1027" s="34"/>
      <c r="K1027" s="34"/>
    </row>
    <row r="1028" spans="1:27" x14ac:dyDescent="0.25">
      <c r="B1028" t="s">
        <v>645</v>
      </c>
      <c r="C1028" t="s">
        <v>50</v>
      </c>
      <c r="D1028" t="s">
        <v>646</v>
      </c>
      <c r="E1028" s="31">
        <v>1</v>
      </c>
      <c r="G1028" t="s">
        <v>287</v>
      </c>
      <c r="H1028" s="32">
        <v>90.73</v>
      </c>
      <c r="I1028" t="s">
        <v>288</v>
      </c>
      <c r="J1028" s="33">
        <f>ROUND(E1028* H1028,2)</f>
        <v>90.73</v>
      </c>
      <c r="K1028" s="34"/>
    </row>
    <row r="1029" spans="1:27" x14ac:dyDescent="0.25">
      <c r="D1029" s="35" t="s">
        <v>319</v>
      </c>
      <c r="E1029" s="34"/>
      <c r="H1029" s="34"/>
      <c r="K1029" s="32">
        <f>SUM(J1028:J1028)</f>
        <v>90.73</v>
      </c>
    </row>
    <row r="1030" spans="1:27" x14ac:dyDescent="0.25">
      <c r="B1030" s="23" t="s">
        <v>341</v>
      </c>
      <c r="E1030" s="34"/>
      <c r="H1030" s="34"/>
      <c r="K1030" s="34"/>
    </row>
    <row r="1031" spans="1:27" x14ac:dyDescent="0.25">
      <c r="B1031" t="s">
        <v>342</v>
      </c>
      <c r="C1031" t="s">
        <v>292</v>
      </c>
      <c r="D1031" t="s">
        <v>343</v>
      </c>
      <c r="E1031" s="31">
        <v>2</v>
      </c>
      <c r="G1031" t="s">
        <v>292</v>
      </c>
      <c r="H1031" s="32">
        <v>171</v>
      </c>
      <c r="I1031" t="s">
        <v>288</v>
      </c>
      <c r="J1031" s="33">
        <f>ROUND(E1031* H1031/100,2)</f>
        <v>3.42</v>
      </c>
      <c r="K1031" s="34"/>
    </row>
    <row r="1032" spans="1:27" x14ac:dyDescent="0.25">
      <c r="D1032" s="35" t="s">
        <v>344</v>
      </c>
      <c r="E1032" s="34"/>
      <c r="H1032" s="34"/>
      <c r="K1032" s="32">
        <f>SUM(J1031:J1031)</f>
        <v>3.42</v>
      </c>
    </row>
    <row r="1033" spans="1:27" x14ac:dyDescent="0.25">
      <c r="D1033" s="35" t="s">
        <v>290</v>
      </c>
      <c r="E1033" s="34"/>
      <c r="H1033" s="34"/>
      <c r="K1033" s="36">
        <f>SUM(J1024:J1032)</f>
        <v>174.54999999999998</v>
      </c>
    </row>
    <row r="1034" spans="1:27" x14ac:dyDescent="0.25">
      <c r="D1034" s="35" t="s">
        <v>291</v>
      </c>
      <c r="E1034" s="34"/>
      <c r="H1034" s="34">
        <v>5</v>
      </c>
      <c r="I1034" t="s">
        <v>292</v>
      </c>
      <c r="K1034" s="32">
        <f>ROUND(H1034/100*K1033,2)</f>
        <v>8.73</v>
      </c>
    </row>
    <row r="1035" spans="1:27" x14ac:dyDescent="0.25">
      <c r="D1035" s="35" t="s">
        <v>293</v>
      </c>
      <c r="E1035" s="34"/>
      <c r="H1035" s="34"/>
      <c r="K1035" s="36">
        <f>SUM(K1033:K1034)</f>
        <v>183.27999999999997</v>
      </c>
    </row>
    <row r="1037" spans="1:27" ht="45" customHeight="1" x14ac:dyDescent="0.25">
      <c r="A1037" s="27" t="s">
        <v>647</v>
      </c>
      <c r="B1037" s="27" t="s">
        <v>172</v>
      </c>
      <c r="C1037" s="28" t="s">
        <v>65</v>
      </c>
      <c r="D1037" s="7" t="s">
        <v>173</v>
      </c>
      <c r="E1037" s="6"/>
      <c r="F1037" s="6"/>
      <c r="G1037" s="28"/>
      <c r="H1037" s="29" t="s">
        <v>278</v>
      </c>
      <c r="I1037" s="5">
        <v>1</v>
      </c>
      <c r="J1037" s="4"/>
      <c r="K1037" s="30">
        <f>ROUND(K1049,2)</f>
        <v>1</v>
      </c>
      <c r="L1037" s="28"/>
      <c r="M1037" s="28"/>
      <c r="N1037" s="28"/>
      <c r="O1037" s="28"/>
      <c r="P1037" s="28"/>
      <c r="Q1037" s="28"/>
      <c r="R1037" s="28"/>
      <c r="S1037" s="28"/>
      <c r="T1037" s="28"/>
      <c r="U1037" s="28"/>
      <c r="V1037" s="28"/>
      <c r="W1037" s="28"/>
      <c r="X1037" s="28"/>
      <c r="Y1037" s="28"/>
      <c r="Z1037" s="28"/>
      <c r="AA1037" s="28"/>
    </row>
    <row r="1038" spans="1:27" x14ac:dyDescent="0.25">
      <c r="B1038" s="23" t="s">
        <v>296</v>
      </c>
    </row>
    <row r="1039" spans="1:27" x14ac:dyDescent="0.25">
      <c r="B1039" t="s">
        <v>605</v>
      </c>
      <c r="C1039" t="s">
        <v>298</v>
      </c>
      <c r="D1039" t="s">
        <v>606</v>
      </c>
      <c r="E1039" s="31">
        <v>3.9E-2</v>
      </c>
      <c r="F1039" t="s">
        <v>286</v>
      </c>
      <c r="G1039" t="s">
        <v>287</v>
      </c>
      <c r="H1039" s="32">
        <v>20.100000000000001</v>
      </c>
      <c r="I1039" t="s">
        <v>288</v>
      </c>
      <c r="J1039" s="33">
        <f>ROUND(E1039/I1037* H1039,2)</f>
        <v>0.78</v>
      </c>
      <c r="K1039" s="34"/>
    </row>
    <row r="1040" spans="1:27" x14ac:dyDescent="0.25">
      <c r="D1040" s="35" t="s">
        <v>300</v>
      </c>
      <c r="E1040" s="34"/>
      <c r="H1040" s="34"/>
      <c r="K1040" s="32">
        <f>SUM(J1039:J1039)</f>
        <v>0.78</v>
      </c>
    </row>
    <row r="1041" spans="1:27" x14ac:dyDescent="0.25">
      <c r="B1041" s="23" t="s">
        <v>314</v>
      </c>
      <c r="E1041" s="34"/>
      <c r="H1041" s="34"/>
      <c r="K1041" s="34"/>
    </row>
    <row r="1042" spans="1:27" x14ac:dyDescent="0.25">
      <c r="B1042" t="s">
        <v>648</v>
      </c>
      <c r="C1042" t="s">
        <v>65</v>
      </c>
      <c r="D1042" t="s">
        <v>649</v>
      </c>
      <c r="E1042" s="31">
        <v>1.1000000000000001</v>
      </c>
      <c r="G1042" t="s">
        <v>287</v>
      </c>
      <c r="H1042" s="32">
        <v>0.14000000000000001</v>
      </c>
      <c r="I1042" t="s">
        <v>288</v>
      </c>
      <c r="J1042" s="33">
        <f>ROUND(E1042* H1042,2)</f>
        <v>0.15</v>
      </c>
      <c r="K1042" s="34"/>
    </row>
    <row r="1043" spans="1:27" x14ac:dyDescent="0.25">
      <c r="D1043" s="35" t="s">
        <v>319</v>
      </c>
      <c r="E1043" s="34"/>
      <c r="H1043" s="34"/>
      <c r="K1043" s="32">
        <f>SUM(J1042:J1042)</f>
        <v>0.15</v>
      </c>
    </row>
    <row r="1044" spans="1:27" x14ac:dyDescent="0.25">
      <c r="B1044" s="23" t="s">
        <v>341</v>
      </c>
      <c r="E1044" s="34"/>
      <c r="H1044" s="34"/>
      <c r="K1044" s="34"/>
    </row>
    <row r="1045" spans="1:27" x14ac:dyDescent="0.25">
      <c r="B1045" t="s">
        <v>342</v>
      </c>
      <c r="C1045" t="s">
        <v>292</v>
      </c>
      <c r="D1045" t="s">
        <v>343</v>
      </c>
      <c r="E1045" s="31">
        <v>2</v>
      </c>
      <c r="G1045" t="s">
        <v>292</v>
      </c>
      <c r="H1045" s="32">
        <v>1</v>
      </c>
      <c r="I1045" t="s">
        <v>288</v>
      </c>
      <c r="J1045" s="33">
        <f>ROUND(E1045* H1045/100,2)</f>
        <v>0.02</v>
      </c>
      <c r="K1045" s="34"/>
    </row>
    <row r="1046" spans="1:27" x14ac:dyDescent="0.25">
      <c r="D1046" s="35" t="s">
        <v>344</v>
      </c>
      <c r="E1046" s="34"/>
      <c r="H1046" s="34"/>
      <c r="K1046" s="32">
        <f>SUM(J1045:J1045)</f>
        <v>0.02</v>
      </c>
    </row>
    <row r="1047" spans="1:27" x14ac:dyDescent="0.25">
      <c r="D1047" s="35" t="s">
        <v>290</v>
      </c>
      <c r="E1047" s="34"/>
      <c r="H1047" s="34"/>
      <c r="K1047" s="36">
        <f>SUM(J1038:J1046)</f>
        <v>0.95000000000000007</v>
      </c>
    </row>
    <row r="1048" spans="1:27" x14ac:dyDescent="0.25">
      <c r="D1048" s="35" t="s">
        <v>291</v>
      </c>
      <c r="E1048" s="34"/>
      <c r="H1048" s="34">
        <v>5</v>
      </c>
      <c r="I1048" t="s">
        <v>292</v>
      </c>
      <c r="K1048" s="32">
        <f>ROUND(H1048/100*K1047,2)</f>
        <v>0.05</v>
      </c>
    </row>
    <row r="1049" spans="1:27" x14ac:dyDescent="0.25">
      <c r="D1049" s="35" t="s">
        <v>293</v>
      </c>
      <c r="E1049" s="34"/>
      <c r="H1049" s="34"/>
      <c r="K1049" s="36">
        <f>SUM(K1047:K1048)</f>
        <v>1</v>
      </c>
    </row>
    <row r="1051" spans="1:27" ht="45" customHeight="1" x14ac:dyDescent="0.25">
      <c r="A1051" s="27" t="s">
        <v>650</v>
      </c>
      <c r="B1051" s="27" t="s">
        <v>168</v>
      </c>
      <c r="C1051" s="28" t="s">
        <v>23</v>
      </c>
      <c r="D1051" s="7" t="s">
        <v>169</v>
      </c>
      <c r="E1051" s="6"/>
      <c r="F1051" s="6"/>
      <c r="G1051" s="28"/>
      <c r="H1051" s="29" t="s">
        <v>278</v>
      </c>
      <c r="I1051" s="5">
        <v>1</v>
      </c>
      <c r="J1051" s="4"/>
      <c r="K1051" s="30">
        <f>ROUND(K1053,2)</f>
        <v>0</v>
      </c>
      <c r="L1051" s="28"/>
      <c r="M1051" s="28"/>
      <c r="N1051" s="28"/>
      <c r="O1051" s="28"/>
      <c r="P1051" s="28"/>
      <c r="Q1051" s="28"/>
      <c r="R1051" s="28"/>
      <c r="S1051" s="28"/>
      <c r="T1051" s="28"/>
      <c r="U1051" s="28"/>
      <c r="V1051" s="28"/>
      <c r="W1051" s="28"/>
      <c r="X1051" s="28"/>
      <c r="Y1051" s="28"/>
      <c r="Z1051" s="28"/>
      <c r="AA1051" s="28"/>
    </row>
    <row r="1052" spans="1:27" x14ac:dyDescent="0.25">
      <c r="D1052" s="35" t="s">
        <v>290</v>
      </c>
      <c r="E1052" s="34"/>
      <c r="H1052" s="34"/>
      <c r="K1052" s="36">
        <f>SUM(J1051:J1051)</f>
        <v>0</v>
      </c>
    </row>
    <row r="1053" spans="1:27" x14ac:dyDescent="0.25">
      <c r="D1053" s="35" t="s">
        <v>293</v>
      </c>
      <c r="E1053" s="34"/>
      <c r="H1053" s="34"/>
      <c r="K1053" s="36">
        <f>SUM(K1052:K1052)</f>
        <v>0</v>
      </c>
    </row>
    <row r="1055" spans="1:27" x14ac:dyDescent="0.25">
      <c r="A1055" s="25" t="s">
        <v>274</v>
      </c>
      <c r="B1055" s="25"/>
    </row>
    <row r="1056" spans="1:27" ht="45" customHeight="1" x14ac:dyDescent="0.25">
      <c r="A1056" s="27" t="s">
        <v>651</v>
      </c>
      <c r="B1056" s="27" t="s">
        <v>233</v>
      </c>
      <c r="C1056" s="28" t="s">
        <v>23</v>
      </c>
      <c r="D1056" s="7" t="s">
        <v>234</v>
      </c>
      <c r="E1056" s="6"/>
      <c r="F1056" s="6"/>
      <c r="G1056" s="28"/>
      <c r="H1056" s="29" t="s">
        <v>278</v>
      </c>
      <c r="I1056" s="5">
        <v>1</v>
      </c>
      <c r="J1056" s="4"/>
      <c r="K1056" s="30">
        <f>ROUND(K1063,2)</f>
        <v>9.41</v>
      </c>
      <c r="L1056" s="28"/>
      <c r="M1056" s="28"/>
      <c r="N1056" s="28"/>
      <c r="O1056" s="28"/>
      <c r="P1056" s="28"/>
      <c r="Q1056" s="28"/>
      <c r="R1056" s="28"/>
      <c r="S1056" s="28"/>
      <c r="T1056" s="28"/>
      <c r="U1056" s="28"/>
      <c r="V1056" s="28"/>
      <c r="W1056" s="28"/>
      <c r="X1056" s="28"/>
      <c r="Y1056" s="28"/>
      <c r="Z1056" s="28"/>
      <c r="AA1056" s="28"/>
    </row>
    <row r="1057" spans="1:27" x14ac:dyDescent="0.25">
      <c r="B1057" s="23" t="s">
        <v>274</v>
      </c>
    </row>
    <row r="1058" spans="1:27" x14ac:dyDescent="0.25">
      <c r="B1058" t="s">
        <v>281</v>
      </c>
      <c r="C1058" t="s">
        <v>229</v>
      </c>
      <c r="D1058" t="s">
        <v>282</v>
      </c>
      <c r="E1058" s="31">
        <v>1.4999999999999999E-2</v>
      </c>
      <c r="G1058" t="s">
        <v>287</v>
      </c>
      <c r="H1058" s="32">
        <v>26.05</v>
      </c>
      <c r="I1058" t="s">
        <v>288</v>
      </c>
      <c r="J1058" s="33">
        <f>ROUND(E1058* H1058,2)</f>
        <v>0.39</v>
      </c>
      <c r="K1058" s="34"/>
    </row>
    <row r="1059" spans="1:27" x14ac:dyDescent="0.25">
      <c r="B1059" t="s">
        <v>294</v>
      </c>
      <c r="C1059" t="s">
        <v>23</v>
      </c>
      <c r="D1059" t="s">
        <v>295</v>
      </c>
      <c r="E1059" s="31">
        <v>1</v>
      </c>
      <c r="G1059" t="s">
        <v>287</v>
      </c>
      <c r="H1059" s="32">
        <v>8.57</v>
      </c>
      <c r="I1059" t="s">
        <v>288</v>
      </c>
      <c r="J1059" s="33">
        <f>ROUND(E1059* H1059,2)</f>
        <v>8.57</v>
      </c>
      <c r="K1059" s="34"/>
    </row>
    <row r="1060" spans="1:27" x14ac:dyDescent="0.25">
      <c r="D1060" s="35" t="s">
        <v>652</v>
      </c>
      <c r="E1060" s="34"/>
      <c r="H1060" s="34"/>
      <c r="K1060" s="32">
        <f>SUM(J1058:J1059)</f>
        <v>8.9600000000000009</v>
      </c>
    </row>
    <row r="1061" spans="1:27" x14ac:dyDescent="0.25">
      <c r="D1061" s="35" t="s">
        <v>290</v>
      </c>
      <c r="E1061" s="34"/>
      <c r="H1061" s="34"/>
      <c r="K1061" s="36">
        <f>SUM(J1057:J1060)</f>
        <v>8.9600000000000009</v>
      </c>
    </row>
    <row r="1062" spans="1:27" x14ac:dyDescent="0.25">
      <c r="D1062" s="35" t="s">
        <v>291</v>
      </c>
      <c r="E1062" s="34"/>
      <c r="H1062" s="34">
        <v>5</v>
      </c>
      <c r="I1062" t="s">
        <v>292</v>
      </c>
      <c r="K1062" s="32">
        <f>ROUND(H1062/100*K1061,2)</f>
        <v>0.45</v>
      </c>
    </row>
    <row r="1063" spans="1:27" x14ac:dyDescent="0.25">
      <c r="D1063" s="35" t="s">
        <v>293</v>
      </c>
      <c r="E1063" s="34"/>
      <c r="H1063" s="34"/>
      <c r="K1063" s="36">
        <f>SUM(K1061:K1062)</f>
        <v>9.41</v>
      </c>
    </row>
    <row r="1065" spans="1:27" ht="45" customHeight="1" x14ac:dyDescent="0.25">
      <c r="A1065" s="27" t="s">
        <v>653</v>
      </c>
      <c r="B1065" s="27" t="s">
        <v>231</v>
      </c>
      <c r="C1065" s="28" t="s">
        <v>23</v>
      </c>
      <c r="D1065" s="7" t="s">
        <v>232</v>
      </c>
      <c r="E1065" s="6"/>
      <c r="F1065" s="6"/>
      <c r="G1065" s="28"/>
      <c r="H1065" s="29" t="s">
        <v>278</v>
      </c>
      <c r="I1065" s="5">
        <v>1</v>
      </c>
      <c r="J1065" s="4"/>
      <c r="K1065" s="30">
        <f>ROUND(K1071,2)</f>
        <v>9.41</v>
      </c>
      <c r="L1065" s="28"/>
      <c r="M1065" s="28"/>
      <c r="N1065" s="28"/>
      <c r="O1065" s="28"/>
      <c r="P1065" s="28"/>
      <c r="Q1065" s="28"/>
      <c r="R1065" s="28"/>
      <c r="S1065" s="28"/>
      <c r="T1065" s="28"/>
      <c r="U1065" s="28"/>
      <c r="V1065" s="28"/>
      <c r="W1065" s="28"/>
      <c r="X1065" s="28"/>
      <c r="Y1065" s="28"/>
      <c r="Z1065" s="28"/>
      <c r="AA1065" s="28"/>
    </row>
    <row r="1066" spans="1:27" x14ac:dyDescent="0.25">
      <c r="B1066" s="23" t="s">
        <v>274</v>
      </c>
    </row>
    <row r="1067" spans="1:27" x14ac:dyDescent="0.25">
      <c r="B1067" t="s">
        <v>294</v>
      </c>
      <c r="C1067" t="s">
        <v>23</v>
      </c>
      <c r="D1067" t="s">
        <v>295</v>
      </c>
      <c r="E1067" s="31">
        <v>1</v>
      </c>
      <c r="G1067" t="s">
        <v>287</v>
      </c>
      <c r="H1067" s="32">
        <v>8.57</v>
      </c>
      <c r="I1067" t="s">
        <v>288</v>
      </c>
      <c r="J1067" s="33">
        <f>ROUND(E1067* H1067,2)</f>
        <v>8.57</v>
      </c>
      <c r="K1067" s="34"/>
    </row>
    <row r="1068" spans="1:27" x14ac:dyDescent="0.25">
      <c r="B1068" t="s">
        <v>281</v>
      </c>
      <c r="C1068" t="s">
        <v>229</v>
      </c>
      <c r="D1068" t="s">
        <v>282</v>
      </c>
      <c r="E1068" s="31">
        <v>1.4999999999999999E-2</v>
      </c>
      <c r="G1068" t="s">
        <v>287</v>
      </c>
      <c r="H1068" s="32">
        <v>26.05</v>
      </c>
      <c r="I1068" t="s">
        <v>288</v>
      </c>
      <c r="J1068" s="33">
        <f>ROUND(E1068* H1068,2)</f>
        <v>0.39</v>
      </c>
      <c r="K1068" s="34"/>
    </row>
    <row r="1069" spans="1:27" x14ac:dyDescent="0.25">
      <c r="D1069" s="35" t="s">
        <v>290</v>
      </c>
      <c r="E1069" s="34"/>
      <c r="H1069" s="34"/>
      <c r="K1069" s="36">
        <f>SUM(J1066:J1068)</f>
        <v>8.9600000000000009</v>
      </c>
    </row>
    <row r="1070" spans="1:27" x14ac:dyDescent="0.25">
      <c r="D1070" s="35" t="s">
        <v>291</v>
      </c>
      <c r="E1070" s="34"/>
      <c r="H1070" s="34">
        <v>5</v>
      </c>
      <c r="I1070" t="s">
        <v>292</v>
      </c>
      <c r="K1070" s="32">
        <f>ROUND(H1070/100*K1069,2)</f>
        <v>0.45</v>
      </c>
    </row>
    <row r="1071" spans="1:27" x14ac:dyDescent="0.25">
      <c r="D1071" s="35" t="s">
        <v>293</v>
      </c>
      <c r="E1071" s="34"/>
      <c r="H1071" s="34"/>
      <c r="K1071" s="36">
        <f>SUM(K1069:K1070)</f>
        <v>9.41</v>
      </c>
    </row>
  </sheetData>
  <sheetProtection sheet="1"/>
  <mergeCells count="187">
    <mergeCell ref="D1037:F1037"/>
    <mergeCell ref="I1037:J1037"/>
    <mergeCell ref="D1051:F1051"/>
    <mergeCell ref="I1051:J1051"/>
    <mergeCell ref="D1056:F1056"/>
    <mergeCell ref="I1056:J1056"/>
    <mergeCell ref="D1065:F1065"/>
    <mergeCell ref="I1065:J1065"/>
    <mergeCell ref="D979:F979"/>
    <mergeCell ref="I979:J979"/>
    <mergeCell ref="D990:F990"/>
    <mergeCell ref="I990:J990"/>
    <mergeCell ref="D1001:F1001"/>
    <mergeCell ref="I1001:J1001"/>
    <mergeCell ref="D1012:F1012"/>
    <mergeCell ref="I1012:J1012"/>
    <mergeCell ref="D1023:F1023"/>
    <mergeCell ref="I1023:J1023"/>
    <mergeCell ref="D913:F913"/>
    <mergeCell ref="I913:J913"/>
    <mergeCell ref="D924:F924"/>
    <mergeCell ref="I924:J924"/>
    <mergeCell ref="D942:F942"/>
    <mergeCell ref="I942:J942"/>
    <mergeCell ref="D953:F953"/>
    <mergeCell ref="I953:J953"/>
    <mergeCell ref="D968:F968"/>
    <mergeCell ref="I968:J968"/>
    <mergeCell ref="D876:F876"/>
    <mergeCell ref="I876:J876"/>
    <mergeCell ref="D888:F888"/>
    <mergeCell ref="I888:J888"/>
    <mergeCell ref="D900:F900"/>
    <mergeCell ref="I900:J900"/>
    <mergeCell ref="D901:F901"/>
    <mergeCell ref="I901:J901"/>
    <mergeCell ref="D902:F902"/>
    <mergeCell ref="I902:J902"/>
    <mergeCell ref="D828:F828"/>
    <mergeCell ref="I828:J828"/>
    <mergeCell ref="D839:F839"/>
    <mergeCell ref="I839:J839"/>
    <mergeCell ref="D851:F851"/>
    <mergeCell ref="I851:J851"/>
    <mergeCell ref="D852:F852"/>
    <mergeCell ref="I852:J852"/>
    <mergeCell ref="D864:F864"/>
    <mergeCell ref="I864:J864"/>
    <mergeCell ref="D760:F760"/>
    <mergeCell ref="I760:J760"/>
    <mergeCell ref="D772:F772"/>
    <mergeCell ref="I772:J772"/>
    <mergeCell ref="D784:F784"/>
    <mergeCell ref="I784:J784"/>
    <mergeCell ref="D801:F801"/>
    <mergeCell ref="I801:J801"/>
    <mergeCell ref="D817:F817"/>
    <mergeCell ref="I817:J817"/>
    <mergeCell ref="D692:F692"/>
    <mergeCell ref="I692:J692"/>
    <mergeCell ref="D705:F705"/>
    <mergeCell ref="I705:J705"/>
    <mergeCell ref="D718:F718"/>
    <mergeCell ref="I718:J718"/>
    <mergeCell ref="D731:F731"/>
    <mergeCell ref="I731:J731"/>
    <mergeCell ref="D746:F746"/>
    <mergeCell ref="I746:J746"/>
    <mergeCell ref="D624:F624"/>
    <mergeCell ref="I624:J624"/>
    <mergeCell ref="D637:F637"/>
    <mergeCell ref="I637:J637"/>
    <mergeCell ref="D651:F651"/>
    <mergeCell ref="I651:J651"/>
    <mergeCell ref="D665:F665"/>
    <mergeCell ref="I665:J665"/>
    <mergeCell ref="D679:F679"/>
    <mergeCell ref="I679:J679"/>
    <mergeCell ref="D554:F554"/>
    <mergeCell ref="I554:J554"/>
    <mergeCell ref="D569:F569"/>
    <mergeCell ref="I569:J569"/>
    <mergeCell ref="D583:F583"/>
    <mergeCell ref="I583:J583"/>
    <mergeCell ref="D597:F597"/>
    <mergeCell ref="I597:J597"/>
    <mergeCell ref="D611:F611"/>
    <mergeCell ref="I611:J611"/>
    <mergeCell ref="D488:F488"/>
    <mergeCell ref="I488:J488"/>
    <mergeCell ref="D502:F502"/>
    <mergeCell ref="I502:J502"/>
    <mergeCell ref="D510:F510"/>
    <mergeCell ref="I510:J510"/>
    <mergeCell ref="D528:F528"/>
    <mergeCell ref="I528:J528"/>
    <mergeCell ref="D541:F541"/>
    <mergeCell ref="I541:J541"/>
    <mergeCell ref="D426:F426"/>
    <mergeCell ref="I426:J426"/>
    <mergeCell ref="D440:F440"/>
    <mergeCell ref="I440:J440"/>
    <mergeCell ref="D453:F453"/>
    <mergeCell ref="I453:J453"/>
    <mergeCell ref="D461:F461"/>
    <mergeCell ref="I461:J461"/>
    <mergeCell ref="D469:F469"/>
    <mergeCell ref="I469:J469"/>
    <mergeCell ref="D373:F373"/>
    <mergeCell ref="I373:J373"/>
    <mergeCell ref="D388:F388"/>
    <mergeCell ref="I388:J388"/>
    <mergeCell ref="D403:F403"/>
    <mergeCell ref="I403:J403"/>
    <mergeCell ref="D404:F404"/>
    <mergeCell ref="I404:J404"/>
    <mergeCell ref="D412:F412"/>
    <mergeCell ref="I412:J412"/>
    <mergeCell ref="D292:F292"/>
    <mergeCell ref="I292:J292"/>
    <mergeCell ref="D311:F311"/>
    <mergeCell ref="I311:J311"/>
    <mergeCell ref="D328:F328"/>
    <mergeCell ref="I328:J328"/>
    <mergeCell ref="D343:F343"/>
    <mergeCell ref="I343:J343"/>
    <mergeCell ref="D358:F358"/>
    <mergeCell ref="I358:J358"/>
    <mergeCell ref="D220:F220"/>
    <mergeCell ref="I220:J220"/>
    <mergeCell ref="D235:F235"/>
    <mergeCell ref="I235:J235"/>
    <mergeCell ref="D247:F247"/>
    <mergeCell ref="I247:J247"/>
    <mergeCell ref="D262:F262"/>
    <mergeCell ref="I262:J262"/>
    <mergeCell ref="D277:F277"/>
    <mergeCell ref="I277:J277"/>
    <mergeCell ref="D156:F156"/>
    <mergeCell ref="I156:J156"/>
    <mergeCell ref="D168:F168"/>
    <mergeCell ref="I168:J168"/>
    <mergeCell ref="D179:F179"/>
    <mergeCell ref="I179:J179"/>
    <mergeCell ref="D190:F190"/>
    <mergeCell ref="I190:J190"/>
    <mergeCell ref="D205:F205"/>
    <mergeCell ref="I205:J205"/>
    <mergeCell ref="D99:F99"/>
    <mergeCell ref="I99:J99"/>
    <mergeCell ref="D100:F100"/>
    <mergeCell ref="I100:J100"/>
    <mergeCell ref="D111:F111"/>
    <mergeCell ref="I111:J111"/>
    <mergeCell ref="D122:F122"/>
    <mergeCell ref="I122:J122"/>
    <mergeCell ref="D133:F133"/>
    <mergeCell ref="I133:J133"/>
    <mergeCell ref="D46:F46"/>
    <mergeCell ref="I46:J46"/>
    <mergeCell ref="D47:F47"/>
    <mergeCell ref="I47:J47"/>
    <mergeCell ref="D60:F60"/>
    <mergeCell ref="I60:J60"/>
    <mergeCell ref="D73:F73"/>
    <mergeCell ref="I73:J73"/>
    <mergeCell ref="D86:F86"/>
    <mergeCell ref="I86:J86"/>
    <mergeCell ref="D13:F13"/>
    <mergeCell ref="I13:J13"/>
    <mergeCell ref="D14:F14"/>
    <mergeCell ref="I14:J14"/>
    <mergeCell ref="D22:F22"/>
    <mergeCell ref="I22:J22"/>
    <mergeCell ref="D35:F35"/>
    <mergeCell ref="I35:J35"/>
    <mergeCell ref="D45:F45"/>
    <mergeCell ref="I45:J45"/>
    <mergeCell ref="A1:K1"/>
    <mergeCell ref="A2:K2"/>
    <mergeCell ref="A3:K3"/>
    <mergeCell ref="A4:K4"/>
    <mergeCell ref="A6:K6"/>
    <mergeCell ref="D11:F11"/>
    <mergeCell ref="I11:J11"/>
    <mergeCell ref="D12:F12"/>
    <mergeCell ref="I12:J12"/>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0"/>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t="s">
        <v>0</v>
      </c>
      <c r="B1" s="9" t="s">
        <v>0</v>
      </c>
      <c r="C1" s="9" t="s">
        <v>0</v>
      </c>
      <c r="D1" s="9" t="s">
        <v>0</v>
      </c>
    </row>
    <row r="2" spans="1:4" x14ac:dyDescent="0.25">
      <c r="A2" s="9"/>
      <c r="B2" s="9"/>
      <c r="C2" s="9"/>
      <c r="D2" s="9"/>
    </row>
    <row r="3" spans="1:4" x14ac:dyDescent="0.25">
      <c r="A3" s="9"/>
      <c r="B3" s="9"/>
      <c r="C3" s="9"/>
      <c r="D3" s="9"/>
    </row>
    <row r="4" spans="1:4" x14ac:dyDescent="0.25">
      <c r="A4" s="9"/>
      <c r="B4" s="9"/>
      <c r="C4" s="9"/>
      <c r="D4" s="9"/>
    </row>
    <row r="6" spans="1:4" ht="18.75" x14ac:dyDescent="0.3">
      <c r="A6" s="8" t="s">
        <v>269</v>
      </c>
      <c r="B6" s="8" t="s">
        <v>269</v>
      </c>
      <c r="C6" s="8" t="s">
        <v>269</v>
      </c>
      <c r="D6" s="8" t="s">
        <v>269</v>
      </c>
    </row>
    <row r="8" spans="1:4" x14ac:dyDescent="0.25">
      <c r="A8" s="26" t="s">
        <v>271</v>
      </c>
      <c r="B8" s="26" t="s">
        <v>272</v>
      </c>
      <c r="C8" s="26" t="s">
        <v>273</v>
      </c>
      <c r="D8" s="26" t="s">
        <v>2</v>
      </c>
    </row>
    <row r="10" spans="1:4" x14ac:dyDescent="0.25">
      <c r="A10" s="25" t="s">
        <v>296</v>
      </c>
    </row>
    <row r="11" spans="1:4" x14ac:dyDescent="0.25">
      <c r="A11" t="s">
        <v>453</v>
      </c>
      <c r="B11" t="s">
        <v>298</v>
      </c>
      <c r="C11" t="s">
        <v>454</v>
      </c>
      <c r="D11" s="32">
        <v>25.4</v>
      </c>
    </row>
    <row r="12" spans="1:4" x14ac:dyDescent="0.25">
      <c r="A12" t="s">
        <v>312</v>
      </c>
      <c r="B12" t="s">
        <v>298</v>
      </c>
      <c r="C12" t="s">
        <v>313</v>
      </c>
      <c r="D12" s="32">
        <v>28.5</v>
      </c>
    </row>
    <row r="13" spans="1:4" x14ac:dyDescent="0.25">
      <c r="A13" t="s">
        <v>552</v>
      </c>
      <c r="B13" t="s">
        <v>298</v>
      </c>
      <c r="C13" t="s">
        <v>553</v>
      </c>
      <c r="D13" s="32">
        <v>20.22</v>
      </c>
    </row>
    <row r="14" spans="1:4" x14ac:dyDescent="0.25">
      <c r="A14" t="s">
        <v>346</v>
      </c>
      <c r="B14" t="s">
        <v>298</v>
      </c>
      <c r="C14" t="s">
        <v>347</v>
      </c>
      <c r="D14" s="32">
        <v>20.3</v>
      </c>
    </row>
    <row r="15" spans="1:4" x14ac:dyDescent="0.25">
      <c r="A15" t="s">
        <v>441</v>
      </c>
      <c r="B15" t="s">
        <v>298</v>
      </c>
      <c r="C15" t="s">
        <v>442</v>
      </c>
      <c r="D15" s="32">
        <v>23.88</v>
      </c>
    </row>
    <row r="16" spans="1:4" x14ac:dyDescent="0.25">
      <c r="A16" t="s">
        <v>297</v>
      </c>
      <c r="B16" t="s">
        <v>298</v>
      </c>
      <c r="C16" t="s">
        <v>299</v>
      </c>
      <c r="D16" s="32">
        <v>24.69</v>
      </c>
    </row>
    <row r="17" spans="1:4" x14ac:dyDescent="0.25">
      <c r="A17" t="s">
        <v>310</v>
      </c>
      <c r="B17" t="s">
        <v>298</v>
      </c>
      <c r="C17" t="s">
        <v>311</v>
      </c>
      <c r="D17" s="32">
        <v>33.24</v>
      </c>
    </row>
    <row r="18" spans="1:4" x14ac:dyDescent="0.25">
      <c r="A18" t="s">
        <v>451</v>
      </c>
      <c r="B18" t="s">
        <v>298</v>
      </c>
      <c r="C18" t="s">
        <v>452</v>
      </c>
      <c r="D18" s="32">
        <v>28.61</v>
      </c>
    </row>
    <row r="19" spans="1:4" x14ac:dyDescent="0.25">
      <c r="A19" t="s">
        <v>554</v>
      </c>
      <c r="B19" t="s">
        <v>298</v>
      </c>
      <c r="C19" t="s">
        <v>555</v>
      </c>
      <c r="D19" s="32">
        <v>24</v>
      </c>
    </row>
    <row r="20" spans="1:4" x14ac:dyDescent="0.25">
      <c r="A20" t="s">
        <v>469</v>
      </c>
      <c r="B20" t="s">
        <v>298</v>
      </c>
      <c r="C20" t="s">
        <v>470</v>
      </c>
      <c r="D20" s="32">
        <v>28.61</v>
      </c>
    </row>
    <row r="21" spans="1:4" x14ac:dyDescent="0.25">
      <c r="A21" t="s">
        <v>382</v>
      </c>
      <c r="B21" t="s">
        <v>298</v>
      </c>
      <c r="C21" t="s">
        <v>383</v>
      </c>
      <c r="D21" s="32">
        <v>22</v>
      </c>
    </row>
    <row r="22" spans="1:4" x14ac:dyDescent="0.25">
      <c r="A22" t="s">
        <v>390</v>
      </c>
      <c r="B22" t="s">
        <v>298</v>
      </c>
      <c r="C22" t="s">
        <v>391</v>
      </c>
      <c r="D22" s="32">
        <v>30.19</v>
      </c>
    </row>
    <row r="23" spans="1:4" x14ac:dyDescent="0.25">
      <c r="A23" t="s">
        <v>336</v>
      </c>
      <c r="B23" t="s">
        <v>298</v>
      </c>
      <c r="C23" t="s">
        <v>337</v>
      </c>
      <c r="D23" s="32">
        <v>21.41</v>
      </c>
    </row>
    <row r="24" spans="1:4" x14ac:dyDescent="0.25">
      <c r="A24" t="s">
        <v>351</v>
      </c>
      <c r="B24" t="s">
        <v>298</v>
      </c>
      <c r="C24" t="s">
        <v>352</v>
      </c>
      <c r="D24" s="32">
        <v>22.27</v>
      </c>
    </row>
    <row r="25" spans="1:4" x14ac:dyDescent="0.25">
      <c r="A25" t="s">
        <v>384</v>
      </c>
      <c r="B25" t="s">
        <v>298</v>
      </c>
      <c r="C25" t="s">
        <v>385</v>
      </c>
      <c r="D25" s="32">
        <v>20.3</v>
      </c>
    </row>
    <row r="26" spans="1:4" x14ac:dyDescent="0.25">
      <c r="A26" t="s">
        <v>571</v>
      </c>
      <c r="B26" t="s">
        <v>298</v>
      </c>
      <c r="C26" t="s">
        <v>572</v>
      </c>
      <c r="D26" s="32">
        <v>20.34</v>
      </c>
    </row>
    <row r="27" spans="1:4" x14ac:dyDescent="0.25">
      <c r="A27" t="s">
        <v>353</v>
      </c>
      <c r="B27" t="s">
        <v>298</v>
      </c>
      <c r="C27" t="s">
        <v>354</v>
      </c>
      <c r="D27" s="32">
        <v>21.15</v>
      </c>
    </row>
    <row r="28" spans="1:4" x14ac:dyDescent="0.25">
      <c r="A28" t="s">
        <v>388</v>
      </c>
      <c r="B28" t="s">
        <v>298</v>
      </c>
      <c r="C28" t="s">
        <v>389</v>
      </c>
      <c r="D28" s="32">
        <v>20.3</v>
      </c>
    </row>
    <row r="29" spans="1:4" x14ac:dyDescent="0.25">
      <c r="A29" t="s">
        <v>305</v>
      </c>
      <c r="B29" t="s">
        <v>298</v>
      </c>
      <c r="C29" t="s">
        <v>306</v>
      </c>
      <c r="D29" s="32">
        <v>20.100000000000001</v>
      </c>
    </row>
    <row r="30" spans="1:4" x14ac:dyDescent="0.25">
      <c r="A30" t="s">
        <v>603</v>
      </c>
      <c r="B30" t="s">
        <v>298</v>
      </c>
      <c r="C30" t="s">
        <v>604</v>
      </c>
      <c r="D30" s="32">
        <v>21.41</v>
      </c>
    </row>
    <row r="31" spans="1:4" x14ac:dyDescent="0.25">
      <c r="A31" t="s">
        <v>605</v>
      </c>
      <c r="B31" t="s">
        <v>298</v>
      </c>
      <c r="C31" t="s">
        <v>606</v>
      </c>
      <c r="D31" s="32">
        <v>20.100000000000001</v>
      </c>
    </row>
    <row r="32" spans="1:4" x14ac:dyDescent="0.25">
      <c r="A32" s="25" t="s">
        <v>283</v>
      </c>
    </row>
    <row r="33" spans="1:4" x14ac:dyDescent="0.25">
      <c r="A33" t="s">
        <v>436</v>
      </c>
      <c r="B33" t="s">
        <v>298</v>
      </c>
      <c r="C33" t="s">
        <v>437</v>
      </c>
      <c r="D33" s="32">
        <v>14.32</v>
      </c>
    </row>
    <row r="34" spans="1:4" x14ac:dyDescent="0.25">
      <c r="A34" t="s">
        <v>444</v>
      </c>
      <c r="B34" t="s">
        <v>298</v>
      </c>
      <c r="C34" t="s">
        <v>445</v>
      </c>
      <c r="D34" s="32">
        <v>49.54</v>
      </c>
    </row>
    <row r="35" spans="1:4" x14ac:dyDescent="0.25">
      <c r="A35" t="s">
        <v>438</v>
      </c>
      <c r="B35" t="s">
        <v>298</v>
      </c>
      <c r="C35" t="s">
        <v>439</v>
      </c>
      <c r="D35" s="32">
        <v>54.34</v>
      </c>
    </row>
    <row r="36" spans="1:4" x14ac:dyDescent="0.25">
      <c r="A36" t="s">
        <v>477</v>
      </c>
      <c r="B36" t="s">
        <v>298</v>
      </c>
      <c r="C36" t="s">
        <v>478</v>
      </c>
      <c r="D36" s="32">
        <v>53.26</v>
      </c>
    </row>
    <row r="37" spans="1:4" x14ac:dyDescent="0.25">
      <c r="A37" t="s">
        <v>284</v>
      </c>
      <c r="B37" t="s">
        <v>229</v>
      </c>
      <c r="C37" t="s">
        <v>285</v>
      </c>
      <c r="D37" s="32">
        <v>26.05</v>
      </c>
    </row>
    <row r="38" spans="1:4" x14ac:dyDescent="0.25">
      <c r="A38" t="s">
        <v>348</v>
      </c>
      <c r="B38" t="s">
        <v>229</v>
      </c>
      <c r="C38" t="s">
        <v>349</v>
      </c>
      <c r="D38" s="32">
        <v>14.22</v>
      </c>
    </row>
    <row r="39" spans="1:4" x14ac:dyDescent="0.25">
      <c r="A39" t="s">
        <v>301</v>
      </c>
      <c r="B39" t="s">
        <v>298</v>
      </c>
      <c r="C39" t="s">
        <v>302</v>
      </c>
      <c r="D39" s="32">
        <v>9.24</v>
      </c>
    </row>
    <row r="40" spans="1:4" x14ac:dyDescent="0.25">
      <c r="A40" t="s">
        <v>433</v>
      </c>
      <c r="B40" t="s">
        <v>298</v>
      </c>
      <c r="C40" t="s">
        <v>434</v>
      </c>
      <c r="D40" s="32">
        <v>19.46</v>
      </c>
    </row>
    <row r="41" spans="1:4" x14ac:dyDescent="0.25">
      <c r="A41" t="s">
        <v>355</v>
      </c>
      <c r="B41" t="s">
        <v>298</v>
      </c>
      <c r="C41" t="s">
        <v>356</v>
      </c>
      <c r="D41" s="32">
        <v>897.65</v>
      </c>
    </row>
    <row r="42" spans="1:4" x14ac:dyDescent="0.25">
      <c r="A42" s="25" t="s">
        <v>314</v>
      </c>
    </row>
    <row r="43" spans="1:4" x14ac:dyDescent="0.25">
      <c r="A43" t="s">
        <v>479</v>
      </c>
      <c r="B43" t="s">
        <v>23</v>
      </c>
      <c r="C43" t="s">
        <v>480</v>
      </c>
      <c r="D43" s="32">
        <v>2739</v>
      </c>
    </row>
    <row r="44" spans="1:4" x14ac:dyDescent="0.25">
      <c r="A44" t="s">
        <v>471</v>
      </c>
      <c r="B44" t="s">
        <v>229</v>
      </c>
      <c r="C44" t="s">
        <v>472</v>
      </c>
      <c r="D44" s="32">
        <v>99.02</v>
      </c>
    </row>
    <row r="45" spans="1:4" x14ac:dyDescent="0.25">
      <c r="A45" t="s">
        <v>455</v>
      </c>
      <c r="B45" t="s">
        <v>198</v>
      </c>
      <c r="C45" t="s">
        <v>456</v>
      </c>
      <c r="D45" s="32">
        <v>1.83</v>
      </c>
    </row>
    <row r="46" spans="1:4" x14ac:dyDescent="0.25">
      <c r="A46" t="s">
        <v>466</v>
      </c>
      <c r="B46" t="s">
        <v>198</v>
      </c>
      <c r="C46" t="s">
        <v>467</v>
      </c>
      <c r="D46" s="32">
        <v>1.89</v>
      </c>
    </row>
    <row r="47" spans="1:4" x14ac:dyDescent="0.25">
      <c r="A47" t="s">
        <v>464</v>
      </c>
      <c r="B47" t="s">
        <v>65</v>
      </c>
      <c r="C47" t="s">
        <v>465</v>
      </c>
      <c r="D47" s="32">
        <v>0.44</v>
      </c>
    </row>
    <row r="48" spans="1:4" x14ac:dyDescent="0.25">
      <c r="A48" t="s">
        <v>462</v>
      </c>
      <c r="B48" t="s">
        <v>229</v>
      </c>
      <c r="C48" t="s">
        <v>463</v>
      </c>
      <c r="D48" s="32">
        <v>354.62</v>
      </c>
    </row>
    <row r="49" spans="1:4" x14ac:dyDescent="0.25">
      <c r="A49" t="s">
        <v>460</v>
      </c>
      <c r="B49" t="s">
        <v>222</v>
      </c>
      <c r="C49" t="s">
        <v>461</v>
      </c>
      <c r="D49" s="32">
        <v>2.23</v>
      </c>
    </row>
    <row r="50" spans="1:4" x14ac:dyDescent="0.25">
      <c r="A50" t="s">
        <v>457</v>
      </c>
      <c r="B50" t="s">
        <v>458</v>
      </c>
      <c r="C50" t="s">
        <v>459</v>
      </c>
      <c r="D50" s="32">
        <v>2.62</v>
      </c>
    </row>
    <row r="51" spans="1:4" x14ac:dyDescent="0.25">
      <c r="A51" t="s">
        <v>448</v>
      </c>
      <c r="B51" t="s">
        <v>449</v>
      </c>
      <c r="C51" t="s">
        <v>147</v>
      </c>
      <c r="D51" s="32">
        <v>51.14</v>
      </c>
    </row>
    <row r="52" spans="1:4" x14ac:dyDescent="0.25">
      <c r="A52" t="s">
        <v>486</v>
      </c>
      <c r="B52" t="s">
        <v>23</v>
      </c>
      <c r="C52" t="s">
        <v>487</v>
      </c>
      <c r="D52" s="32">
        <v>64.099999999999994</v>
      </c>
    </row>
    <row r="53" spans="1:4" x14ac:dyDescent="0.25">
      <c r="A53" t="s">
        <v>492</v>
      </c>
      <c r="B53" t="s">
        <v>23</v>
      </c>
      <c r="C53" t="s">
        <v>493</v>
      </c>
      <c r="D53" s="32">
        <v>222.88</v>
      </c>
    </row>
    <row r="54" spans="1:4" x14ac:dyDescent="0.25">
      <c r="A54" t="s">
        <v>501</v>
      </c>
      <c r="B54" t="s">
        <v>23</v>
      </c>
      <c r="C54" t="s">
        <v>502</v>
      </c>
      <c r="D54" s="32">
        <v>396.79</v>
      </c>
    </row>
    <row r="55" spans="1:4" x14ac:dyDescent="0.25">
      <c r="A55" t="s">
        <v>495</v>
      </c>
      <c r="B55" t="s">
        <v>23</v>
      </c>
      <c r="C55" t="s">
        <v>496</v>
      </c>
      <c r="D55" s="32">
        <v>543.33000000000004</v>
      </c>
    </row>
    <row r="56" spans="1:4" x14ac:dyDescent="0.25">
      <c r="A56" t="s">
        <v>498</v>
      </c>
      <c r="B56" t="s">
        <v>23</v>
      </c>
      <c r="C56" t="s">
        <v>499</v>
      </c>
      <c r="D56" s="32">
        <v>1871.68</v>
      </c>
    </row>
    <row r="57" spans="1:4" x14ac:dyDescent="0.25">
      <c r="A57" t="s">
        <v>592</v>
      </c>
      <c r="B57" t="s">
        <v>23</v>
      </c>
      <c r="C57" t="s">
        <v>593</v>
      </c>
      <c r="D57" s="32">
        <v>43.55</v>
      </c>
    </row>
    <row r="58" spans="1:4" x14ac:dyDescent="0.25">
      <c r="A58" t="s">
        <v>504</v>
      </c>
      <c r="B58" t="s">
        <v>65</v>
      </c>
      <c r="C58" t="s">
        <v>505</v>
      </c>
      <c r="D58" s="32">
        <v>2.56</v>
      </c>
    </row>
    <row r="59" spans="1:4" x14ac:dyDescent="0.25">
      <c r="A59" t="s">
        <v>506</v>
      </c>
      <c r="B59" t="s">
        <v>65</v>
      </c>
      <c r="C59" t="s">
        <v>507</v>
      </c>
      <c r="D59" s="32">
        <v>9.2200000000000006</v>
      </c>
    </row>
    <row r="60" spans="1:4" x14ac:dyDescent="0.25">
      <c r="A60" t="s">
        <v>511</v>
      </c>
      <c r="B60" t="s">
        <v>65</v>
      </c>
      <c r="C60" t="s">
        <v>512</v>
      </c>
      <c r="D60" s="32">
        <v>9.2200000000000006</v>
      </c>
    </row>
    <row r="61" spans="1:4" x14ac:dyDescent="0.25">
      <c r="A61" t="s">
        <v>514</v>
      </c>
      <c r="B61" t="s">
        <v>65</v>
      </c>
      <c r="C61" t="s">
        <v>515</v>
      </c>
      <c r="D61" s="32">
        <v>5.44</v>
      </c>
    </row>
    <row r="62" spans="1:4" x14ac:dyDescent="0.25">
      <c r="A62" t="s">
        <v>517</v>
      </c>
      <c r="B62" t="s">
        <v>65</v>
      </c>
      <c r="C62" t="s">
        <v>518</v>
      </c>
      <c r="D62" s="32">
        <v>31.3</v>
      </c>
    </row>
    <row r="63" spans="1:4" x14ac:dyDescent="0.25">
      <c r="A63" t="s">
        <v>520</v>
      </c>
      <c r="B63" t="s">
        <v>65</v>
      </c>
      <c r="C63" t="s">
        <v>521</v>
      </c>
      <c r="D63" s="32">
        <v>53.84</v>
      </c>
    </row>
    <row r="64" spans="1:4" x14ac:dyDescent="0.25">
      <c r="A64" t="s">
        <v>523</v>
      </c>
      <c r="B64" t="s">
        <v>23</v>
      </c>
      <c r="C64" t="s">
        <v>524</v>
      </c>
      <c r="D64" s="32">
        <v>166.83</v>
      </c>
    </row>
    <row r="65" spans="1:4" x14ac:dyDescent="0.25">
      <c r="A65" t="s">
        <v>538</v>
      </c>
      <c r="B65" t="s">
        <v>23</v>
      </c>
      <c r="C65" t="s">
        <v>539</v>
      </c>
      <c r="D65" s="32">
        <v>49.66</v>
      </c>
    </row>
    <row r="66" spans="1:4" x14ac:dyDescent="0.25">
      <c r="A66" t="s">
        <v>535</v>
      </c>
      <c r="B66" t="s">
        <v>23</v>
      </c>
      <c r="C66" t="s">
        <v>536</v>
      </c>
      <c r="D66" s="32">
        <v>154.78</v>
      </c>
    </row>
    <row r="67" spans="1:4" x14ac:dyDescent="0.25">
      <c r="A67" t="s">
        <v>528</v>
      </c>
      <c r="B67" t="s">
        <v>23</v>
      </c>
      <c r="C67" t="s">
        <v>529</v>
      </c>
      <c r="D67" s="32">
        <v>278.23</v>
      </c>
    </row>
    <row r="68" spans="1:4" x14ac:dyDescent="0.25">
      <c r="A68" t="s">
        <v>589</v>
      </c>
      <c r="B68" t="s">
        <v>23</v>
      </c>
      <c r="C68" t="s">
        <v>590</v>
      </c>
      <c r="D68" s="32">
        <v>6.67</v>
      </c>
    </row>
    <row r="69" spans="1:4" x14ac:dyDescent="0.25">
      <c r="A69" t="s">
        <v>546</v>
      </c>
      <c r="B69" t="s">
        <v>23</v>
      </c>
      <c r="C69" t="s">
        <v>547</v>
      </c>
      <c r="D69" s="32">
        <v>32.159999999999997</v>
      </c>
    </row>
    <row r="70" spans="1:4" x14ac:dyDescent="0.25">
      <c r="A70" t="s">
        <v>543</v>
      </c>
      <c r="B70" t="s">
        <v>23</v>
      </c>
      <c r="C70" t="s">
        <v>544</v>
      </c>
      <c r="D70" s="32">
        <v>18.04</v>
      </c>
    </row>
    <row r="71" spans="1:4" x14ac:dyDescent="0.25">
      <c r="A71" t="s">
        <v>583</v>
      </c>
      <c r="B71" t="s">
        <v>23</v>
      </c>
      <c r="C71" t="s">
        <v>584</v>
      </c>
      <c r="D71" s="32">
        <v>32.590000000000003</v>
      </c>
    </row>
    <row r="72" spans="1:4" x14ac:dyDescent="0.25">
      <c r="A72" t="s">
        <v>490</v>
      </c>
      <c r="B72" t="s">
        <v>23</v>
      </c>
      <c r="C72" t="s">
        <v>491</v>
      </c>
      <c r="D72" s="32">
        <v>12</v>
      </c>
    </row>
    <row r="73" spans="1:4" x14ac:dyDescent="0.25">
      <c r="A73" t="s">
        <v>484</v>
      </c>
      <c r="B73" t="s">
        <v>23</v>
      </c>
      <c r="C73" t="s">
        <v>485</v>
      </c>
      <c r="D73" s="32">
        <v>3.2</v>
      </c>
    </row>
    <row r="74" spans="1:4" x14ac:dyDescent="0.25">
      <c r="A74" t="s">
        <v>509</v>
      </c>
      <c r="B74" t="s">
        <v>23</v>
      </c>
      <c r="C74" t="s">
        <v>510</v>
      </c>
      <c r="D74" s="32">
        <v>0.66</v>
      </c>
    </row>
    <row r="75" spans="1:4" x14ac:dyDescent="0.25">
      <c r="A75" t="s">
        <v>525</v>
      </c>
      <c r="B75" t="s">
        <v>23</v>
      </c>
      <c r="C75" t="s">
        <v>526</v>
      </c>
      <c r="D75" s="32">
        <v>0.45</v>
      </c>
    </row>
    <row r="76" spans="1:4" x14ac:dyDescent="0.25">
      <c r="A76" t="s">
        <v>530</v>
      </c>
      <c r="B76" t="s">
        <v>23</v>
      </c>
      <c r="C76" t="s">
        <v>531</v>
      </c>
      <c r="D76" s="32">
        <v>0.21</v>
      </c>
    </row>
    <row r="77" spans="1:4" x14ac:dyDescent="0.25">
      <c r="A77" t="s">
        <v>533</v>
      </c>
      <c r="B77" t="s">
        <v>23</v>
      </c>
      <c r="C77" t="s">
        <v>534</v>
      </c>
      <c r="D77" s="32">
        <v>0.51</v>
      </c>
    </row>
    <row r="78" spans="1:4" x14ac:dyDescent="0.25">
      <c r="A78" t="s">
        <v>586</v>
      </c>
      <c r="B78" t="s">
        <v>23</v>
      </c>
      <c r="C78" t="s">
        <v>587</v>
      </c>
      <c r="D78" s="32">
        <v>76.87</v>
      </c>
    </row>
    <row r="79" spans="1:4" x14ac:dyDescent="0.25">
      <c r="A79" t="s">
        <v>541</v>
      </c>
      <c r="B79" t="s">
        <v>23</v>
      </c>
      <c r="C79" t="s">
        <v>542</v>
      </c>
      <c r="D79" s="32">
        <v>5.07</v>
      </c>
    </row>
    <row r="80" spans="1:4" x14ac:dyDescent="0.25">
      <c r="A80" t="s">
        <v>556</v>
      </c>
      <c r="B80" t="s">
        <v>65</v>
      </c>
      <c r="C80" t="s">
        <v>557</v>
      </c>
      <c r="D80" s="32">
        <v>1.07</v>
      </c>
    </row>
    <row r="81" spans="1:4" x14ac:dyDescent="0.25">
      <c r="A81" t="s">
        <v>549</v>
      </c>
      <c r="B81" t="s">
        <v>65</v>
      </c>
      <c r="C81" t="s">
        <v>550</v>
      </c>
      <c r="D81" s="32">
        <v>1.26</v>
      </c>
    </row>
    <row r="82" spans="1:4" x14ac:dyDescent="0.25">
      <c r="A82" t="s">
        <v>474</v>
      </c>
      <c r="B82" t="s">
        <v>23</v>
      </c>
      <c r="C82" t="s">
        <v>475</v>
      </c>
      <c r="D82" s="32">
        <v>571.42999999999995</v>
      </c>
    </row>
    <row r="83" spans="1:4" x14ac:dyDescent="0.25">
      <c r="A83" t="s">
        <v>321</v>
      </c>
      <c r="B83" t="s">
        <v>50</v>
      </c>
      <c r="C83" t="s">
        <v>322</v>
      </c>
      <c r="D83" s="32">
        <v>87.91</v>
      </c>
    </row>
    <row r="84" spans="1:4" x14ac:dyDescent="0.25">
      <c r="A84" t="s">
        <v>315</v>
      </c>
      <c r="B84" t="s">
        <v>50</v>
      </c>
      <c r="C84" t="s">
        <v>316</v>
      </c>
      <c r="D84" s="32">
        <v>70.680000000000007</v>
      </c>
    </row>
    <row r="85" spans="1:4" x14ac:dyDescent="0.25">
      <c r="A85" t="s">
        <v>324</v>
      </c>
      <c r="B85" t="s">
        <v>50</v>
      </c>
      <c r="C85" t="s">
        <v>325</v>
      </c>
      <c r="D85" s="32">
        <v>250</v>
      </c>
    </row>
    <row r="86" spans="1:4" x14ac:dyDescent="0.25">
      <c r="A86" t="s">
        <v>330</v>
      </c>
      <c r="B86" t="s">
        <v>50</v>
      </c>
      <c r="C86" t="s">
        <v>331</v>
      </c>
      <c r="D86" s="32">
        <v>9.85</v>
      </c>
    </row>
    <row r="87" spans="1:4" x14ac:dyDescent="0.25">
      <c r="A87" t="s">
        <v>607</v>
      </c>
      <c r="B87" t="s">
        <v>65</v>
      </c>
      <c r="C87" t="s">
        <v>608</v>
      </c>
      <c r="D87" s="32">
        <v>1.58</v>
      </c>
    </row>
    <row r="88" spans="1:4" x14ac:dyDescent="0.25">
      <c r="A88" t="s">
        <v>357</v>
      </c>
      <c r="B88" t="s">
        <v>198</v>
      </c>
      <c r="C88" t="s">
        <v>358</v>
      </c>
      <c r="D88" s="32">
        <v>504.2</v>
      </c>
    </row>
    <row r="89" spans="1:4" x14ac:dyDescent="0.25">
      <c r="A89" t="s">
        <v>379</v>
      </c>
      <c r="B89" t="s">
        <v>142</v>
      </c>
      <c r="C89" t="s">
        <v>380</v>
      </c>
      <c r="D89" s="32">
        <v>8.07</v>
      </c>
    </row>
    <row r="90" spans="1:4" x14ac:dyDescent="0.25">
      <c r="A90" t="s">
        <v>373</v>
      </c>
      <c r="B90" t="s">
        <v>142</v>
      </c>
      <c r="C90" t="s">
        <v>374</v>
      </c>
      <c r="D90" s="32">
        <v>32.159999999999997</v>
      </c>
    </row>
    <row r="91" spans="1:4" x14ac:dyDescent="0.25">
      <c r="A91" t="s">
        <v>376</v>
      </c>
      <c r="B91" t="s">
        <v>142</v>
      </c>
      <c r="C91" t="s">
        <v>377</v>
      </c>
      <c r="D91" s="32">
        <v>53.39</v>
      </c>
    </row>
    <row r="92" spans="1:4" x14ac:dyDescent="0.25">
      <c r="A92" t="s">
        <v>563</v>
      </c>
      <c r="B92" t="s">
        <v>50</v>
      </c>
      <c r="C92" t="s">
        <v>564</v>
      </c>
      <c r="D92" s="32">
        <v>0.05</v>
      </c>
    </row>
    <row r="93" spans="1:4" x14ac:dyDescent="0.25">
      <c r="A93" t="s">
        <v>568</v>
      </c>
      <c r="B93" t="s">
        <v>50</v>
      </c>
      <c r="C93" t="s">
        <v>569</v>
      </c>
      <c r="D93" s="32">
        <v>0.11</v>
      </c>
    </row>
    <row r="94" spans="1:4" x14ac:dyDescent="0.25">
      <c r="A94" t="s">
        <v>566</v>
      </c>
      <c r="B94" t="s">
        <v>65</v>
      </c>
      <c r="C94" t="s">
        <v>567</v>
      </c>
      <c r="D94" s="32">
        <v>0.54</v>
      </c>
    </row>
    <row r="95" spans="1:4" x14ac:dyDescent="0.25">
      <c r="A95" t="s">
        <v>561</v>
      </c>
      <c r="B95" t="s">
        <v>50</v>
      </c>
      <c r="C95" t="s">
        <v>562</v>
      </c>
      <c r="D95" s="32">
        <v>7.2</v>
      </c>
    </row>
    <row r="96" spans="1:4" x14ac:dyDescent="0.25">
      <c r="A96" t="s">
        <v>559</v>
      </c>
      <c r="B96" t="s">
        <v>50</v>
      </c>
      <c r="C96" t="s">
        <v>560</v>
      </c>
      <c r="D96" s="32">
        <v>0.88</v>
      </c>
    </row>
    <row r="97" spans="1:4" x14ac:dyDescent="0.25">
      <c r="A97" t="s">
        <v>611</v>
      </c>
      <c r="B97" t="s">
        <v>50</v>
      </c>
      <c r="C97" t="s">
        <v>612</v>
      </c>
      <c r="D97" s="32">
        <v>1.47</v>
      </c>
    </row>
    <row r="98" spans="1:4" x14ac:dyDescent="0.25">
      <c r="A98" t="s">
        <v>409</v>
      </c>
      <c r="B98" t="s">
        <v>50</v>
      </c>
      <c r="C98" t="s">
        <v>410</v>
      </c>
      <c r="D98" s="32">
        <v>40</v>
      </c>
    </row>
    <row r="99" spans="1:4" x14ac:dyDescent="0.25">
      <c r="A99" t="s">
        <v>404</v>
      </c>
      <c r="B99" t="s">
        <v>65</v>
      </c>
      <c r="C99" t="s">
        <v>405</v>
      </c>
      <c r="D99" s="32">
        <v>1.1299999999999999</v>
      </c>
    </row>
    <row r="100" spans="1:4" x14ac:dyDescent="0.25">
      <c r="A100" t="s">
        <v>428</v>
      </c>
      <c r="B100" t="s">
        <v>65</v>
      </c>
      <c r="C100" t="s">
        <v>429</v>
      </c>
      <c r="D100" s="32">
        <v>5.9</v>
      </c>
    </row>
    <row r="101" spans="1:4" x14ac:dyDescent="0.25">
      <c r="A101" t="s">
        <v>414</v>
      </c>
      <c r="B101" t="s">
        <v>65</v>
      </c>
      <c r="C101" t="s">
        <v>415</v>
      </c>
      <c r="D101" s="32">
        <v>13.67</v>
      </c>
    </row>
    <row r="102" spans="1:4" x14ac:dyDescent="0.25">
      <c r="A102" t="s">
        <v>407</v>
      </c>
      <c r="B102" t="s">
        <v>50</v>
      </c>
      <c r="C102" t="s">
        <v>408</v>
      </c>
      <c r="D102" s="32">
        <v>12</v>
      </c>
    </row>
    <row r="103" spans="1:4" x14ac:dyDescent="0.25">
      <c r="A103" t="s">
        <v>416</v>
      </c>
      <c r="B103" t="s">
        <v>65</v>
      </c>
      <c r="C103" t="s">
        <v>417</v>
      </c>
      <c r="D103" s="32">
        <v>3.7</v>
      </c>
    </row>
    <row r="104" spans="1:4" x14ac:dyDescent="0.25">
      <c r="A104" t="s">
        <v>422</v>
      </c>
      <c r="B104" t="s">
        <v>65</v>
      </c>
      <c r="C104" t="s">
        <v>423</v>
      </c>
      <c r="D104" s="32">
        <v>7.73</v>
      </c>
    </row>
    <row r="105" spans="1:4" x14ac:dyDescent="0.25">
      <c r="A105" t="s">
        <v>425</v>
      </c>
      <c r="B105" t="s">
        <v>65</v>
      </c>
      <c r="C105" t="s">
        <v>426</v>
      </c>
      <c r="D105" s="32">
        <v>25.69</v>
      </c>
    </row>
    <row r="106" spans="1:4" x14ac:dyDescent="0.25">
      <c r="A106" t="s">
        <v>398</v>
      </c>
      <c r="B106" t="s">
        <v>50</v>
      </c>
      <c r="C106" t="s">
        <v>399</v>
      </c>
      <c r="D106" s="32">
        <v>4652.7299999999996</v>
      </c>
    </row>
    <row r="107" spans="1:4" x14ac:dyDescent="0.25">
      <c r="A107" t="s">
        <v>419</v>
      </c>
      <c r="B107" t="s">
        <v>50</v>
      </c>
      <c r="C107" t="s">
        <v>420</v>
      </c>
      <c r="D107" s="32">
        <v>2300</v>
      </c>
    </row>
    <row r="108" spans="1:4" x14ac:dyDescent="0.25">
      <c r="A108" t="s">
        <v>401</v>
      </c>
      <c r="B108" t="s">
        <v>65</v>
      </c>
      <c r="C108" t="s">
        <v>402</v>
      </c>
      <c r="D108" s="32">
        <v>3.21</v>
      </c>
    </row>
    <row r="109" spans="1:4" x14ac:dyDescent="0.25">
      <c r="A109" t="s">
        <v>395</v>
      </c>
      <c r="B109" t="s">
        <v>360</v>
      </c>
      <c r="C109" t="s">
        <v>396</v>
      </c>
      <c r="D109" s="32">
        <v>32.590000000000003</v>
      </c>
    </row>
    <row r="110" spans="1:4" x14ac:dyDescent="0.25">
      <c r="A110" t="s">
        <v>392</v>
      </c>
      <c r="B110" t="s">
        <v>50</v>
      </c>
      <c r="C110" t="s">
        <v>393</v>
      </c>
      <c r="D110" s="32">
        <v>252.2</v>
      </c>
    </row>
    <row r="111" spans="1:4" x14ac:dyDescent="0.25">
      <c r="A111" t="s">
        <v>411</v>
      </c>
      <c r="B111" t="s">
        <v>50</v>
      </c>
      <c r="C111" t="s">
        <v>412</v>
      </c>
      <c r="D111" s="32">
        <v>0.45</v>
      </c>
    </row>
    <row r="112" spans="1:4" x14ac:dyDescent="0.25">
      <c r="A112" t="s">
        <v>386</v>
      </c>
      <c r="B112" t="s">
        <v>50</v>
      </c>
      <c r="C112" t="s">
        <v>84</v>
      </c>
      <c r="D112" s="32">
        <v>31</v>
      </c>
    </row>
    <row r="113" spans="1:4" x14ac:dyDescent="0.25">
      <c r="A113" t="s">
        <v>573</v>
      </c>
      <c r="B113" t="s">
        <v>50</v>
      </c>
      <c r="C113" t="s">
        <v>574</v>
      </c>
      <c r="D113" s="32">
        <v>27.98</v>
      </c>
    </row>
    <row r="114" spans="1:4" x14ac:dyDescent="0.25">
      <c r="A114" t="s">
        <v>597</v>
      </c>
      <c r="B114" t="s">
        <v>50</v>
      </c>
      <c r="C114" t="s">
        <v>598</v>
      </c>
      <c r="D114" s="32">
        <v>382.52</v>
      </c>
    </row>
    <row r="115" spans="1:4" x14ac:dyDescent="0.25">
      <c r="A115" t="s">
        <v>576</v>
      </c>
      <c r="B115" t="s">
        <v>50</v>
      </c>
      <c r="C115" t="s">
        <v>577</v>
      </c>
      <c r="D115" s="32">
        <v>27.98</v>
      </c>
    </row>
    <row r="116" spans="1:4" x14ac:dyDescent="0.25">
      <c r="A116" t="s">
        <v>339</v>
      </c>
      <c r="B116" t="s">
        <v>14</v>
      </c>
      <c r="C116" t="s">
        <v>340</v>
      </c>
      <c r="D116" s="32">
        <v>38.5</v>
      </c>
    </row>
    <row r="117" spans="1:4" x14ac:dyDescent="0.25">
      <c r="A117" t="s">
        <v>648</v>
      </c>
      <c r="B117" t="s">
        <v>65</v>
      </c>
      <c r="C117" t="s">
        <v>649</v>
      </c>
      <c r="D117" s="32">
        <v>0.14000000000000001</v>
      </c>
    </row>
    <row r="118" spans="1:4" x14ac:dyDescent="0.25">
      <c r="A118" t="s">
        <v>645</v>
      </c>
      <c r="B118" t="s">
        <v>50</v>
      </c>
      <c r="C118" t="s">
        <v>646</v>
      </c>
      <c r="D118" s="32">
        <v>90.73</v>
      </c>
    </row>
    <row r="119" spans="1:4" x14ac:dyDescent="0.25">
      <c r="A119" t="s">
        <v>616</v>
      </c>
      <c r="B119" t="s">
        <v>50</v>
      </c>
      <c r="C119" t="s">
        <v>617</v>
      </c>
      <c r="D119" s="32">
        <v>17.25</v>
      </c>
    </row>
    <row r="120" spans="1:4" x14ac:dyDescent="0.25">
      <c r="A120" t="s">
        <v>627</v>
      </c>
      <c r="B120" t="s">
        <v>50</v>
      </c>
      <c r="C120" t="s">
        <v>628</v>
      </c>
      <c r="D120" s="32">
        <v>12.76</v>
      </c>
    </row>
    <row r="121" spans="1:4" x14ac:dyDescent="0.25">
      <c r="A121" t="s">
        <v>625</v>
      </c>
      <c r="B121" t="s">
        <v>50</v>
      </c>
      <c r="C121" t="s">
        <v>626</v>
      </c>
      <c r="D121" s="32">
        <v>73.11</v>
      </c>
    </row>
    <row r="122" spans="1:4" x14ac:dyDescent="0.25">
      <c r="A122" t="s">
        <v>621</v>
      </c>
      <c r="B122" t="s">
        <v>50</v>
      </c>
      <c r="C122" t="s">
        <v>622</v>
      </c>
      <c r="D122" s="32">
        <v>77.989999999999995</v>
      </c>
    </row>
    <row r="123" spans="1:4" x14ac:dyDescent="0.25">
      <c r="A123" t="s">
        <v>619</v>
      </c>
      <c r="B123" t="s">
        <v>50</v>
      </c>
      <c r="C123" t="s">
        <v>620</v>
      </c>
      <c r="D123" s="32">
        <v>24.27</v>
      </c>
    </row>
    <row r="124" spans="1:4" x14ac:dyDescent="0.25">
      <c r="A124" t="s">
        <v>623</v>
      </c>
      <c r="B124" t="s">
        <v>50</v>
      </c>
      <c r="C124" t="s">
        <v>624</v>
      </c>
      <c r="D124" s="32">
        <v>54.64</v>
      </c>
    </row>
    <row r="125" spans="1:4" x14ac:dyDescent="0.25">
      <c r="A125" t="s">
        <v>633</v>
      </c>
      <c r="B125" t="s">
        <v>50</v>
      </c>
      <c r="C125" t="s">
        <v>634</v>
      </c>
      <c r="D125" s="32">
        <v>59.85</v>
      </c>
    </row>
    <row r="126" spans="1:4" x14ac:dyDescent="0.25">
      <c r="A126" t="s">
        <v>639</v>
      </c>
      <c r="B126" t="s">
        <v>50</v>
      </c>
      <c r="C126" t="s">
        <v>640</v>
      </c>
      <c r="D126" s="32">
        <v>103.36</v>
      </c>
    </row>
    <row r="127" spans="1:4" x14ac:dyDescent="0.25">
      <c r="A127" t="s">
        <v>642</v>
      </c>
      <c r="B127" t="s">
        <v>50</v>
      </c>
      <c r="C127" t="s">
        <v>643</v>
      </c>
      <c r="D127" s="32">
        <v>103.36</v>
      </c>
    </row>
    <row r="128" spans="1:4" x14ac:dyDescent="0.25">
      <c r="A128" t="s">
        <v>609</v>
      </c>
      <c r="B128" t="s">
        <v>50</v>
      </c>
      <c r="C128" t="s">
        <v>610</v>
      </c>
      <c r="D128" s="32">
        <v>288.63</v>
      </c>
    </row>
    <row r="129" spans="1:4" x14ac:dyDescent="0.25">
      <c r="A129" t="s">
        <v>613</v>
      </c>
      <c r="B129" t="s">
        <v>50</v>
      </c>
      <c r="C129" t="s">
        <v>614</v>
      </c>
      <c r="D129" s="32">
        <v>6.91</v>
      </c>
    </row>
    <row r="130" spans="1:4" x14ac:dyDescent="0.25">
      <c r="A130" t="s">
        <v>636</v>
      </c>
      <c r="B130" t="s">
        <v>50</v>
      </c>
      <c r="C130" t="s">
        <v>637</v>
      </c>
      <c r="D130" s="32">
        <v>54.09</v>
      </c>
    </row>
    <row r="131" spans="1:4" x14ac:dyDescent="0.25">
      <c r="A131" t="s">
        <v>630</v>
      </c>
      <c r="B131" t="s">
        <v>50</v>
      </c>
      <c r="C131" t="s">
        <v>631</v>
      </c>
      <c r="D131" s="32">
        <v>28.83</v>
      </c>
    </row>
    <row r="132" spans="1:4" x14ac:dyDescent="0.25">
      <c r="A132" t="s">
        <v>317</v>
      </c>
      <c r="B132" t="s">
        <v>50</v>
      </c>
      <c r="C132" t="s">
        <v>318</v>
      </c>
      <c r="D132" s="32">
        <v>1.62</v>
      </c>
    </row>
    <row r="133" spans="1:4" x14ac:dyDescent="0.25">
      <c r="A133" t="s">
        <v>326</v>
      </c>
      <c r="B133" t="s">
        <v>327</v>
      </c>
      <c r="C133" t="s">
        <v>328</v>
      </c>
      <c r="D133" s="32">
        <v>3.02</v>
      </c>
    </row>
    <row r="134" spans="1:4" x14ac:dyDescent="0.25">
      <c r="A134" t="s">
        <v>332</v>
      </c>
      <c r="B134" t="s">
        <v>50</v>
      </c>
      <c r="C134" t="s">
        <v>333</v>
      </c>
      <c r="D134" s="32">
        <v>0.36</v>
      </c>
    </row>
    <row r="135" spans="1:4" ht="409.5" x14ac:dyDescent="0.25">
      <c r="A135" t="s">
        <v>579</v>
      </c>
      <c r="B135" t="s">
        <v>50</v>
      </c>
      <c r="C135" s="37" t="s">
        <v>580</v>
      </c>
      <c r="D135" s="32">
        <v>2970.63</v>
      </c>
    </row>
    <row r="136" spans="1:4" x14ac:dyDescent="0.25">
      <c r="A136" t="s">
        <v>600</v>
      </c>
      <c r="B136" t="s">
        <v>23</v>
      </c>
      <c r="C136" t="s">
        <v>601</v>
      </c>
      <c r="D136" s="32">
        <v>339.62</v>
      </c>
    </row>
    <row r="137" spans="1:4" x14ac:dyDescent="0.25">
      <c r="A137" s="25" t="s">
        <v>341</v>
      </c>
    </row>
    <row r="138" spans="1:4" x14ac:dyDescent="0.25">
      <c r="A138" t="s">
        <v>370</v>
      </c>
      <c r="B138" t="s">
        <v>23</v>
      </c>
      <c r="C138" t="s">
        <v>371</v>
      </c>
      <c r="D138" s="32">
        <v>176.79</v>
      </c>
    </row>
    <row r="139" spans="1:4" x14ac:dyDescent="0.25">
      <c r="A139" t="s">
        <v>359</v>
      </c>
      <c r="B139" t="s">
        <v>360</v>
      </c>
      <c r="C139" t="s">
        <v>361</v>
      </c>
      <c r="D139" s="32">
        <v>0</v>
      </c>
    </row>
    <row r="140" spans="1:4" x14ac:dyDescent="0.25">
      <c r="A140" t="s">
        <v>362</v>
      </c>
      <c r="B140" t="s">
        <v>360</v>
      </c>
      <c r="C140" t="s">
        <v>363</v>
      </c>
      <c r="D140" s="32">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77"/>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654</v>
      </c>
      <c r="D6" s="2" t="s">
        <v>654</v>
      </c>
      <c r="E6" s="2" t="s">
        <v>654</v>
      </c>
      <c r="F6" s="2" t="s">
        <v>654</v>
      </c>
      <c r="G6" s="2" t="s">
        <v>654</v>
      </c>
    </row>
    <row r="10" spans="1:8" x14ac:dyDescent="0.25">
      <c r="B10" t="s">
        <v>655</v>
      </c>
      <c r="C10" s="38" t="s">
        <v>5</v>
      </c>
      <c r="D10" s="39" t="s">
        <v>6</v>
      </c>
      <c r="E10" s="38" t="s">
        <v>7</v>
      </c>
    </row>
    <row r="11" spans="1:8" x14ac:dyDescent="0.25">
      <c r="B11" t="s">
        <v>655</v>
      </c>
      <c r="C11" s="38" t="s">
        <v>8</v>
      </c>
      <c r="D11" s="39" t="s">
        <v>6</v>
      </c>
      <c r="E11" s="38" t="s">
        <v>9</v>
      </c>
    </row>
    <row r="12" spans="1:8" x14ac:dyDescent="0.25">
      <c r="B12" t="s">
        <v>655</v>
      </c>
      <c r="C12" s="38" t="s">
        <v>10</v>
      </c>
      <c r="D12" s="39" t="s">
        <v>17</v>
      </c>
      <c r="E12" s="38" t="s">
        <v>18</v>
      </c>
    </row>
    <row r="13" spans="1:8" x14ac:dyDescent="0.25">
      <c r="B13" t="s">
        <v>655</v>
      </c>
      <c r="C13" s="38" t="s">
        <v>19</v>
      </c>
      <c r="D13" s="39" t="s">
        <v>6</v>
      </c>
      <c r="E13" s="38" t="s">
        <v>20</v>
      </c>
    </row>
    <row r="15" spans="1:8" ht="45" customHeight="1" x14ac:dyDescent="0.25">
      <c r="A15" s="40" t="s">
        <v>656</v>
      </c>
      <c r="B15" s="40" t="s">
        <v>657</v>
      </c>
      <c r="C15" s="40" t="s">
        <v>22</v>
      </c>
      <c r="D15" s="41" t="s">
        <v>23</v>
      </c>
      <c r="E15" s="1" t="s">
        <v>24</v>
      </c>
      <c r="F15" s="1" t="s">
        <v>24</v>
      </c>
      <c r="G15" s="42">
        <f>SUM(G16:G19)</f>
        <v>40.000000000007603</v>
      </c>
    </row>
    <row r="16" spans="1:8" x14ac:dyDescent="0.25">
      <c r="A16" s="43" t="s">
        <v>658</v>
      </c>
      <c r="B16" s="43"/>
      <c r="C16" s="44">
        <v>10.000000000001901</v>
      </c>
      <c r="D16" s="44"/>
      <c r="E16" s="44"/>
      <c r="F16" s="44"/>
      <c r="G16" s="44">
        <f>PRODUCT(C16:F16)</f>
        <v>10.000000000001901</v>
      </c>
    </row>
    <row r="17" spans="1:7" x14ac:dyDescent="0.25">
      <c r="A17" s="43" t="s">
        <v>659</v>
      </c>
      <c r="B17" s="43"/>
      <c r="C17" s="44">
        <v>10.000000000001901</v>
      </c>
      <c r="D17" s="44"/>
      <c r="E17" s="44"/>
      <c r="F17" s="44"/>
      <c r="G17" s="44">
        <f>PRODUCT(C17:F17)</f>
        <v>10.000000000001901</v>
      </c>
    </row>
    <row r="18" spans="1:7" x14ac:dyDescent="0.25">
      <c r="A18" s="43" t="s">
        <v>660</v>
      </c>
      <c r="B18" s="43"/>
      <c r="C18" s="44">
        <v>10.000000000001901</v>
      </c>
      <c r="D18" s="44"/>
      <c r="E18" s="44"/>
      <c r="F18" s="44"/>
      <c r="G18" s="44">
        <f>PRODUCT(C18:F18)</f>
        <v>10.000000000001901</v>
      </c>
    </row>
    <row r="19" spans="1:7" x14ac:dyDescent="0.25">
      <c r="A19" s="43" t="s">
        <v>661</v>
      </c>
      <c r="B19" s="43"/>
      <c r="C19" s="44">
        <v>10.000000000001901</v>
      </c>
      <c r="D19" s="44"/>
      <c r="E19" s="44"/>
      <c r="F19" s="44"/>
      <c r="G19" s="44">
        <f>PRODUCT(C19:F19)</f>
        <v>10.000000000001901</v>
      </c>
    </row>
    <row r="21" spans="1:7" x14ac:dyDescent="0.25">
      <c r="B21" t="s">
        <v>655</v>
      </c>
      <c r="C21" s="38" t="s">
        <v>5</v>
      </c>
      <c r="D21" s="39" t="s">
        <v>6</v>
      </c>
      <c r="E21" s="38" t="s">
        <v>7</v>
      </c>
    </row>
    <row r="22" spans="1:7" x14ac:dyDescent="0.25">
      <c r="B22" t="s">
        <v>655</v>
      </c>
      <c r="C22" s="38" t="s">
        <v>8</v>
      </c>
      <c r="D22" s="39" t="s">
        <v>6</v>
      </c>
      <c r="E22" s="38" t="s">
        <v>9</v>
      </c>
    </row>
    <row r="23" spans="1:7" x14ac:dyDescent="0.25">
      <c r="B23" t="s">
        <v>655</v>
      </c>
      <c r="C23" s="38" t="s">
        <v>10</v>
      </c>
      <c r="D23" s="39" t="s">
        <v>17</v>
      </c>
      <c r="E23" s="38" t="s">
        <v>18</v>
      </c>
    </row>
    <row r="24" spans="1:7" x14ac:dyDescent="0.25">
      <c r="B24" t="s">
        <v>655</v>
      </c>
      <c r="C24" s="38" t="s">
        <v>19</v>
      </c>
      <c r="D24" s="39" t="s">
        <v>17</v>
      </c>
      <c r="E24" s="38" t="s">
        <v>25</v>
      </c>
    </row>
    <row r="26" spans="1:7" ht="45" customHeight="1" x14ac:dyDescent="0.25">
      <c r="A26" s="40" t="s">
        <v>662</v>
      </c>
      <c r="B26" s="40" t="s">
        <v>657</v>
      </c>
      <c r="C26" s="40" t="s">
        <v>27</v>
      </c>
      <c r="D26" s="41" t="s">
        <v>23</v>
      </c>
      <c r="E26" s="1" t="s">
        <v>28</v>
      </c>
      <c r="F26" s="1" t="s">
        <v>28</v>
      </c>
      <c r="G26" s="42">
        <f>SUM(G27:G27)</f>
        <v>40.000000000002203</v>
      </c>
    </row>
    <row r="27" spans="1:7" x14ac:dyDescent="0.25">
      <c r="A27" s="43" t="s">
        <v>663</v>
      </c>
      <c r="B27" s="43"/>
      <c r="C27" s="44">
        <v>40.000000000002203</v>
      </c>
      <c r="D27" s="44"/>
      <c r="E27" s="44"/>
      <c r="F27" s="44"/>
      <c r="G27" s="44">
        <f>PRODUCT(C27:F27)</f>
        <v>40.000000000002203</v>
      </c>
    </row>
    <row r="29" spans="1:7" ht="45" customHeight="1" x14ac:dyDescent="0.25">
      <c r="A29" s="40" t="s">
        <v>664</v>
      </c>
      <c r="B29" s="40" t="s">
        <v>657</v>
      </c>
      <c r="C29" s="40" t="s">
        <v>29</v>
      </c>
      <c r="D29" s="41" t="s">
        <v>23</v>
      </c>
      <c r="E29" s="1" t="s">
        <v>30</v>
      </c>
      <c r="F29" s="1" t="s">
        <v>30</v>
      </c>
      <c r="G29" s="42">
        <f>SUM(G30:G30)</f>
        <v>1</v>
      </c>
    </row>
    <row r="30" spans="1:7" x14ac:dyDescent="0.25">
      <c r="A30" s="43" t="s">
        <v>665</v>
      </c>
      <c r="B30" s="43"/>
      <c r="C30" s="44">
        <v>1</v>
      </c>
      <c r="D30" s="44"/>
      <c r="E30" s="44"/>
      <c r="F30" s="44"/>
      <c r="G30" s="44">
        <f>PRODUCT(C30:F30)</f>
        <v>1</v>
      </c>
    </row>
    <row r="32" spans="1:7" ht="45" customHeight="1" x14ac:dyDescent="0.25">
      <c r="A32" s="40" t="s">
        <v>666</v>
      </c>
      <c r="B32" s="40" t="s">
        <v>657</v>
      </c>
      <c r="C32" s="40" t="s">
        <v>31</v>
      </c>
      <c r="D32" s="41" t="s">
        <v>23</v>
      </c>
      <c r="E32" s="1" t="s">
        <v>32</v>
      </c>
      <c r="F32" s="1" t="s">
        <v>32</v>
      </c>
      <c r="G32" s="42">
        <f>SUM(G33:G33)</f>
        <v>1</v>
      </c>
    </row>
    <row r="33" spans="1:7" x14ac:dyDescent="0.25">
      <c r="A33" s="43" t="s">
        <v>667</v>
      </c>
      <c r="B33" s="43"/>
      <c r="C33" s="44">
        <v>1</v>
      </c>
      <c r="D33" s="44"/>
      <c r="E33" s="44"/>
      <c r="F33" s="44"/>
      <c r="G33" s="44">
        <f>PRODUCT(C33:F33)</f>
        <v>1</v>
      </c>
    </row>
    <row r="35" spans="1:7" x14ac:dyDescent="0.25">
      <c r="B35" t="s">
        <v>655</v>
      </c>
      <c r="C35" s="38" t="s">
        <v>5</v>
      </c>
      <c r="D35" s="39" t="s">
        <v>6</v>
      </c>
      <c r="E35" s="38" t="s">
        <v>7</v>
      </c>
    </row>
    <row r="36" spans="1:7" x14ac:dyDescent="0.25">
      <c r="B36" t="s">
        <v>655</v>
      </c>
      <c r="C36" s="38" t="s">
        <v>8</v>
      </c>
      <c r="D36" s="39" t="s">
        <v>6</v>
      </c>
      <c r="E36" s="38" t="s">
        <v>9</v>
      </c>
    </row>
    <row r="37" spans="1:7" x14ac:dyDescent="0.25">
      <c r="B37" t="s">
        <v>655</v>
      </c>
      <c r="C37" s="38" t="s">
        <v>10</v>
      </c>
      <c r="D37" s="39" t="s">
        <v>17</v>
      </c>
      <c r="E37" s="38" t="s">
        <v>18</v>
      </c>
    </row>
    <row r="38" spans="1:7" x14ac:dyDescent="0.25">
      <c r="B38" t="s">
        <v>655</v>
      </c>
      <c r="C38" s="38" t="s">
        <v>19</v>
      </c>
      <c r="D38" s="39" t="s">
        <v>33</v>
      </c>
      <c r="E38" s="38" t="s">
        <v>34</v>
      </c>
    </row>
    <row r="40" spans="1:7" ht="45" customHeight="1" x14ac:dyDescent="0.25">
      <c r="A40" s="40" t="s">
        <v>668</v>
      </c>
      <c r="B40" s="40" t="s">
        <v>657</v>
      </c>
      <c r="C40" s="40" t="s">
        <v>38</v>
      </c>
      <c r="D40" s="41" t="s">
        <v>23</v>
      </c>
      <c r="E40" s="1" t="s">
        <v>39</v>
      </c>
      <c r="F40" s="1" t="s">
        <v>39</v>
      </c>
      <c r="G40" s="42">
        <f>SUM(G41:G41)</f>
        <v>1</v>
      </c>
    </row>
    <row r="41" spans="1:7" x14ac:dyDescent="0.25">
      <c r="A41" s="43" t="s">
        <v>669</v>
      </c>
      <c r="B41" s="43"/>
      <c r="C41" s="44">
        <v>1</v>
      </c>
      <c r="D41" s="44"/>
      <c r="E41" s="44"/>
      <c r="F41" s="44"/>
      <c r="G41" s="44">
        <f>PRODUCT(C41:F41)</f>
        <v>1</v>
      </c>
    </row>
    <row r="43" spans="1:7" x14ac:dyDescent="0.25">
      <c r="B43" t="s">
        <v>655</v>
      </c>
      <c r="C43" s="38" t="s">
        <v>5</v>
      </c>
      <c r="D43" s="39" t="s">
        <v>6</v>
      </c>
      <c r="E43" s="38" t="s">
        <v>7</v>
      </c>
    </row>
    <row r="44" spans="1:7" x14ac:dyDescent="0.25">
      <c r="B44" t="s">
        <v>655</v>
      </c>
      <c r="C44" s="38" t="s">
        <v>8</v>
      </c>
      <c r="D44" s="39" t="s">
        <v>6</v>
      </c>
      <c r="E44" s="38" t="s">
        <v>9</v>
      </c>
    </row>
    <row r="45" spans="1:7" x14ac:dyDescent="0.25">
      <c r="B45" t="s">
        <v>655</v>
      </c>
      <c r="C45" s="38" t="s">
        <v>10</v>
      </c>
      <c r="D45" s="39" t="s">
        <v>17</v>
      </c>
      <c r="E45" s="38" t="s">
        <v>18</v>
      </c>
    </row>
    <row r="46" spans="1:7" x14ac:dyDescent="0.25">
      <c r="B46" t="s">
        <v>655</v>
      </c>
      <c r="C46" s="38" t="s">
        <v>19</v>
      </c>
      <c r="D46" s="39" t="s">
        <v>40</v>
      </c>
      <c r="E46" s="38" t="s">
        <v>41</v>
      </c>
    </row>
    <row r="48" spans="1:7" ht="45" customHeight="1" x14ac:dyDescent="0.25">
      <c r="A48" s="40" t="s">
        <v>670</v>
      </c>
      <c r="B48" s="40" t="s">
        <v>657</v>
      </c>
      <c r="C48" s="40" t="s">
        <v>43</v>
      </c>
      <c r="D48" s="41" t="s">
        <v>23</v>
      </c>
      <c r="E48" s="1" t="s">
        <v>44</v>
      </c>
      <c r="F48" s="1" t="s">
        <v>44</v>
      </c>
      <c r="G48" s="42">
        <f>SUM(G49:G49)</f>
        <v>1</v>
      </c>
    </row>
    <row r="49" spans="1:7" x14ac:dyDescent="0.25">
      <c r="A49" s="43" t="s">
        <v>671</v>
      </c>
      <c r="B49" s="43"/>
      <c r="C49" s="44">
        <v>1</v>
      </c>
      <c r="D49" s="44"/>
      <c r="E49" s="44"/>
      <c r="F49" s="44"/>
      <c r="G49" s="44">
        <f>PRODUCT(C49:F49)</f>
        <v>1</v>
      </c>
    </row>
    <row r="51" spans="1:7" ht="45" customHeight="1" x14ac:dyDescent="0.25">
      <c r="A51" s="40" t="s">
        <v>672</v>
      </c>
      <c r="B51" s="40" t="s">
        <v>657</v>
      </c>
      <c r="C51" s="40" t="s">
        <v>45</v>
      </c>
      <c r="D51" s="41" t="s">
        <v>23</v>
      </c>
      <c r="E51" s="1" t="s">
        <v>46</v>
      </c>
      <c r="F51" s="1" t="s">
        <v>46</v>
      </c>
      <c r="G51" s="42">
        <f>SUM(G52:G52)</f>
        <v>4.0000000000018803</v>
      </c>
    </row>
    <row r="52" spans="1:7" x14ac:dyDescent="0.25">
      <c r="A52" s="43" t="s">
        <v>673</v>
      </c>
      <c r="B52" s="43"/>
      <c r="C52" s="44">
        <v>4.0000000000018803</v>
      </c>
      <c r="D52" s="44"/>
      <c r="E52" s="44"/>
      <c r="F52" s="44"/>
      <c r="G52" s="44">
        <f>PRODUCT(C52:F52)</f>
        <v>4.0000000000018803</v>
      </c>
    </row>
    <row r="54" spans="1:7" ht="45" customHeight="1" x14ac:dyDescent="0.25">
      <c r="A54" s="40" t="s">
        <v>674</v>
      </c>
      <c r="B54" s="40" t="s">
        <v>657</v>
      </c>
      <c r="C54" s="40" t="s">
        <v>47</v>
      </c>
      <c r="D54" s="41" t="s">
        <v>23</v>
      </c>
      <c r="E54" s="1" t="s">
        <v>48</v>
      </c>
      <c r="F54" s="1" t="s">
        <v>48</v>
      </c>
      <c r="G54" s="42">
        <f>SUM(G55:G55)</f>
        <v>4.0000000000018803</v>
      </c>
    </row>
    <row r="55" spans="1:7" x14ac:dyDescent="0.25">
      <c r="A55" s="43" t="s">
        <v>675</v>
      </c>
      <c r="B55" s="43"/>
      <c r="C55" s="44">
        <v>4.0000000000018803</v>
      </c>
      <c r="D55" s="44"/>
      <c r="E55" s="44"/>
      <c r="F55" s="44"/>
      <c r="G55" s="44">
        <f>PRODUCT(C55:F55)</f>
        <v>4.0000000000018803</v>
      </c>
    </row>
    <row r="57" spans="1:7" ht="45" customHeight="1" x14ac:dyDescent="0.25">
      <c r="A57" s="40" t="s">
        <v>676</v>
      </c>
      <c r="B57" s="40" t="s">
        <v>657</v>
      </c>
      <c r="C57" s="40" t="s">
        <v>54</v>
      </c>
      <c r="D57" s="41" t="s">
        <v>23</v>
      </c>
      <c r="E57" s="1" t="s">
        <v>55</v>
      </c>
      <c r="F57" s="1" t="s">
        <v>55</v>
      </c>
      <c r="G57" s="42">
        <f>SUM(G58:G58)</f>
        <v>1</v>
      </c>
    </row>
    <row r="58" spans="1:7" x14ac:dyDescent="0.25">
      <c r="A58" s="43" t="s">
        <v>677</v>
      </c>
      <c r="B58" s="43"/>
      <c r="C58" s="44">
        <v>1</v>
      </c>
      <c r="D58" s="44"/>
      <c r="E58" s="44"/>
      <c r="F58" s="44"/>
      <c r="G58" s="44">
        <f>PRODUCT(C58:F58)</f>
        <v>1</v>
      </c>
    </row>
    <row r="60" spans="1:7" ht="45" customHeight="1" x14ac:dyDescent="0.25">
      <c r="A60" s="40" t="s">
        <v>678</v>
      </c>
      <c r="B60" s="40" t="s">
        <v>657</v>
      </c>
      <c r="C60" s="40" t="s">
        <v>56</v>
      </c>
      <c r="D60" s="41" t="s">
        <v>23</v>
      </c>
      <c r="E60" s="1" t="s">
        <v>57</v>
      </c>
      <c r="F60" s="1" t="s">
        <v>57</v>
      </c>
      <c r="G60" s="42">
        <f>SUM(G61:G61)</f>
        <v>1</v>
      </c>
    </row>
    <row r="61" spans="1:7" x14ac:dyDescent="0.25">
      <c r="A61" s="43" t="s">
        <v>679</v>
      </c>
      <c r="B61" s="43"/>
      <c r="C61" s="44">
        <v>1</v>
      </c>
      <c r="D61" s="44"/>
      <c r="E61" s="44"/>
      <c r="F61" s="44"/>
      <c r="G61" s="44">
        <f>PRODUCT(C61:F61)</f>
        <v>1</v>
      </c>
    </row>
    <row r="63" spans="1:7" ht="45" customHeight="1" x14ac:dyDescent="0.25">
      <c r="A63" s="40" t="s">
        <v>680</v>
      </c>
      <c r="B63" s="40" t="s">
        <v>657</v>
      </c>
      <c r="C63" s="40" t="s">
        <v>58</v>
      </c>
      <c r="D63" s="41" t="s">
        <v>23</v>
      </c>
      <c r="E63" s="1" t="s">
        <v>59</v>
      </c>
      <c r="F63" s="1" t="s">
        <v>59</v>
      </c>
      <c r="G63" s="42">
        <f>SUM(G64:G64)</f>
        <v>1</v>
      </c>
    </row>
    <row r="64" spans="1:7" x14ac:dyDescent="0.25">
      <c r="A64" s="43" t="s">
        <v>681</v>
      </c>
      <c r="B64" s="43"/>
      <c r="C64" s="44">
        <v>1</v>
      </c>
      <c r="D64" s="44"/>
      <c r="E64" s="44"/>
      <c r="F64" s="44"/>
      <c r="G64" s="44">
        <f>PRODUCT(C64:F64)</f>
        <v>1</v>
      </c>
    </row>
    <row r="66" spans="1:7" ht="45" customHeight="1" x14ac:dyDescent="0.25">
      <c r="A66" s="40" t="s">
        <v>682</v>
      </c>
      <c r="B66" s="40" t="s">
        <v>657</v>
      </c>
      <c r="C66" s="40" t="s">
        <v>60</v>
      </c>
      <c r="D66" s="41" t="s">
        <v>23</v>
      </c>
      <c r="E66" s="1" t="s">
        <v>61</v>
      </c>
      <c r="F66" s="1" t="s">
        <v>61</v>
      </c>
      <c r="G66" s="42">
        <f>SUM(G67:G67)</f>
        <v>1</v>
      </c>
    </row>
    <row r="67" spans="1:7" x14ac:dyDescent="0.25">
      <c r="A67" s="43" t="s">
        <v>683</v>
      </c>
      <c r="B67" s="43"/>
      <c r="C67" s="44">
        <v>1</v>
      </c>
      <c r="D67" s="44"/>
      <c r="E67" s="44"/>
      <c r="F67" s="44"/>
      <c r="G67" s="44">
        <f>PRODUCT(C67:F67)</f>
        <v>1</v>
      </c>
    </row>
    <row r="69" spans="1:7" ht="45" customHeight="1" x14ac:dyDescent="0.25">
      <c r="A69" s="40" t="s">
        <v>684</v>
      </c>
      <c r="B69" s="40" t="s">
        <v>657</v>
      </c>
      <c r="C69" s="40" t="s">
        <v>62</v>
      </c>
      <c r="D69" s="41" t="s">
        <v>23</v>
      </c>
      <c r="E69" s="1" t="s">
        <v>63</v>
      </c>
      <c r="F69" s="1" t="s">
        <v>63</v>
      </c>
      <c r="G69" s="42">
        <f>SUM(G70:G70)</f>
        <v>1</v>
      </c>
    </row>
    <row r="70" spans="1:7" x14ac:dyDescent="0.25">
      <c r="A70" s="43" t="s">
        <v>685</v>
      </c>
      <c r="B70" s="43"/>
      <c r="C70" s="44">
        <v>1</v>
      </c>
      <c r="D70" s="44"/>
      <c r="E70" s="44"/>
      <c r="F70" s="44"/>
      <c r="G70" s="44">
        <f>PRODUCT(C70:F70)</f>
        <v>1</v>
      </c>
    </row>
    <row r="72" spans="1:7" ht="45" customHeight="1" x14ac:dyDescent="0.25">
      <c r="A72" s="40" t="s">
        <v>686</v>
      </c>
      <c r="B72" s="40" t="s">
        <v>657</v>
      </c>
      <c r="C72" s="40" t="s">
        <v>64</v>
      </c>
      <c r="D72" s="41" t="s">
        <v>65</v>
      </c>
      <c r="E72" s="1" t="s">
        <v>66</v>
      </c>
      <c r="F72" s="1" t="s">
        <v>66</v>
      </c>
      <c r="G72" s="42">
        <f>SUM(G73:G74)</f>
        <v>65</v>
      </c>
    </row>
    <row r="73" spans="1:7" x14ac:dyDescent="0.25">
      <c r="A73" s="43"/>
      <c r="B73" s="43"/>
      <c r="C73" s="44">
        <v>1</v>
      </c>
      <c r="D73" s="44">
        <v>50</v>
      </c>
      <c r="E73" s="44"/>
      <c r="F73" s="44"/>
      <c r="G73" s="44">
        <f>PRODUCT(C73:F73)</f>
        <v>50</v>
      </c>
    </row>
    <row r="74" spans="1:7" x14ac:dyDescent="0.25">
      <c r="A74" s="43"/>
      <c r="B74" s="43"/>
      <c r="C74" s="44">
        <v>1</v>
      </c>
      <c r="D74" s="44">
        <v>15</v>
      </c>
      <c r="E74" s="44"/>
      <c r="F74" s="44"/>
      <c r="G74" s="44">
        <f>PRODUCT(C74:F74)</f>
        <v>15</v>
      </c>
    </row>
    <row r="76" spans="1:7" ht="45" customHeight="1" x14ac:dyDescent="0.25">
      <c r="A76" s="40" t="s">
        <v>687</v>
      </c>
      <c r="B76" s="40" t="s">
        <v>657</v>
      </c>
      <c r="C76" s="40" t="s">
        <v>67</v>
      </c>
      <c r="D76" s="41" t="s">
        <v>65</v>
      </c>
      <c r="E76" s="1" t="s">
        <v>68</v>
      </c>
      <c r="F76" s="1" t="s">
        <v>68</v>
      </c>
      <c r="G76" s="42">
        <f>SUM(G77:G80)</f>
        <v>250</v>
      </c>
    </row>
    <row r="77" spans="1:7" x14ac:dyDescent="0.25">
      <c r="A77" s="43" t="s">
        <v>688</v>
      </c>
      <c r="B77" s="43"/>
      <c r="C77" s="44">
        <v>1</v>
      </c>
      <c r="D77" s="44">
        <v>65</v>
      </c>
      <c r="E77" s="44"/>
      <c r="F77" s="44"/>
      <c r="G77" s="44">
        <f>PRODUCT(C77:F77)</f>
        <v>65</v>
      </c>
    </row>
    <row r="78" spans="1:7" x14ac:dyDescent="0.25">
      <c r="A78" s="43" t="s">
        <v>689</v>
      </c>
      <c r="B78" s="43"/>
      <c r="C78" s="44">
        <v>1</v>
      </c>
      <c r="D78" s="44">
        <v>60</v>
      </c>
      <c r="E78" s="44"/>
      <c r="F78" s="44"/>
      <c r="G78" s="44">
        <f>PRODUCT(C78:F78)</f>
        <v>60</v>
      </c>
    </row>
    <row r="79" spans="1:7" x14ac:dyDescent="0.25">
      <c r="A79" s="43" t="s">
        <v>690</v>
      </c>
      <c r="B79" s="43"/>
      <c r="C79" s="44">
        <v>1</v>
      </c>
      <c r="D79" s="44">
        <v>60</v>
      </c>
      <c r="E79" s="44"/>
      <c r="F79" s="44"/>
      <c r="G79" s="44">
        <f>PRODUCT(C79:F79)</f>
        <v>60</v>
      </c>
    </row>
    <row r="80" spans="1:7" x14ac:dyDescent="0.25">
      <c r="A80" s="43" t="s">
        <v>691</v>
      </c>
      <c r="B80" s="43"/>
      <c r="C80" s="44">
        <v>1</v>
      </c>
      <c r="D80" s="44">
        <v>65</v>
      </c>
      <c r="E80" s="44"/>
      <c r="F80" s="44"/>
      <c r="G80" s="44">
        <f>PRODUCT(C80:F80)</f>
        <v>65</v>
      </c>
    </row>
    <row r="82" spans="1:7" x14ac:dyDescent="0.25">
      <c r="B82" t="s">
        <v>655</v>
      </c>
      <c r="C82" s="38" t="s">
        <v>5</v>
      </c>
      <c r="D82" s="39" t="s">
        <v>6</v>
      </c>
      <c r="E82" s="38" t="s">
        <v>7</v>
      </c>
    </row>
    <row r="83" spans="1:7" x14ac:dyDescent="0.25">
      <c r="B83" t="s">
        <v>655</v>
      </c>
      <c r="C83" s="38" t="s">
        <v>8</v>
      </c>
      <c r="D83" s="39" t="s">
        <v>6</v>
      </c>
      <c r="E83" s="38" t="s">
        <v>9</v>
      </c>
    </row>
    <row r="84" spans="1:7" x14ac:dyDescent="0.25">
      <c r="B84" t="s">
        <v>655</v>
      </c>
      <c r="C84" s="38" t="s">
        <v>10</v>
      </c>
      <c r="D84" s="39" t="s">
        <v>17</v>
      </c>
      <c r="E84" s="38" t="s">
        <v>18</v>
      </c>
    </row>
    <row r="85" spans="1:7" x14ac:dyDescent="0.25">
      <c r="B85" t="s">
        <v>655</v>
      </c>
      <c r="C85" s="38" t="s">
        <v>19</v>
      </c>
      <c r="D85" s="39" t="s">
        <v>71</v>
      </c>
      <c r="E85" s="38" t="s">
        <v>72</v>
      </c>
    </row>
    <row r="87" spans="1:7" ht="45" customHeight="1" x14ac:dyDescent="0.25">
      <c r="A87" s="40" t="s">
        <v>692</v>
      </c>
      <c r="B87" s="40" t="s">
        <v>657</v>
      </c>
      <c r="C87" s="40" t="s">
        <v>74</v>
      </c>
      <c r="D87" s="41" t="s">
        <v>65</v>
      </c>
      <c r="E87" s="1" t="s">
        <v>75</v>
      </c>
      <c r="F87" s="1" t="s">
        <v>75</v>
      </c>
      <c r="G87" s="42">
        <f>SUM(G88:G88)</f>
        <v>10</v>
      </c>
    </row>
    <row r="88" spans="1:7" x14ac:dyDescent="0.25">
      <c r="A88" s="43"/>
      <c r="B88" s="43"/>
      <c r="C88" s="44">
        <v>1</v>
      </c>
      <c r="D88" s="44">
        <v>10</v>
      </c>
      <c r="E88" s="44"/>
      <c r="F88" s="44"/>
      <c r="G88" s="44">
        <f>PRODUCT(C88:F88)</f>
        <v>10</v>
      </c>
    </row>
    <row r="90" spans="1:7" ht="45" customHeight="1" x14ac:dyDescent="0.25">
      <c r="A90" s="40" t="s">
        <v>693</v>
      </c>
      <c r="B90" s="40" t="s">
        <v>657</v>
      </c>
      <c r="C90" s="40" t="s">
        <v>76</v>
      </c>
      <c r="D90" s="41" t="s">
        <v>65</v>
      </c>
      <c r="E90" s="1" t="s">
        <v>77</v>
      </c>
      <c r="F90" s="1" t="s">
        <v>77</v>
      </c>
      <c r="G90" s="42">
        <f>SUM(G91:G91)</f>
        <v>5.0000000000018803</v>
      </c>
    </row>
    <row r="91" spans="1:7" x14ac:dyDescent="0.25">
      <c r="A91" s="43" t="s">
        <v>694</v>
      </c>
      <c r="B91" s="43"/>
      <c r="C91" s="44">
        <v>5.0000000000018803</v>
      </c>
      <c r="D91" s="44"/>
      <c r="E91" s="44"/>
      <c r="F91" s="44"/>
      <c r="G91" s="44">
        <f>PRODUCT(C91:F91)</f>
        <v>5.0000000000018803</v>
      </c>
    </row>
    <row r="93" spans="1:7" ht="45" customHeight="1" x14ac:dyDescent="0.25">
      <c r="A93" s="40" t="s">
        <v>695</v>
      </c>
      <c r="B93" s="40" t="s">
        <v>657</v>
      </c>
      <c r="C93" s="40" t="s">
        <v>78</v>
      </c>
      <c r="D93" s="41" t="s">
        <v>65</v>
      </c>
      <c r="E93" s="1" t="s">
        <v>79</v>
      </c>
      <c r="F93" s="1" t="s">
        <v>79</v>
      </c>
      <c r="G93" s="42">
        <f>SUM(G94:G95)</f>
        <v>50</v>
      </c>
    </row>
    <row r="94" spans="1:7" x14ac:dyDescent="0.25">
      <c r="A94" s="43"/>
      <c r="B94" s="43"/>
      <c r="C94" s="44">
        <v>1</v>
      </c>
      <c r="D94" s="44">
        <v>25</v>
      </c>
      <c r="E94" s="44"/>
      <c r="F94" s="44"/>
      <c r="G94" s="44">
        <f>PRODUCT(C94:F94)</f>
        <v>25</v>
      </c>
    </row>
    <row r="95" spans="1:7" x14ac:dyDescent="0.25">
      <c r="A95" s="43"/>
      <c r="B95" s="43"/>
      <c r="C95" s="44">
        <v>1</v>
      </c>
      <c r="D95" s="44">
        <v>25</v>
      </c>
      <c r="E95" s="44"/>
      <c r="F95" s="44"/>
      <c r="G95" s="44">
        <f>PRODUCT(C95:F95)</f>
        <v>25</v>
      </c>
    </row>
    <row r="97" spans="1:7" x14ac:dyDescent="0.25">
      <c r="B97" t="s">
        <v>655</v>
      </c>
      <c r="C97" s="38" t="s">
        <v>5</v>
      </c>
      <c r="D97" s="39" t="s">
        <v>6</v>
      </c>
      <c r="E97" s="38" t="s">
        <v>7</v>
      </c>
    </row>
    <row r="98" spans="1:7" x14ac:dyDescent="0.25">
      <c r="B98" t="s">
        <v>655</v>
      </c>
      <c r="C98" s="38" t="s">
        <v>8</v>
      </c>
      <c r="D98" s="39" t="s">
        <v>6</v>
      </c>
      <c r="E98" s="38" t="s">
        <v>9</v>
      </c>
    </row>
    <row r="99" spans="1:7" x14ac:dyDescent="0.25">
      <c r="B99" t="s">
        <v>655</v>
      </c>
      <c r="C99" s="38" t="s">
        <v>10</v>
      </c>
      <c r="D99" s="39" t="s">
        <v>17</v>
      </c>
      <c r="E99" s="38" t="s">
        <v>18</v>
      </c>
    </row>
    <row r="100" spans="1:7" x14ac:dyDescent="0.25">
      <c r="B100" t="s">
        <v>655</v>
      </c>
      <c r="C100" s="38" t="s">
        <v>19</v>
      </c>
      <c r="D100" s="39" t="s">
        <v>80</v>
      </c>
      <c r="E100" s="38" t="s">
        <v>81</v>
      </c>
    </row>
    <row r="102" spans="1:7" ht="45" customHeight="1" x14ac:dyDescent="0.25">
      <c r="A102" s="40" t="s">
        <v>696</v>
      </c>
      <c r="B102" s="40" t="s">
        <v>657</v>
      </c>
      <c r="C102" s="40" t="s">
        <v>83</v>
      </c>
      <c r="D102" s="41" t="s">
        <v>23</v>
      </c>
      <c r="E102" s="1" t="s">
        <v>84</v>
      </c>
      <c r="F102" s="1" t="s">
        <v>84</v>
      </c>
      <c r="G102" s="42">
        <f>SUM(G103:G103)</f>
        <v>1</v>
      </c>
    </row>
    <row r="103" spans="1:7" x14ac:dyDescent="0.25">
      <c r="A103" s="43" t="s">
        <v>697</v>
      </c>
      <c r="B103" s="43"/>
      <c r="C103" s="44">
        <v>1</v>
      </c>
      <c r="D103" s="44"/>
      <c r="E103" s="44"/>
      <c r="F103" s="44"/>
      <c r="G103" s="44">
        <f>PRODUCT(C103:F103)</f>
        <v>1</v>
      </c>
    </row>
    <row r="105" spans="1:7" ht="45" customHeight="1" x14ac:dyDescent="0.25">
      <c r="A105" s="40" t="s">
        <v>698</v>
      </c>
      <c r="B105" s="40" t="s">
        <v>657</v>
      </c>
      <c r="C105" s="40" t="s">
        <v>85</v>
      </c>
      <c r="D105" s="41" t="s">
        <v>23</v>
      </c>
      <c r="E105" s="1" t="s">
        <v>86</v>
      </c>
      <c r="F105" s="1" t="s">
        <v>86</v>
      </c>
      <c r="G105" s="42">
        <f>SUM(G106:G106)</f>
        <v>1</v>
      </c>
    </row>
    <row r="106" spans="1:7" x14ac:dyDescent="0.25">
      <c r="A106" s="43" t="s">
        <v>699</v>
      </c>
      <c r="B106" s="43"/>
      <c r="C106" s="44">
        <v>1</v>
      </c>
      <c r="D106" s="44"/>
      <c r="E106" s="44"/>
      <c r="F106" s="44"/>
      <c r="G106" s="44">
        <f>PRODUCT(C106:F106)</f>
        <v>1</v>
      </c>
    </row>
    <row r="108" spans="1:7" ht="45" customHeight="1" x14ac:dyDescent="0.25">
      <c r="A108" s="40" t="s">
        <v>700</v>
      </c>
      <c r="B108" s="40" t="s">
        <v>657</v>
      </c>
      <c r="C108" s="40" t="s">
        <v>87</v>
      </c>
      <c r="D108" s="41" t="s">
        <v>23</v>
      </c>
      <c r="E108" s="1" t="s">
        <v>88</v>
      </c>
      <c r="F108" s="1" t="s">
        <v>88</v>
      </c>
      <c r="G108" s="42">
        <f>SUM(G109:G109)</f>
        <v>1</v>
      </c>
    </row>
    <row r="109" spans="1:7" x14ac:dyDescent="0.25">
      <c r="A109" s="43" t="s">
        <v>701</v>
      </c>
      <c r="B109" s="43"/>
      <c r="C109" s="44">
        <v>1</v>
      </c>
      <c r="D109" s="44"/>
      <c r="E109" s="44"/>
      <c r="F109" s="44"/>
      <c r="G109" s="44">
        <f>PRODUCT(C109:F109)</f>
        <v>1</v>
      </c>
    </row>
    <row r="111" spans="1:7" ht="45" customHeight="1" x14ac:dyDescent="0.25">
      <c r="A111" s="40" t="s">
        <v>702</v>
      </c>
      <c r="B111" s="40" t="s">
        <v>657</v>
      </c>
      <c r="C111" s="40" t="s">
        <v>89</v>
      </c>
      <c r="D111" s="41" t="s">
        <v>65</v>
      </c>
      <c r="E111" s="1" t="s">
        <v>90</v>
      </c>
      <c r="F111" s="1" t="s">
        <v>90</v>
      </c>
      <c r="G111" s="42">
        <f>SUM(G112:G112)</f>
        <v>65.0000000000027</v>
      </c>
    </row>
    <row r="112" spans="1:7" x14ac:dyDescent="0.25">
      <c r="A112" s="43" t="s">
        <v>703</v>
      </c>
      <c r="B112" s="43"/>
      <c r="C112" s="44">
        <v>65.0000000000027</v>
      </c>
      <c r="D112" s="44"/>
      <c r="E112" s="44"/>
      <c r="F112" s="44"/>
      <c r="G112" s="44">
        <f>PRODUCT(C112:F112)</f>
        <v>65.0000000000027</v>
      </c>
    </row>
    <row r="114" spans="1:7" ht="45" customHeight="1" x14ac:dyDescent="0.25">
      <c r="A114" s="40" t="s">
        <v>704</v>
      </c>
      <c r="B114" s="40" t="s">
        <v>657</v>
      </c>
      <c r="C114" s="40" t="s">
        <v>91</v>
      </c>
      <c r="D114" s="41" t="s">
        <v>65</v>
      </c>
      <c r="E114" s="1" t="s">
        <v>92</v>
      </c>
      <c r="F114" s="1" t="s">
        <v>92</v>
      </c>
      <c r="G114" s="42">
        <f>SUM(G115:G115)</f>
        <v>4.0000000000018803</v>
      </c>
    </row>
    <row r="115" spans="1:7" x14ac:dyDescent="0.25">
      <c r="A115" s="43" t="s">
        <v>705</v>
      </c>
      <c r="B115" s="43"/>
      <c r="C115" s="44">
        <v>4.0000000000018803</v>
      </c>
      <c r="D115" s="44"/>
      <c r="E115" s="44"/>
      <c r="F115" s="44"/>
      <c r="G115" s="44">
        <f>PRODUCT(C115:F115)</f>
        <v>4.0000000000018803</v>
      </c>
    </row>
    <row r="117" spans="1:7" ht="45" customHeight="1" x14ac:dyDescent="0.25">
      <c r="A117" s="40" t="s">
        <v>706</v>
      </c>
      <c r="B117" s="40" t="s">
        <v>657</v>
      </c>
      <c r="C117" s="40" t="s">
        <v>93</v>
      </c>
      <c r="D117" s="41" t="s">
        <v>23</v>
      </c>
      <c r="E117" s="1" t="s">
        <v>94</v>
      </c>
      <c r="F117" s="1" t="s">
        <v>94</v>
      </c>
      <c r="G117" s="42">
        <f>SUM(G118:G118)</f>
        <v>1</v>
      </c>
    </row>
    <row r="118" spans="1:7" x14ac:dyDescent="0.25">
      <c r="A118" s="43" t="s">
        <v>707</v>
      </c>
      <c r="B118" s="43"/>
      <c r="C118" s="44">
        <v>1</v>
      </c>
      <c r="D118" s="44"/>
      <c r="E118" s="44"/>
      <c r="F118" s="44"/>
      <c r="G118" s="44">
        <f>PRODUCT(C118:F118)</f>
        <v>1</v>
      </c>
    </row>
    <row r="120" spans="1:7" x14ac:dyDescent="0.25">
      <c r="B120" t="s">
        <v>655</v>
      </c>
      <c r="C120" s="38" t="s">
        <v>5</v>
      </c>
      <c r="D120" s="39" t="s">
        <v>6</v>
      </c>
      <c r="E120" s="38" t="s">
        <v>7</v>
      </c>
    </row>
    <row r="121" spans="1:7" x14ac:dyDescent="0.25">
      <c r="B121" t="s">
        <v>655</v>
      </c>
      <c r="C121" s="38" t="s">
        <v>8</v>
      </c>
      <c r="D121" s="39" t="s">
        <v>6</v>
      </c>
      <c r="E121" s="38" t="s">
        <v>9</v>
      </c>
    </row>
    <row r="122" spans="1:7" x14ac:dyDescent="0.25">
      <c r="B122" t="s">
        <v>655</v>
      </c>
      <c r="C122" s="38" t="s">
        <v>10</v>
      </c>
      <c r="D122" s="39" t="s">
        <v>40</v>
      </c>
      <c r="E122" s="38" t="s">
        <v>126</v>
      </c>
    </row>
    <row r="124" spans="1:7" ht="45" customHeight="1" x14ac:dyDescent="0.25">
      <c r="A124" s="40" t="s">
        <v>708</v>
      </c>
      <c r="B124" s="40" t="s">
        <v>657</v>
      </c>
      <c r="C124" s="40" t="s">
        <v>128</v>
      </c>
      <c r="D124" s="41" t="s">
        <v>23</v>
      </c>
      <c r="E124" s="1" t="s">
        <v>129</v>
      </c>
      <c r="F124" s="1" t="s">
        <v>129</v>
      </c>
      <c r="G124" s="42">
        <f>SUM(G125:G125)</f>
        <v>1</v>
      </c>
    </row>
    <row r="125" spans="1:7" x14ac:dyDescent="0.25">
      <c r="A125" s="43" t="s">
        <v>709</v>
      </c>
      <c r="B125" s="43"/>
      <c r="C125" s="44">
        <v>1</v>
      </c>
      <c r="D125" s="44"/>
      <c r="E125" s="44"/>
      <c r="F125" s="44"/>
      <c r="G125" s="44">
        <f>PRODUCT(C125:F125)</f>
        <v>1</v>
      </c>
    </row>
    <row r="127" spans="1:7" ht="45" customHeight="1" x14ac:dyDescent="0.25">
      <c r="A127" s="40" t="s">
        <v>710</v>
      </c>
      <c r="B127" s="40" t="s">
        <v>657</v>
      </c>
      <c r="C127" s="40" t="s">
        <v>132</v>
      </c>
      <c r="D127" s="41" t="s">
        <v>23</v>
      </c>
      <c r="E127" s="1" t="s">
        <v>133</v>
      </c>
      <c r="F127" s="1" t="s">
        <v>133</v>
      </c>
      <c r="G127" s="42">
        <f>SUM(G128:G128)</f>
        <v>1</v>
      </c>
    </row>
    <row r="128" spans="1:7" x14ac:dyDescent="0.25">
      <c r="A128" s="43" t="s">
        <v>711</v>
      </c>
      <c r="B128" s="43"/>
      <c r="C128" s="44">
        <v>1</v>
      </c>
      <c r="D128" s="44"/>
      <c r="E128" s="44"/>
      <c r="F128" s="44"/>
      <c r="G128" s="44">
        <f>PRODUCT(C128:F128)</f>
        <v>1</v>
      </c>
    </row>
    <row r="130" spans="1:7" ht="45" customHeight="1" x14ac:dyDescent="0.25">
      <c r="A130" s="40" t="s">
        <v>712</v>
      </c>
      <c r="B130" s="40" t="s">
        <v>657</v>
      </c>
      <c r="C130" s="40" t="s">
        <v>134</v>
      </c>
      <c r="D130" s="41" t="s">
        <v>23</v>
      </c>
      <c r="E130" s="1" t="s">
        <v>135</v>
      </c>
      <c r="F130" s="1" t="s">
        <v>135</v>
      </c>
      <c r="G130" s="42">
        <f>SUM(G131:G131)</f>
        <v>1</v>
      </c>
    </row>
    <row r="131" spans="1:7" x14ac:dyDescent="0.25">
      <c r="A131" s="43" t="s">
        <v>713</v>
      </c>
      <c r="B131" s="43"/>
      <c r="C131" s="44">
        <v>1</v>
      </c>
      <c r="D131" s="44"/>
      <c r="E131" s="44"/>
      <c r="F131" s="44"/>
      <c r="G131" s="44">
        <f>PRODUCT(C131:F131)</f>
        <v>1</v>
      </c>
    </row>
    <row r="133" spans="1:7" ht="45" customHeight="1" x14ac:dyDescent="0.25">
      <c r="A133" s="40" t="s">
        <v>714</v>
      </c>
      <c r="B133" s="40" t="s">
        <v>657</v>
      </c>
      <c r="C133" s="40" t="s">
        <v>136</v>
      </c>
      <c r="D133" s="41" t="s">
        <v>137</v>
      </c>
      <c r="E133" s="1" t="s">
        <v>138</v>
      </c>
      <c r="F133" s="1" t="s">
        <v>138</v>
      </c>
      <c r="G133" s="42">
        <f>SUM(G134:G136)</f>
        <v>935.79000000009694</v>
      </c>
    </row>
    <row r="134" spans="1:7" x14ac:dyDescent="0.25">
      <c r="A134" s="43" t="s">
        <v>715</v>
      </c>
      <c r="B134" s="43"/>
      <c r="C134" s="44">
        <v>17.370000000001902</v>
      </c>
      <c r="D134" s="44">
        <v>25</v>
      </c>
      <c r="E134" s="44"/>
      <c r="F134" s="44"/>
      <c r="G134" s="44">
        <f>PRODUCT(C134:F134)</f>
        <v>434.25000000004752</v>
      </c>
    </row>
    <row r="135" spans="1:7" x14ac:dyDescent="0.25">
      <c r="A135" s="43" t="s">
        <v>716</v>
      </c>
      <c r="B135" s="43"/>
      <c r="C135" s="44">
        <v>19.7000000000019</v>
      </c>
      <c r="D135" s="44">
        <v>25</v>
      </c>
      <c r="E135" s="44"/>
      <c r="F135" s="44"/>
      <c r="G135" s="44">
        <f>PRODUCT(C135:F135)</f>
        <v>492.50000000004752</v>
      </c>
    </row>
    <row r="136" spans="1:7" x14ac:dyDescent="0.25">
      <c r="A136" s="43" t="s">
        <v>717</v>
      </c>
      <c r="B136" s="43"/>
      <c r="C136" s="44">
        <v>9.0400000000018803</v>
      </c>
      <c r="D136" s="44"/>
      <c r="E136" s="44"/>
      <c r="F136" s="44"/>
      <c r="G136" s="44">
        <f>PRODUCT(C136:F136)</f>
        <v>9.0400000000018803</v>
      </c>
    </row>
    <row r="138" spans="1:7" x14ac:dyDescent="0.25">
      <c r="B138" t="s">
        <v>655</v>
      </c>
      <c r="C138" s="38" t="s">
        <v>5</v>
      </c>
      <c r="D138" s="39" t="s">
        <v>6</v>
      </c>
      <c r="E138" s="38" t="s">
        <v>7</v>
      </c>
    </row>
    <row r="139" spans="1:7" x14ac:dyDescent="0.25">
      <c r="B139" t="s">
        <v>655</v>
      </c>
      <c r="C139" s="38" t="s">
        <v>8</v>
      </c>
      <c r="D139" s="39" t="s">
        <v>17</v>
      </c>
      <c r="E139" s="38" t="s">
        <v>176</v>
      </c>
    </row>
    <row r="140" spans="1:7" x14ac:dyDescent="0.25">
      <c r="B140" t="s">
        <v>655</v>
      </c>
      <c r="C140" s="38" t="s">
        <v>10</v>
      </c>
      <c r="D140" s="39" t="s">
        <v>17</v>
      </c>
      <c r="E140" s="38" t="s">
        <v>18</v>
      </c>
    </row>
    <row r="141" spans="1:7" x14ac:dyDescent="0.25">
      <c r="B141" t="s">
        <v>655</v>
      </c>
      <c r="C141" s="38" t="s">
        <v>19</v>
      </c>
      <c r="D141" s="39" t="s">
        <v>6</v>
      </c>
      <c r="E141" s="38" t="s">
        <v>20</v>
      </c>
    </row>
    <row r="143" spans="1:7" ht="45" customHeight="1" x14ac:dyDescent="0.25">
      <c r="A143" s="40" t="s">
        <v>718</v>
      </c>
      <c r="B143" s="40" t="s">
        <v>657</v>
      </c>
      <c r="C143" s="40" t="s">
        <v>22</v>
      </c>
      <c r="D143" s="41" t="s">
        <v>23</v>
      </c>
      <c r="E143" s="1" t="s">
        <v>24</v>
      </c>
      <c r="F143" s="1" t="s">
        <v>24</v>
      </c>
      <c r="G143" s="42">
        <f>SUM(G144:G153)</f>
        <v>110.00000000001802</v>
      </c>
    </row>
    <row r="144" spans="1:7" x14ac:dyDescent="0.25">
      <c r="A144" s="43" t="s">
        <v>658</v>
      </c>
      <c r="B144" s="43"/>
      <c r="C144" s="44">
        <v>11.000000000001799</v>
      </c>
      <c r="D144" s="44"/>
      <c r="E144" s="44"/>
      <c r="F144" s="44"/>
      <c r="G144" s="44">
        <f t="shared" ref="G144:G153" si="0">PRODUCT(C144:F144)</f>
        <v>11.000000000001799</v>
      </c>
    </row>
    <row r="145" spans="1:7" x14ac:dyDescent="0.25">
      <c r="A145" s="43" t="s">
        <v>659</v>
      </c>
      <c r="B145" s="43"/>
      <c r="C145" s="44">
        <v>11.000000000001799</v>
      </c>
      <c r="D145" s="44"/>
      <c r="E145" s="44"/>
      <c r="F145" s="44"/>
      <c r="G145" s="44">
        <f t="shared" si="0"/>
        <v>11.000000000001799</v>
      </c>
    </row>
    <row r="146" spans="1:7" x14ac:dyDescent="0.25">
      <c r="A146" s="43" t="s">
        <v>719</v>
      </c>
      <c r="B146" s="43"/>
      <c r="C146" s="44">
        <v>11.000000000001799</v>
      </c>
      <c r="D146" s="44"/>
      <c r="E146" s="44"/>
      <c r="F146" s="44"/>
      <c r="G146" s="44">
        <f t="shared" si="0"/>
        <v>11.000000000001799</v>
      </c>
    </row>
    <row r="147" spans="1:7" x14ac:dyDescent="0.25">
      <c r="A147" s="43" t="s">
        <v>720</v>
      </c>
      <c r="B147" s="43"/>
      <c r="C147" s="44">
        <v>11.000000000001799</v>
      </c>
      <c r="D147" s="44"/>
      <c r="E147" s="44"/>
      <c r="F147" s="44"/>
      <c r="G147" s="44">
        <f t="shared" si="0"/>
        <v>11.000000000001799</v>
      </c>
    </row>
    <row r="148" spans="1:7" x14ac:dyDescent="0.25">
      <c r="A148" s="43" t="s">
        <v>721</v>
      </c>
      <c r="B148" s="43"/>
      <c r="C148" s="44">
        <v>11.000000000001799</v>
      </c>
      <c r="D148" s="44"/>
      <c r="E148" s="44"/>
      <c r="F148" s="44"/>
      <c r="G148" s="44">
        <f t="shared" si="0"/>
        <v>11.000000000001799</v>
      </c>
    </row>
    <row r="149" spans="1:7" x14ac:dyDescent="0.25">
      <c r="A149" s="43" t="s">
        <v>722</v>
      </c>
      <c r="B149" s="43"/>
      <c r="C149" s="44">
        <v>11.000000000001799</v>
      </c>
      <c r="D149" s="44"/>
      <c r="E149" s="44"/>
      <c r="F149" s="44"/>
      <c r="G149" s="44">
        <f t="shared" si="0"/>
        <v>11.000000000001799</v>
      </c>
    </row>
    <row r="150" spans="1:7" x14ac:dyDescent="0.25">
      <c r="A150" s="43" t="s">
        <v>723</v>
      </c>
      <c r="B150" s="43"/>
      <c r="C150" s="44">
        <v>11.000000000001799</v>
      </c>
      <c r="D150" s="44"/>
      <c r="E150" s="44"/>
      <c r="F150" s="44"/>
      <c r="G150" s="44">
        <f t="shared" si="0"/>
        <v>11.000000000001799</v>
      </c>
    </row>
    <row r="151" spans="1:7" x14ac:dyDescent="0.25">
      <c r="A151" s="43" t="s">
        <v>724</v>
      </c>
      <c r="B151" s="43"/>
      <c r="C151" s="44">
        <v>11.000000000001799</v>
      </c>
      <c r="D151" s="44"/>
      <c r="E151" s="44"/>
      <c r="F151" s="44"/>
      <c r="G151" s="44">
        <f t="shared" si="0"/>
        <v>11.000000000001799</v>
      </c>
    </row>
    <row r="152" spans="1:7" x14ac:dyDescent="0.25">
      <c r="A152" s="43" t="s">
        <v>725</v>
      </c>
      <c r="B152" s="43"/>
      <c r="C152" s="44">
        <v>11.000000000001799</v>
      </c>
      <c r="D152" s="44"/>
      <c r="E152" s="44"/>
      <c r="F152" s="44"/>
      <c r="G152" s="44">
        <f t="shared" si="0"/>
        <v>11.000000000001799</v>
      </c>
    </row>
    <row r="153" spans="1:7" x14ac:dyDescent="0.25">
      <c r="A153" s="43" t="s">
        <v>726</v>
      </c>
      <c r="B153" s="43"/>
      <c r="C153" s="44">
        <v>11.000000000001799</v>
      </c>
      <c r="D153" s="44"/>
      <c r="E153" s="44"/>
      <c r="F153" s="44"/>
      <c r="G153" s="44">
        <f t="shared" si="0"/>
        <v>11.000000000001799</v>
      </c>
    </row>
    <row r="155" spans="1:7" x14ac:dyDescent="0.25">
      <c r="B155" t="s">
        <v>655</v>
      </c>
      <c r="C155" s="38" t="s">
        <v>5</v>
      </c>
      <c r="D155" s="39" t="s">
        <v>6</v>
      </c>
      <c r="E155" s="38" t="s">
        <v>7</v>
      </c>
    </row>
    <row r="156" spans="1:7" x14ac:dyDescent="0.25">
      <c r="B156" t="s">
        <v>655</v>
      </c>
      <c r="C156" s="38" t="s">
        <v>8</v>
      </c>
      <c r="D156" s="39" t="s">
        <v>17</v>
      </c>
      <c r="E156" s="38" t="s">
        <v>176</v>
      </c>
    </row>
    <row r="157" spans="1:7" x14ac:dyDescent="0.25">
      <c r="B157" t="s">
        <v>655</v>
      </c>
      <c r="C157" s="38" t="s">
        <v>10</v>
      </c>
      <c r="D157" s="39" t="s">
        <v>17</v>
      </c>
      <c r="E157" s="38" t="s">
        <v>18</v>
      </c>
    </row>
    <row r="158" spans="1:7" x14ac:dyDescent="0.25">
      <c r="B158" t="s">
        <v>655</v>
      </c>
      <c r="C158" s="38" t="s">
        <v>19</v>
      </c>
      <c r="D158" s="39" t="s">
        <v>33</v>
      </c>
      <c r="E158" s="38" t="s">
        <v>34</v>
      </c>
    </row>
    <row r="160" spans="1:7" ht="45" customHeight="1" x14ac:dyDescent="0.25">
      <c r="A160" s="40" t="s">
        <v>727</v>
      </c>
      <c r="B160" s="40" t="s">
        <v>657</v>
      </c>
      <c r="C160" s="40" t="s">
        <v>183</v>
      </c>
      <c r="D160" s="41" t="s">
        <v>50</v>
      </c>
      <c r="E160" s="1" t="s">
        <v>184</v>
      </c>
      <c r="F160" s="1" t="s">
        <v>184</v>
      </c>
      <c r="G160" s="42">
        <f>SUM(G161:G161)</f>
        <v>1</v>
      </c>
    </row>
    <row r="161" spans="1:7" x14ac:dyDescent="0.25">
      <c r="A161" s="43" t="s">
        <v>728</v>
      </c>
      <c r="B161" s="43"/>
      <c r="C161" s="44">
        <v>1</v>
      </c>
      <c r="D161" s="44"/>
      <c r="E161" s="44"/>
      <c r="F161" s="44"/>
      <c r="G161" s="44">
        <f>PRODUCT(C161:F161)</f>
        <v>1</v>
      </c>
    </row>
    <row r="163" spans="1:7" x14ac:dyDescent="0.25">
      <c r="B163" t="s">
        <v>655</v>
      </c>
      <c r="C163" s="38" t="s">
        <v>5</v>
      </c>
      <c r="D163" s="39" t="s">
        <v>6</v>
      </c>
      <c r="E163" s="38" t="s">
        <v>7</v>
      </c>
    </row>
    <row r="164" spans="1:7" x14ac:dyDescent="0.25">
      <c r="B164" t="s">
        <v>655</v>
      </c>
      <c r="C164" s="38" t="s">
        <v>8</v>
      </c>
      <c r="D164" s="39" t="s">
        <v>17</v>
      </c>
      <c r="E164" s="38" t="s">
        <v>176</v>
      </c>
    </row>
    <row r="165" spans="1:7" x14ac:dyDescent="0.25">
      <c r="B165" t="s">
        <v>655</v>
      </c>
      <c r="C165" s="38" t="s">
        <v>10</v>
      </c>
      <c r="D165" s="39" t="s">
        <v>17</v>
      </c>
      <c r="E165" s="38" t="s">
        <v>18</v>
      </c>
    </row>
    <row r="166" spans="1:7" x14ac:dyDescent="0.25">
      <c r="B166" t="s">
        <v>655</v>
      </c>
      <c r="C166" s="38" t="s">
        <v>19</v>
      </c>
      <c r="D166" s="39" t="s">
        <v>40</v>
      </c>
      <c r="E166" s="38" t="s">
        <v>41</v>
      </c>
    </row>
    <row r="168" spans="1:7" ht="45" customHeight="1" x14ac:dyDescent="0.25">
      <c r="A168" s="40" t="s">
        <v>729</v>
      </c>
      <c r="B168" s="40" t="s">
        <v>657</v>
      </c>
      <c r="C168" s="40" t="s">
        <v>67</v>
      </c>
      <c r="D168" s="41" t="s">
        <v>65</v>
      </c>
      <c r="E168" s="1" t="s">
        <v>68</v>
      </c>
      <c r="F168" s="1" t="s">
        <v>68</v>
      </c>
      <c r="G168" s="42">
        <f>SUM(G169:G178)</f>
        <v>725</v>
      </c>
    </row>
    <row r="169" spans="1:7" x14ac:dyDescent="0.25">
      <c r="A169" s="43" t="s">
        <v>688</v>
      </c>
      <c r="B169" s="43"/>
      <c r="C169" s="44">
        <v>1</v>
      </c>
      <c r="D169" s="44">
        <v>50</v>
      </c>
      <c r="E169" s="44"/>
      <c r="F169" s="44"/>
      <c r="G169" s="44">
        <f t="shared" ref="G169:G178" si="1">PRODUCT(C169:F169)</f>
        <v>50</v>
      </c>
    </row>
    <row r="170" spans="1:7" x14ac:dyDescent="0.25">
      <c r="A170" s="43" t="s">
        <v>689</v>
      </c>
      <c r="B170" s="43"/>
      <c r="C170" s="44">
        <v>1</v>
      </c>
      <c r="D170" s="44">
        <v>55</v>
      </c>
      <c r="E170" s="44"/>
      <c r="F170" s="44"/>
      <c r="G170" s="44">
        <f t="shared" si="1"/>
        <v>55</v>
      </c>
    </row>
    <row r="171" spans="1:7" x14ac:dyDescent="0.25">
      <c r="A171" s="43" t="s">
        <v>690</v>
      </c>
      <c r="B171" s="43"/>
      <c r="C171" s="44">
        <v>1</v>
      </c>
      <c r="D171" s="44">
        <v>60</v>
      </c>
      <c r="E171" s="44"/>
      <c r="F171" s="44"/>
      <c r="G171" s="44">
        <f t="shared" si="1"/>
        <v>60</v>
      </c>
    </row>
    <row r="172" spans="1:7" x14ac:dyDescent="0.25">
      <c r="A172" s="43" t="s">
        <v>691</v>
      </c>
      <c r="B172" s="43"/>
      <c r="C172" s="44">
        <v>1</v>
      </c>
      <c r="D172" s="44">
        <v>65</v>
      </c>
      <c r="E172" s="44"/>
      <c r="F172" s="44"/>
      <c r="G172" s="44">
        <f t="shared" si="1"/>
        <v>65</v>
      </c>
    </row>
    <row r="173" spans="1:7" x14ac:dyDescent="0.25">
      <c r="A173" s="43" t="s">
        <v>730</v>
      </c>
      <c r="B173" s="43"/>
      <c r="C173" s="44">
        <v>1</v>
      </c>
      <c r="D173" s="44">
        <v>70</v>
      </c>
      <c r="E173" s="44"/>
      <c r="F173" s="44"/>
      <c r="G173" s="44">
        <f t="shared" si="1"/>
        <v>70</v>
      </c>
    </row>
    <row r="174" spans="1:7" x14ac:dyDescent="0.25">
      <c r="A174" s="43" t="s">
        <v>731</v>
      </c>
      <c r="B174" s="43"/>
      <c r="C174" s="44">
        <v>1</v>
      </c>
      <c r="D174" s="44">
        <v>75</v>
      </c>
      <c r="E174" s="44"/>
      <c r="F174" s="44"/>
      <c r="G174" s="44">
        <f t="shared" si="1"/>
        <v>75</v>
      </c>
    </row>
    <row r="175" spans="1:7" x14ac:dyDescent="0.25">
      <c r="A175" s="43" t="s">
        <v>732</v>
      </c>
      <c r="B175" s="43"/>
      <c r="C175" s="44">
        <v>1</v>
      </c>
      <c r="D175" s="44">
        <v>80</v>
      </c>
      <c r="E175" s="44"/>
      <c r="F175" s="44"/>
      <c r="G175" s="44">
        <f t="shared" si="1"/>
        <v>80</v>
      </c>
    </row>
    <row r="176" spans="1:7" x14ac:dyDescent="0.25">
      <c r="A176" s="43" t="s">
        <v>733</v>
      </c>
      <c r="B176" s="43"/>
      <c r="C176" s="44">
        <v>1</v>
      </c>
      <c r="D176" s="44">
        <v>85</v>
      </c>
      <c r="E176" s="44"/>
      <c r="F176" s="44"/>
      <c r="G176" s="44">
        <f t="shared" si="1"/>
        <v>85</v>
      </c>
    </row>
    <row r="177" spans="1:7" x14ac:dyDescent="0.25">
      <c r="A177" s="43" t="s">
        <v>734</v>
      </c>
      <c r="B177" s="43"/>
      <c r="C177" s="44">
        <v>1</v>
      </c>
      <c r="D177" s="44">
        <v>90</v>
      </c>
      <c r="E177" s="44"/>
      <c r="F177" s="44"/>
      <c r="G177" s="44">
        <f t="shared" si="1"/>
        <v>90</v>
      </c>
    </row>
    <row r="178" spans="1:7" x14ac:dyDescent="0.25">
      <c r="A178" s="43" t="s">
        <v>735</v>
      </c>
      <c r="B178" s="43"/>
      <c r="C178" s="44">
        <v>1</v>
      </c>
      <c r="D178" s="44">
        <v>95</v>
      </c>
      <c r="E178" s="44"/>
      <c r="F178" s="44"/>
      <c r="G178" s="44">
        <f t="shared" si="1"/>
        <v>95</v>
      </c>
    </row>
    <row r="180" spans="1:7" ht="45" customHeight="1" x14ac:dyDescent="0.25">
      <c r="A180" s="40" t="s">
        <v>736</v>
      </c>
      <c r="B180" s="40" t="s">
        <v>657</v>
      </c>
      <c r="C180" s="40" t="s">
        <v>188</v>
      </c>
      <c r="D180" s="41" t="s">
        <v>65</v>
      </c>
      <c r="E180" s="1" t="s">
        <v>189</v>
      </c>
      <c r="F180" s="1" t="s">
        <v>189</v>
      </c>
      <c r="G180" s="42">
        <f>SUM(G181:G182)</f>
        <v>65.000000000004903</v>
      </c>
    </row>
    <row r="181" spans="1:7" x14ac:dyDescent="0.25">
      <c r="A181" s="43"/>
      <c r="B181" s="43"/>
      <c r="C181" s="44">
        <v>50.000000000003098</v>
      </c>
      <c r="D181" s="44"/>
      <c r="E181" s="44"/>
      <c r="F181" s="44"/>
      <c r="G181" s="44">
        <f>PRODUCT(C181:F181)</f>
        <v>50.000000000003098</v>
      </c>
    </row>
    <row r="182" spans="1:7" x14ac:dyDescent="0.25">
      <c r="A182" s="43"/>
      <c r="B182" s="43"/>
      <c r="C182" s="44">
        <v>15.000000000001799</v>
      </c>
      <c r="D182" s="44"/>
      <c r="E182" s="44"/>
      <c r="F182" s="44"/>
      <c r="G182" s="44">
        <f>PRODUCT(C182:F182)</f>
        <v>15.000000000001799</v>
      </c>
    </row>
    <row r="184" spans="1:7" x14ac:dyDescent="0.25">
      <c r="B184" t="s">
        <v>655</v>
      </c>
      <c r="C184" s="38" t="s">
        <v>5</v>
      </c>
      <c r="D184" s="39" t="s">
        <v>6</v>
      </c>
      <c r="E184" s="38" t="s">
        <v>7</v>
      </c>
    </row>
    <row r="185" spans="1:7" x14ac:dyDescent="0.25">
      <c r="B185" t="s">
        <v>655</v>
      </c>
      <c r="C185" s="38" t="s">
        <v>8</v>
      </c>
      <c r="D185" s="39" t="s">
        <v>17</v>
      </c>
      <c r="E185" s="38" t="s">
        <v>176</v>
      </c>
    </row>
    <row r="186" spans="1:7" x14ac:dyDescent="0.25">
      <c r="B186" t="s">
        <v>655</v>
      </c>
      <c r="C186" s="38" t="s">
        <v>10</v>
      </c>
      <c r="D186" s="39" t="s">
        <v>17</v>
      </c>
      <c r="E186" s="38" t="s">
        <v>18</v>
      </c>
    </row>
    <row r="187" spans="1:7" x14ac:dyDescent="0.25">
      <c r="B187" t="s">
        <v>655</v>
      </c>
      <c r="C187" s="38" t="s">
        <v>19</v>
      </c>
      <c r="D187" s="39" t="s">
        <v>71</v>
      </c>
      <c r="E187" s="38" t="s">
        <v>72</v>
      </c>
    </row>
    <row r="189" spans="1:7" ht="45" customHeight="1" x14ac:dyDescent="0.25">
      <c r="A189" s="40" t="s">
        <v>737</v>
      </c>
      <c r="B189" s="40" t="s">
        <v>657</v>
      </c>
      <c r="C189" s="40" t="s">
        <v>193</v>
      </c>
      <c r="D189" s="41" t="s">
        <v>65</v>
      </c>
      <c r="E189" s="1" t="s">
        <v>194</v>
      </c>
      <c r="F189" s="1" t="s">
        <v>194</v>
      </c>
      <c r="G189" s="42">
        <f>SUM(G190:G190)</f>
        <v>5.0000000000018403</v>
      </c>
    </row>
    <row r="190" spans="1:7" x14ac:dyDescent="0.25">
      <c r="A190" s="43" t="s">
        <v>694</v>
      </c>
      <c r="B190" s="43"/>
      <c r="C190" s="44">
        <v>5.0000000000018403</v>
      </c>
      <c r="D190" s="44"/>
      <c r="E190" s="44"/>
      <c r="F190" s="44"/>
      <c r="G190" s="44">
        <f>PRODUCT(C190:F190)</f>
        <v>5.0000000000018403</v>
      </c>
    </row>
    <row r="192" spans="1:7" ht="45" customHeight="1" x14ac:dyDescent="0.25">
      <c r="A192" s="40" t="s">
        <v>738</v>
      </c>
      <c r="B192" s="40" t="s">
        <v>657</v>
      </c>
      <c r="C192" s="40" t="s">
        <v>78</v>
      </c>
      <c r="D192" s="41" t="s">
        <v>65</v>
      </c>
      <c r="E192" s="1" t="s">
        <v>79</v>
      </c>
      <c r="F192" s="1" t="s">
        <v>79</v>
      </c>
      <c r="G192" s="42">
        <f>SUM(G193:G194)</f>
        <v>15.00000000000364</v>
      </c>
    </row>
    <row r="193" spans="1:7" x14ac:dyDescent="0.25">
      <c r="A193" s="43" t="s">
        <v>739</v>
      </c>
      <c r="B193" s="43"/>
      <c r="C193" s="44">
        <v>5.0000000000018403</v>
      </c>
      <c r="D193" s="44"/>
      <c r="E193" s="44"/>
      <c r="F193" s="44"/>
      <c r="G193" s="44">
        <f>PRODUCT(C193:F193)</f>
        <v>5.0000000000018403</v>
      </c>
    </row>
    <row r="194" spans="1:7" x14ac:dyDescent="0.25">
      <c r="A194" s="43" t="s">
        <v>740</v>
      </c>
      <c r="B194" s="43"/>
      <c r="C194" s="44">
        <v>10.000000000001799</v>
      </c>
      <c r="D194" s="44"/>
      <c r="E194" s="44"/>
      <c r="F194" s="44"/>
      <c r="G194" s="44">
        <f>PRODUCT(C194:F194)</f>
        <v>10.000000000001799</v>
      </c>
    </row>
    <row r="196" spans="1:7" ht="45" customHeight="1" x14ac:dyDescent="0.25">
      <c r="A196" s="40" t="s">
        <v>741</v>
      </c>
      <c r="B196" s="40" t="s">
        <v>657</v>
      </c>
      <c r="C196" s="40" t="s">
        <v>74</v>
      </c>
      <c r="D196" s="41" t="s">
        <v>65</v>
      </c>
      <c r="E196" s="1" t="s">
        <v>75</v>
      </c>
      <c r="F196" s="1" t="s">
        <v>75</v>
      </c>
      <c r="G196" s="42">
        <f>SUM(G197:G197)</f>
        <v>15.000000000001799</v>
      </c>
    </row>
    <row r="197" spans="1:7" x14ac:dyDescent="0.25">
      <c r="A197" s="43" t="s">
        <v>742</v>
      </c>
      <c r="B197" s="43"/>
      <c r="C197" s="44">
        <v>15.000000000001799</v>
      </c>
      <c r="D197" s="44"/>
      <c r="E197" s="44"/>
      <c r="F197" s="44"/>
      <c r="G197" s="44">
        <f>PRODUCT(C197:F197)</f>
        <v>15.000000000001799</v>
      </c>
    </row>
    <row r="199" spans="1:7" x14ac:dyDescent="0.25">
      <c r="B199" t="s">
        <v>655</v>
      </c>
      <c r="C199" s="38" t="s">
        <v>5</v>
      </c>
      <c r="D199" s="39" t="s">
        <v>6</v>
      </c>
      <c r="E199" s="38" t="s">
        <v>7</v>
      </c>
    </row>
    <row r="200" spans="1:7" x14ac:dyDescent="0.25">
      <c r="B200" t="s">
        <v>655</v>
      </c>
      <c r="C200" s="38" t="s">
        <v>8</v>
      </c>
      <c r="D200" s="39" t="s">
        <v>17</v>
      </c>
      <c r="E200" s="38" t="s">
        <v>176</v>
      </c>
    </row>
    <row r="201" spans="1:7" x14ac:dyDescent="0.25">
      <c r="B201" t="s">
        <v>655</v>
      </c>
      <c r="C201" s="38" t="s">
        <v>10</v>
      </c>
      <c r="D201" s="39" t="s">
        <v>33</v>
      </c>
      <c r="E201" s="38" t="s">
        <v>126</v>
      </c>
    </row>
    <row r="203" spans="1:7" ht="45" customHeight="1" x14ac:dyDescent="0.25">
      <c r="A203" s="40" t="s">
        <v>743</v>
      </c>
      <c r="B203" s="40" t="s">
        <v>657</v>
      </c>
      <c r="C203" s="40" t="s">
        <v>136</v>
      </c>
      <c r="D203" s="41" t="s">
        <v>137</v>
      </c>
      <c r="E203" s="1" t="s">
        <v>138</v>
      </c>
      <c r="F203" s="1" t="s">
        <v>138</v>
      </c>
      <c r="G203" s="42">
        <f>SUM(G204:G206)</f>
        <v>2233.2400000002176</v>
      </c>
    </row>
    <row r="204" spans="1:7" x14ac:dyDescent="0.25">
      <c r="A204" s="43" t="s">
        <v>715</v>
      </c>
      <c r="B204" s="43"/>
      <c r="C204" s="44">
        <v>17.370000000001799</v>
      </c>
      <c r="D204" s="44">
        <v>60</v>
      </c>
      <c r="E204" s="44"/>
      <c r="F204" s="44"/>
      <c r="G204" s="44">
        <f>PRODUCT(C204:F204)</f>
        <v>1042.2000000001078</v>
      </c>
    </row>
    <row r="205" spans="1:7" x14ac:dyDescent="0.25">
      <c r="A205" s="43" t="s">
        <v>716</v>
      </c>
      <c r="B205" s="43"/>
      <c r="C205" s="44">
        <v>19.700000000001801</v>
      </c>
      <c r="D205" s="44">
        <v>60</v>
      </c>
      <c r="E205" s="44"/>
      <c r="F205" s="44"/>
      <c r="G205" s="44">
        <f>PRODUCT(C205:F205)</f>
        <v>1182.000000000108</v>
      </c>
    </row>
    <row r="206" spans="1:7" x14ac:dyDescent="0.25">
      <c r="A206" s="43" t="s">
        <v>717</v>
      </c>
      <c r="B206" s="43"/>
      <c r="C206" s="44">
        <v>9.0400000000018199</v>
      </c>
      <c r="D206" s="44"/>
      <c r="E206" s="44"/>
      <c r="F206" s="44"/>
      <c r="G206" s="44">
        <f>PRODUCT(C206:F206)</f>
        <v>9.0400000000018199</v>
      </c>
    </row>
    <row r="208" spans="1:7" x14ac:dyDescent="0.25">
      <c r="B208" t="s">
        <v>655</v>
      </c>
      <c r="C208" s="38" t="s">
        <v>5</v>
      </c>
      <c r="D208" s="39" t="s">
        <v>6</v>
      </c>
      <c r="E208" s="38" t="s">
        <v>7</v>
      </c>
    </row>
    <row r="209" spans="1:7" x14ac:dyDescent="0.25">
      <c r="B209" t="s">
        <v>655</v>
      </c>
      <c r="C209" s="38" t="s">
        <v>8</v>
      </c>
      <c r="D209" s="39" t="s">
        <v>33</v>
      </c>
      <c r="E209" s="38" t="s">
        <v>209</v>
      </c>
    </row>
    <row r="210" spans="1:7" x14ac:dyDescent="0.25">
      <c r="B210" t="s">
        <v>655</v>
      </c>
      <c r="C210" s="38" t="s">
        <v>10</v>
      </c>
      <c r="D210" s="39" t="s">
        <v>210</v>
      </c>
      <c r="E210" s="38" t="s">
        <v>211</v>
      </c>
    </row>
    <row r="212" spans="1:7" ht="45" customHeight="1" x14ac:dyDescent="0.25">
      <c r="A212" s="40" t="s">
        <v>744</v>
      </c>
      <c r="B212" s="40" t="s">
        <v>657</v>
      </c>
      <c r="C212" s="40" t="s">
        <v>213</v>
      </c>
      <c r="D212" s="41" t="s">
        <v>23</v>
      </c>
      <c r="E212" s="1" t="s">
        <v>214</v>
      </c>
      <c r="F212" s="1" t="s">
        <v>214</v>
      </c>
      <c r="G212" s="42">
        <f>SUM(G213:G213)</f>
        <v>1</v>
      </c>
    </row>
    <row r="213" spans="1:7" x14ac:dyDescent="0.25">
      <c r="A213" s="43" t="s">
        <v>745</v>
      </c>
      <c r="B213" s="43"/>
      <c r="C213" s="44">
        <v>1</v>
      </c>
      <c r="D213" s="44"/>
      <c r="E213" s="44"/>
      <c r="F213" s="44"/>
      <c r="G213" s="44">
        <f>PRODUCT(C213:F213)</f>
        <v>1</v>
      </c>
    </row>
    <row r="215" spans="1:7" ht="45" customHeight="1" x14ac:dyDescent="0.25">
      <c r="A215" s="40" t="s">
        <v>746</v>
      </c>
      <c r="B215" s="40" t="s">
        <v>657</v>
      </c>
      <c r="C215" s="40" t="s">
        <v>215</v>
      </c>
      <c r="D215" s="41" t="s">
        <v>23</v>
      </c>
      <c r="E215" s="1" t="s">
        <v>216</v>
      </c>
      <c r="F215" s="1" t="s">
        <v>216</v>
      </c>
      <c r="G215" s="42">
        <f>SUM(G216:G216)</f>
        <v>1</v>
      </c>
    </row>
    <row r="216" spans="1:7" x14ac:dyDescent="0.25">
      <c r="A216" s="43" t="s">
        <v>747</v>
      </c>
      <c r="B216" s="43"/>
      <c r="C216" s="44">
        <v>1</v>
      </c>
      <c r="D216" s="44"/>
      <c r="E216" s="44"/>
      <c r="F216" s="44"/>
      <c r="G216" s="44">
        <f>PRODUCT(C216:F216)</f>
        <v>1</v>
      </c>
    </row>
    <row r="218" spans="1:7" ht="45" customHeight="1" x14ac:dyDescent="0.25">
      <c r="A218" s="40" t="s">
        <v>748</v>
      </c>
      <c r="B218" s="40" t="s">
        <v>657</v>
      </c>
      <c r="C218" s="40" t="s">
        <v>217</v>
      </c>
      <c r="D218" s="41" t="s">
        <v>23</v>
      </c>
      <c r="E218" s="1" t="s">
        <v>218</v>
      </c>
      <c r="F218" s="1" t="s">
        <v>218</v>
      </c>
      <c r="G218" s="42">
        <f>SUM(G219:G219)</f>
        <v>1</v>
      </c>
    </row>
    <row r="219" spans="1:7" x14ac:dyDescent="0.25">
      <c r="A219" s="43" t="s">
        <v>106</v>
      </c>
      <c r="B219" s="43"/>
      <c r="C219" s="44">
        <v>1</v>
      </c>
      <c r="D219" s="44"/>
      <c r="E219" s="44"/>
      <c r="F219" s="44"/>
      <c r="G219" s="44">
        <f>PRODUCT(C219:F219)</f>
        <v>1</v>
      </c>
    </row>
    <row r="221" spans="1:7" ht="45" customHeight="1" x14ac:dyDescent="0.25">
      <c r="A221" s="40" t="s">
        <v>749</v>
      </c>
      <c r="B221" s="40" t="s">
        <v>657</v>
      </c>
      <c r="C221" s="40" t="s">
        <v>219</v>
      </c>
      <c r="D221" s="41" t="s">
        <v>65</v>
      </c>
      <c r="E221" s="1" t="s">
        <v>220</v>
      </c>
      <c r="F221" s="1" t="s">
        <v>220</v>
      </c>
      <c r="G221" s="42">
        <f>SUM(G222:G223)</f>
        <v>120</v>
      </c>
    </row>
    <row r="222" spans="1:7" x14ac:dyDescent="0.25">
      <c r="A222" s="45"/>
      <c r="B222" s="45" t="s">
        <v>750</v>
      </c>
      <c r="C222" s="46" t="s">
        <v>751</v>
      </c>
      <c r="D222" s="46" t="s">
        <v>752</v>
      </c>
      <c r="E222" s="46" t="s">
        <v>753</v>
      </c>
      <c r="F222" s="46" t="s">
        <v>754</v>
      </c>
      <c r="G222" s="47"/>
    </row>
    <row r="223" spans="1:7" x14ac:dyDescent="0.25">
      <c r="A223" s="43"/>
      <c r="B223" s="43"/>
      <c r="C223" s="44"/>
      <c r="D223" s="44">
        <v>120</v>
      </c>
      <c r="E223" s="44"/>
      <c r="F223" s="44"/>
      <c r="G223" s="44">
        <f>PRODUCT(C223:F223)</f>
        <v>120</v>
      </c>
    </row>
    <row r="225" spans="1:7" ht="45" customHeight="1" x14ac:dyDescent="0.25">
      <c r="A225" s="40" t="s">
        <v>755</v>
      </c>
      <c r="B225" s="40" t="s">
        <v>657</v>
      </c>
      <c r="C225" s="40" t="s">
        <v>221</v>
      </c>
      <c r="D225" s="41" t="s">
        <v>222</v>
      </c>
      <c r="E225" s="1" t="s">
        <v>223</v>
      </c>
      <c r="F225" s="1" t="s">
        <v>223</v>
      </c>
      <c r="G225" s="42">
        <f>SUM(G226:G227)</f>
        <v>12</v>
      </c>
    </row>
    <row r="226" spans="1:7" x14ac:dyDescent="0.25">
      <c r="A226" s="45"/>
      <c r="B226" s="45" t="s">
        <v>750</v>
      </c>
      <c r="C226" s="46" t="s">
        <v>751</v>
      </c>
      <c r="D226" s="46" t="s">
        <v>752</v>
      </c>
      <c r="E226" s="46" t="s">
        <v>753</v>
      </c>
      <c r="F226" s="46" t="s">
        <v>754</v>
      </c>
      <c r="G226" s="47"/>
    </row>
    <row r="227" spans="1:7" x14ac:dyDescent="0.25">
      <c r="A227" s="43"/>
      <c r="B227" s="43"/>
      <c r="C227" s="44">
        <v>1</v>
      </c>
      <c r="D227" s="44">
        <v>120</v>
      </c>
      <c r="E227" s="44">
        <v>0.2</v>
      </c>
      <c r="F227" s="44">
        <v>0.5</v>
      </c>
      <c r="G227" s="44">
        <f>PRODUCT(C227:F227)</f>
        <v>12</v>
      </c>
    </row>
    <row r="229" spans="1:7" ht="45" customHeight="1" x14ac:dyDescent="0.25">
      <c r="A229" s="40" t="s">
        <v>756</v>
      </c>
      <c r="B229" s="40" t="s">
        <v>657</v>
      </c>
      <c r="C229" s="40" t="s">
        <v>224</v>
      </c>
      <c r="D229" s="41" t="s">
        <v>222</v>
      </c>
      <c r="E229" s="1" t="s">
        <v>225</v>
      </c>
      <c r="F229" s="1" t="s">
        <v>225</v>
      </c>
      <c r="G229" s="42">
        <f>SUM(G230:G231)</f>
        <v>48</v>
      </c>
    </row>
    <row r="230" spans="1:7" x14ac:dyDescent="0.25">
      <c r="A230" s="45"/>
      <c r="B230" s="45" t="s">
        <v>750</v>
      </c>
      <c r="C230" s="46" t="s">
        <v>751</v>
      </c>
      <c r="D230" s="46" t="s">
        <v>752</v>
      </c>
      <c r="E230" s="46" t="s">
        <v>753</v>
      </c>
      <c r="F230" s="46" t="s">
        <v>754</v>
      </c>
      <c r="G230" s="47"/>
    </row>
    <row r="231" spans="1:7" x14ac:dyDescent="0.25">
      <c r="A231" s="43"/>
      <c r="B231" s="43"/>
      <c r="C231" s="44">
        <v>1</v>
      </c>
      <c r="D231" s="44">
        <v>120</v>
      </c>
      <c r="E231" s="44">
        <v>0.4</v>
      </c>
      <c r="F231" s="44"/>
      <c r="G231" s="44">
        <f>PRODUCT(C231:F231)</f>
        <v>48</v>
      </c>
    </row>
    <row r="233" spans="1:7" ht="45" customHeight="1" x14ac:dyDescent="0.25">
      <c r="A233" s="40" t="s">
        <v>757</v>
      </c>
      <c r="B233" s="40" t="s">
        <v>657</v>
      </c>
      <c r="C233" s="40" t="s">
        <v>226</v>
      </c>
      <c r="D233" s="41" t="s">
        <v>222</v>
      </c>
      <c r="E233" s="1" t="s">
        <v>227</v>
      </c>
      <c r="F233" s="1" t="s">
        <v>227</v>
      </c>
      <c r="G233" s="42">
        <f>SUM(G234:G235)</f>
        <v>48</v>
      </c>
    </row>
    <row r="234" spans="1:7" x14ac:dyDescent="0.25">
      <c r="A234" s="45"/>
      <c r="B234" s="45" t="s">
        <v>750</v>
      </c>
      <c r="C234" s="46" t="s">
        <v>751</v>
      </c>
      <c r="D234" s="46" t="s">
        <v>752</v>
      </c>
      <c r="E234" s="46" t="s">
        <v>753</v>
      </c>
      <c r="F234" s="46" t="s">
        <v>754</v>
      </c>
      <c r="G234" s="47"/>
    </row>
    <row r="235" spans="1:7" x14ac:dyDescent="0.25">
      <c r="A235" s="43"/>
      <c r="B235" s="43"/>
      <c r="C235" s="44">
        <v>1</v>
      </c>
      <c r="D235" s="44">
        <v>120</v>
      </c>
      <c r="E235" s="44">
        <v>0.4</v>
      </c>
      <c r="F235" s="44"/>
      <c r="G235" s="44">
        <f>PRODUCT(C235:F235)</f>
        <v>48</v>
      </c>
    </row>
    <row r="237" spans="1:7" ht="45" customHeight="1" x14ac:dyDescent="0.25">
      <c r="A237" s="40" t="s">
        <v>758</v>
      </c>
      <c r="B237" s="40" t="s">
        <v>657</v>
      </c>
      <c r="C237" s="40" t="s">
        <v>228</v>
      </c>
      <c r="D237" s="41" t="s">
        <v>229</v>
      </c>
      <c r="E237" s="1" t="s">
        <v>230</v>
      </c>
      <c r="F237" s="1" t="s">
        <v>230</v>
      </c>
      <c r="G237" s="42">
        <f>SUM(G238:G239)</f>
        <v>19.200000000000003</v>
      </c>
    </row>
    <row r="238" spans="1:7" x14ac:dyDescent="0.25">
      <c r="A238" s="45"/>
      <c r="B238" s="45" t="s">
        <v>750</v>
      </c>
      <c r="C238" s="46" t="s">
        <v>751</v>
      </c>
      <c r="D238" s="46" t="s">
        <v>752</v>
      </c>
      <c r="E238" s="46" t="s">
        <v>753</v>
      </c>
      <c r="F238" s="46" t="s">
        <v>754</v>
      </c>
      <c r="G238" s="47"/>
    </row>
    <row r="239" spans="1:7" x14ac:dyDescent="0.25">
      <c r="A239" s="43"/>
      <c r="B239" s="43"/>
      <c r="C239" s="44">
        <v>1</v>
      </c>
      <c r="D239" s="44">
        <v>120</v>
      </c>
      <c r="E239" s="44">
        <v>0.4</v>
      </c>
      <c r="F239" s="44">
        <v>0.4</v>
      </c>
      <c r="G239" s="44">
        <f>PRODUCT(C239:F239)</f>
        <v>19.200000000000003</v>
      </c>
    </row>
    <row r="241" spans="1:7" ht="45" customHeight="1" x14ac:dyDescent="0.25">
      <c r="A241" s="40" t="s">
        <v>759</v>
      </c>
      <c r="B241" s="40" t="s">
        <v>657</v>
      </c>
      <c r="C241" s="40" t="s">
        <v>231</v>
      </c>
      <c r="D241" s="41" t="s">
        <v>23</v>
      </c>
      <c r="E241" s="1" t="s">
        <v>232</v>
      </c>
      <c r="F241" s="1" t="s">
        <v>232</v>
      </c>
      <c r="G241" s="42">
        <f>SUM(G242:G243)</f>
        <v>6.0000000000018803</v>
      </c>
    </row>
    <row r="242" spans="1:7" x14ac:dyDescent="0.25">
      <c r="A242" s="45"/>
      <c r="B242" s="45" t="s">
        <v>750</v>
      </c>
      <c r="C242" s="46" t="s">
        <v>751</v>
      </c>
      <c r="D242" s="46" t="s">
        <v>752</v>
      </c>
      <c r="E242" s="46" t="s">
        <v>753</v>
      </c>
      <c r="F242" s="46" t="s">
        <v>754</v>
      </c>
      <c r="G242" s="47"/>
    </row>
    <row r="243" spans="1:7" x14ac:dyDescent="0.25">
      <c r="A243" s="43"/>
      <c r="B243" s="43"/>
      <c r="C243" s="44">
        <v>6.0000000000018803</v>
      </c>
      <c r="D243" s="44"/>
      <c r="E243" s="44"/>
      <c r="F243" s="44"/>
      <c r="G243" s="44">
        <f>PRODUCT(C243:F243)</f>
        <v>6.0000000000018803</v>
      </c>
    </row>
    <row r="245" spans="1:7" ht="45" customHeight="1" x14ac:dyDescent="0.25">
      <c r="A245" s="40" t="s">
        <v>760</v>
      </c>
      <c r="B245" s="40" t="s">
        <v>657</v>
      </c>
      <c r="C245" s="40" t="s">
        <v>233</v>
      </c>
      <c r="D245" s="41" t="s">
        <v>23</v>
      </c>
      <c r="E245" s="1" t="s">
        <v>234</v>
      </c>
      <c r="F245" s="1" t="s">
        <v>234</v>
      </c>
      <c r="G245" s="42">
        <f>SUM(G246:G247)</f>
        <v>6.0000000000018803</v>
      </c>
    </row>
    <row r="246" spans="1:7" x14ac:dyDescent="0.25">
      <c r="A246" s="45"/>
      <c r="B246" s="45" t="s">
        <v>750</v>
      </c>
      <c r="C246" s="46" t="s">
        <v>751</v>
      </c>
      <c r="D246" s="46" t="s">
        <v>752</v>
      </c>
      <c r="E246" s="46" t="s">
        <v>753</v>
      </c>
      <c r="F246" s="46" t="s">
        <v>754</v>
      </c>
      <c r="G246" s="47"/>
    </row>
    <row r="247" spans="1:7" x14ac:dyDescent="0.25">
      <c r="A247" s="43"/>
      <c r="B247" s="43"/>
      <c r="C247" s="44">
        <v>6.0000000000018803</v>
      </c>
      <c r="D247" s="44"/>
      <c r="E247" s="44"/>
      <c r="F247" s="44"/>
      <c r="G247" s="44">
        <f>PRODUCT(C247:F247)</f>
        <v>6.0000000000018803</v>
      </c>
    </row>
    <row r="249" spans="1:7" ht="45" customHeight="1" x14ac:dyDescent="0.25">
      <c r="A249" s="40" t="s">
        <v>761</v>
      </c>
      <c r="B249" s="40" t="s">
        <v>657</v>
      </c>
      <c r="C249" s="40" t="s">
        <v>235</v>
      </c>
      <c r="D249" s="41" t="s">
        <v>23</v>
      </c>
      <c r="E249" s="1" t="s">
        <v>236</v>
      </c>
      <c r="F249" s="1" t="s">
        <v>236</v>
      </c>
      <c r="G249" s="42">
        <f>SUM(G250:G250)</f>
        <v>1</v>
      </c>
    </row>
    <row r="250" spans="1:7" x14ac:dyDescent="0.25">
      <c r="A250" s="43"/>
      <c r="B250" s="43"/>
      <c r="C250" s="44">
        <v>1</v>
      </c>
      <c r="D250" s="44"/>
      <c r="E250" s="44"/>
      <c r="F250" s="44"/>
      <c r="G250" s="44">
        <f>PRODUCT(C250:F250)</f>
        <v>1</v>
      </c>
    </row>
    <row r="252" spans="1:7" ht="45" customHeight="1" x14ac:dyDescent="0.25">
      <c r="A252" s="40" t="s">
        <v>762</v>
      </c>
      <c r="B252" s="40" t="s">
        <v>657</v>
      </c>
      <c r="C252" s="40" t="s">
        <v>62</v>
      </c>
      <c r="D252" s="41" t="s">
        <v>23</v>
      </c>
      <c r="E252" s="1" t="s">
        <v>63</v>
      </c>
      <c r="F252" s="1" t="s">
        <v>63</v>
      </c>
      <c r="G252" s="42">
        <f>SUM(G253:G253)</f>
        <v>1</v>
      </c>
    </row>
    <row r="253" spans="1:7" x14ac:dyDescent="0.25">
      <c r="A253" s="43"/>
      <c r="B253" s="43"/>
      <c r="C253" s="44">
        <v>1</v>
      </c>
      <c r="D253" s="44"/>
      <c r="E253" s="44"/>
      <c r="F253" s="44"/>
      <c r="G253" s="44">
        <f>PRODUCT(C253:F253)</f>
        <v>1</v>
      </c>
    </row>
    <row r="255" spans="1:7" ht="45" customHeight="1" x14ac:dyDescent="0.25">
      <c r="A255" s="40" t="s">
        <v>763</v>
      </c>
      <c r="B255" s="40" t="s">
        <v>657</v>
      </c>
      <c r="C255" s="40" t="s">
        <v>237</v>
      </c>
      <c r="D255" s="41" t="s">
        <v>65</v>
      </c>
      <c r="E255" s="1" t="s">
        <v>238</v>
      </c>
      <c r="F255" s="1" t="s">
        <v>238</v>
      </c>
      <c r="G255" s="42">
        <f>SUM(G256:G256)</f>
        <v>120</v>
      </c>
    </row>
    <row r="256" spans="1:7" x14ac:dyDescent="0.25">
      <c r="A256" s="43"/>
      <c r="B256" s="43"/>
      <c r="C256" s="44">
        <v>120</v>
      </c>
      <c r="D256" s="44"/>
      <c r="E256" s="44"/>
      <c r="F256" s="44"/>
      <c r="G256" s="44">
        <f>PRODUCT(C256:F256)</f>
        <v>120</v>
      </c>
    </row>
    <row r="258" spans="1:7" ht="45" customHeight="1" x14ac:dyDescent="0.25">
      <c r="A258" s="40" t="s">
        <v>764</v>
      </c>
      <c r="B258" s="40" t="s">
        <v>657</v>
      </c>
      <c r="C258" s="40" t="s">
        <v>239</v>
      </c>
      <c r="D258" s="41" t="s">
        <v>65</v>
      </c>
      <c r="E258" s="1" t="s">
        <v>240</v>
      </c>
      <c r="F258" s="1" t="s">
        <v>240</v>
      </c>
      <c r="G258" s="42">
        <f>SUM(G259:G259)</f>
        <v>480</v>
      </c>
    </row>
    <row r="259" spans="1:7" x14ac:dyDescent="0.25">
      <c r="A259" s="43"/>
      <c r="B259" s="43"/>
      <c r="C259" s="44">
        <v>120</v>
      </c>
      <c r="D259" s="44">
        <v>4</v>
      </c>
      <c r="E259" s="44"/>
      <c r="F259" s="44"/>
      <c r="G259" s="44">
        <f>PRODUCT(C259:F259)</f>
        <v>480</v>
      </c>
    </row>
    <row r="261" spans="1:7" x14ac:dyDescent="0.25">
      <c r="B261" t="s">
        <v>655</v>
      </c>
      <c r="C261" s="38" t="s">
        <v>5</v>
      </c>
      <c r="D261" s="39" t="s">
        <v>6</v>
      </c>
      <c r="E261" s="38" t="s">
        <v>7</v>
      </c>
    </row>
    <row r="262" spans="1:7" x14ac:dyDescent="0.25">
      <c r="B262" t="s">
        <v>655</v>
      </c>
      <c r="C262" s="38" t="s">
        <v>8</v>
      </c>
      <c r="D262" s="39" t="s">
        <v>33</v>
      </c>
      <c r="E262" s="38" t="s">
        <v>209</v>
      </c>
    </row>
    <row r="263" spans="1:7" x14ac:dyDescent="0.25">
      <c r="B263" t="s">
        <v>655</v>
      </c>
      <c r="C263" s="38" t="s">
        <v>10</v>
      </c>
      <c r="D263" s="39" t="s">
        <v>244</v>
      </c>
      <c r="E263" s="38" t="s">
        <v>245</v>
      </c>
    </row>
    <row r="265" spans="1:7" ht="45" customHeight="1" x14ac:dyDescent="0.25">
      <c r="A265" s="40" t="s">
        <v>765</v>
      </c>
      <c r="B265" s="40" t="s">
        <v>657</v>
      </c>
      <c r="C265" s="40" t="s">
        <v>247</v>
      </c>
      <c r="D265" s="41" t="s">
        <v>23</v>
      </c>
      <c r="E265" s="1" t="s">
        <v>248</v>
      </c>
      <c r="F265" s="1" t="s">
        <v>248</v>
      </c>
      <c r="G265" s="42">
        <f>SUM(G266:G266)</f>
        <v>1</v>
      </c>
    </row>
    <row r="266" spans="1:7" x14ac:dyDescent="0.25">
      <c r="A266" s="43" t="s">
        <v>745</v>
      </c>
      <c r="B266" s="43"/>
      <c r="C266" s="44">
        <v>1</v>
      </c>
      <c r="D266" s="44"/>
      <c r="E266" s="44"/>
      <c r="F266" s="44"/>
      <c r="G266" s="44">
        <f>PRODUCT(C266:F266)</f>
        <v>1</v>
      </c>
    </row>
    <row r="268" spans="1:7" ht="45" customHeight="1" x14ac:dyDescent="0.25">
      <c r="A268" s="40" t="s">
        <v>766</v>
      </c>
      <c r="B268" s="40" t="s">
        <v>657</v>
      </c>
      <c r="C268" s="40" t="s">
        <v>215</v>
      </c>
      <c r="D268" s="41" t="s">
        <v>23</v>
      </c>
      <c r="E268" s="1" t="s">
        <v>216</v>
      </c>
      <c r="F268" s="1" t="s">
        <v>216</v>
      </c>
      <c r="G268" s="42">
        <f>SUM(G269:G269)</f>
        <v>1</v>
      </c>
    </row>
    <row r="269" spans="1:7" x14ac:dyDescent="0.25">
      <c r="A269" s="43" t="s">
        <v>747</v>
      </c>
      <c r="B269" s="43"/>
      <c r="C269" s="44">
        <v>1</v>
      </c>
      <c r="D269" s="44"/>
      <c r="E269" s="44"/>
      <c r="F269" s="44"/>
      <c r="G269" s="44">
        <f>PRODUCT(C269:F269)</f>
        <v>1</v>
      </c>
    </row>
    <row r="271" spans="1:7" ht="45" customHeight="1" x14ac:dyDescent="0.25">
      <c r="A271" s="40" t="s">
        <v>767</v>
      </c>
      <c r="B271" s="40" t="s">
        <v>657</v>
      </c>
      <c r="C271" s="40" t="s">
        <v>217</v>
      </c>
      <c r="D271" s="41" t="s">
        <v>23</v>
      </c>
      <c r="E271" s="1" t="s">
        <v>218</v>
      </c>
      <c r="F271" s="1" t="s">
        <v>218</v>
      </c>
      <c r="G271" s="42">
        <f>SUM(G272:G272)</f>
        <v>1</v>
      </c>
    </row>
    <row r="272" spans="1:7" x14ac:dyDescent="0.25">
      <c r="A272" s="43" t="s">
        <v>106</v>
      </c>
      <c r="B272" s="43"/>
      <c r="C272" s="44">
        <v>1</v>
      </c>
      <c r="D272" s="44"/>
      <c r="E272" s="44"/>
      <c r="F272" s="44"/>
      <c r="G272" s="44">
        <f>PRODUCT(C272:F272)</f>
        <v>1</v>
      </c>
    </row>
    <row r="274" spans="1:7" ht="45" customHeight="1" x14ac:dyDescent="0.25">
      <c r="A274" s="40" t="s">
        <v>768</v>
      </c>
      <c r="B274" s="40" t="s">
        <v>657</v>
      </c>
      <c r="C274" s="40" t="s">
        <v>219</v>
      </c>
      <c r="D274" s="41" t="s">
        <v>65</v>
      </c>
      <c r="E274" s="1" t="s">
        <v>220</v>
      </c>
      <c r="F274" s="1" t="s">
        <v>220</v>
      </c>
      <c r="G274" s="42">
        <f>SUM(G275:G276)</f>
        <v>30</v>
      </c>
    </row>
    <row r="275" spans="1:7" x14ac:dyDescent="0.25">
      <c r="A275" s="45"/>
      <c r="B275" s="45" t="s">
        <v>750</v>
      </c>
      <c r="C275" s="46" t="s">
        <v>751</v>
      </c>
      <c r="D275" s="46" t="s">
        <v>752</v>
      </c>
      <c r="E275" s="46" t="s">
        <v>753</v>
      </c>
      <c r="F275" s="46" t="s">
        <v>754</v>
      </c>
      <c r="G275" s="47"/>
    </row>
    <row r="276" spans="1:7" x14ac:dyDescent="0.25">
      <c r="A276" s="43"/>
      <c r="B276" s="43"/>
      <c r="C276" s="44"/>
      <c r="D276" s="44">
        <v>30</v>
      </c>
      <c r="E276" s="44"/>
      <c r="F276" s="44"/>
      <c r="G276" s="44">
        <f>PRODUCT(C276:F276)</f>
        <v>30</v>
      </c>
    </row>
    <row r="278" spans="1:7" ht="45" customHeight="1" x14ac:dyDescent="0.25">
      <c r="A278" s="40" t="s">
        <v>769</v>
      </c>
      <c r="B278" s="40" t="s">
        <v>657</v>
      </c>
      <c r="C278" s="40" t="s">
        <v>221</v>
      </c>
      <c r="D278" s="41" t="s">
        <v>222</v>
      </c>
      <c r="E278" s="1" t="s">
        <v>223</v>
      </c>
      <c r="F278" s="1" t="s">
        <v>223</v>
      </c>
      <c r="G278" s="42">
        <f>SUM(G279:G280)</f>
        <v>3</v>
      </c>
    </row>
    <row r="279" spans="1:7" x14ac:dyDescent="0.25">
      <c r="A279" s="45"/>
      <c r="B279" s="45" t="s">
        <v>750</v>
      </c>
      <c r="C279" s="46" t="s">
        <v>751</v>
      </c>
      <c r="D279" s="46" t="s">
        <v>752</v>
      </c>
      <c r="E279" s="46" t="s">
        <v>753</v>
      </c>
      <c r="F279" s="46" t="s">
        <v>754</v>
      </c>
      <c r="G279" s="47"/>
    </row>
    <row r="280" spans="1:7" x14ac:dyDescent="0.25">
      <c r="A280" s="43"/>
      <c r="B280" s="43"/>
      <c r="C280" s="44">
        <v>1</v>
      </c>
      <c r="D280" s="44">
        <v>30</v>
      </c>
      <c r="E280" s="44">
        <v>0.2</v>
      </c>
      <c r="F280" s="44">
        <v>0.5</v>
      </c>
      <c r="G280" s="44">
        <f>PRODUCT(C280:F280)</f>
        <v>3</v>
      </c>
    </row>
    <row r="282" spans="1:7" ht="45" customHeight="1" x14ac:dyDescent="0.25">
      <c r="A282" s="40" t="s">
        <v>770</v>
      </c>
      <c r="B282" s="40" t="s">
        <v>657</v>
      </c>
      <c r="C282" s="40" t="s">
        <v>224</v>
      </c>
      <c r="D282" s="41" t="s">
        <v>222</v>
      </c>
      <c r="E282" s="1" t="s">
        <v>225</v>
      </c>
      <c r="F282" s="1" t="s">
        <v>225</v>
      </c>
      <c r="G282" s="42">
        <f>SUM(G283:G284)</f>
        <v>12</v>
      </c>
    </row>
    <row r="283" spans="1:7" x14ac:dyDescent="0.25">
      <c r="A283" s="45"/>
      <c r="B283" s="45" t="s">
        <v>750</v>
      </c>
      <c r="C283" s="46" t="s">
        <v>751</v>
      </c>
      <c r="D283" s="46" t="s">
        <v>752</v>
      </c>
      <c r="E283" s="46" t="s">
        <v>753</v>
      </c>
      <c r="F283" s="46" t="s">
        <v>754</v>
      </c>
      <c r="G283" s="47"/>
    </row>
    <row r="284" spans="1:7" x14ac:dyDescent="0.25">
      <c r="A284" s="43"/>
      <c r="B284" s="43"/>
      <c r="C284" s="44">
        <v>1</v>
      </c>
      <c r="D284" s="44">
        <v>30</v>
      </c>
      <c r="E284" s="44">
        <v>0.4</v>
      </c>
      <c r="F284" s="44"/>
      <c r="G284" s="44">
        <f>PRODUCT(C284:F284)</f>
        <v>12</v>
      </c>
    </row>
    <row r="286" spans="1:7" ht="45" customHeight="1" x14ac:dyDescent="0.25">
      <c r="A286" s="40" t="s">
        <v>771</v>
      </c>
      <c r="B286" s="40" t="s">
        <v>657</v>
      </c>
      <c r="C286" s="40" t="s">
        <v>226</v>
      </c>
      <c r="D286" s="41" t="s">
        <v>222</v>
      </c>
      <c r="E286" s="1" t="s">
        <v>227</v>
      </c>
      <c r="F286" s="1" t="s">
        <v>227</v>
      </c>
      <c r="G286" s="42">
        <f>SUM(G287:G288)</f>
        <v>12</v>
      </c>
    </row>
    <row r="287" spans="1:7" x14ac:dyDescent="0.25">
      <c r="A287" s="45"/>
      <c r="B287" s="45" t="s">
        <v>750</v>
      </c>
      <c r="C287" s="46" t="s">
        <v>751</v>
      </c>
      <c r="D287" s="46" t="s">
        <v>752</v>
      </c>
      <c r="E287" s="46" t="s">
        <v>753</v>
      </c>
      <c r="F287" s="46" t="s">
        <v>754</v>
      </c>
      <c r="G287" s="47"/>
    </row>
    <row r="288" spans="1:7" x14ac:dyDescent="0.25">
      <c r="A288" s="43"/>
      <c r="B288" s="43"/>
      <c r="C288" s="44">
        <v>1</v>
      </c>
      <c r="D288" s="44">
        <v>30</v>
      </c>
      <c r="E288" s="44">
        <v>0.4</v>
      </c>
      <c r="F288" s="44"/>
      <c r="G288" s="44">
        <f>PRODUCT(C288:F288)</f>
        <v>12</v>
      </c>
    </row>
    <row r="290" spans="1:7" ht="45" customHeight="1" x14ac:dyDescent="0.25">
      <c r="A290" s="40" t="s">
        <v>772</v>
      </c>
      <c r="B290" s="40" t="s">
        <v>657</v>
      </c>
      <c r="C290" s="40" t="s">
        <v>228</v>
      </c>
      <c r="D290" s="41" t="s">
        <v>229</v>
      </c>
      <c r="E290" s="1" t="s">
        <v>230</v>
      </c>
      <c r="F290" s="1" t="s">
        <v>230</v>
      </c>
      <c r="G290" s="42">
        <f>SUM(G291:G292)</f>
        <v>4.8000000000000007</v>
      </c>
    </row>
    <row r="291" spans="1:7" x14ac:dyDescent="0.25">
      <c r="A291" s="45"/>
      <c r="B291" s="45" t="s">
        <v>750</v>
      </c>
      <c r="C291" s="46" t="s">
        <v>751</v>
      </c>
      <c r="D291" s="46" t="s">
        <v>752</v>
      </c>
      <c r="E291" s="46" t="s">
        <v>753</v>
      </c>
      <c r="F291" s="46" t="s">
        <v>754</v>
      </c>
      <c r="G291" s="47"/>
    </row>
    <row r="292" spans="1:7" x14ac:dyDescent="0.25">
      <c r="A292" s="43"/>
      <c r="B292" s="43"/>
      <c r="C292" s="44">
        <v>1</v>
      </c>
      <c r="D292" s="44">
        <v>30</v>
      </c>
      <c r="E292" s="44">
        <v>0.4</v>
      </c>
      <c r="F292" s="44">
        <v>0.4</v>
      </c>
      <c r="G292" s="44">
        <f>PRODUCT(C292:F292)</f>
        <v>4.8000000000000007</v>
      </c>
    </row>
    <row r="294" spans="1:7" ht="45" customHeight="1" x14ac:dyDescent="0.25">
      <c r="A294" s="40" t="s">
        <v>773</v>
      </c>
      <c r="B294" s="40" t="s">
        <v>657</v>
      </c>
      <c r="C294" s="40" t="s">
        <v>231</v>
      </c>
      <c r="D294" s="41" t="s">
        <v>23</v>
      </c>
      <c r="E294" s="1" t="s">
        <v>232</v>
      </c>
      <c r="F294" s="1" t="s">
        <v>232</v>
      </c>
      <c r="G294" s="42">
        <f>SUM(G295:G296)</f>
        <v>6.0000000000018803</v>
      </c>
    </row>
    <row r="295" spans="1:7" x14ac:dyDescent="0.25">
      <c r="A295" s="45"/>
      <c r="B295" s="45" t="s">
        <v>750</v>
      </c>
      <c r="C295" s="46" t="s">
        <v>751</v>
      </c>
      <c r="D295" s="46" t="s">
        <v>752</v>
      </c>
      <c r="E295" s="46" t="s">
        <v>753</v>
      </c>
      <c r="F295" s="46" t="s">
        <v>754</v>
      </c>
      <c r="G295" s="47"/>
    </row>
    <row r="296" spans="1:7" x14ac:dyDescent="0.25">
      <c r="A296" s="43"/>
      <c r="B296" s="43"/>
      <c r="C296" s="44">
        <v>6.0000000000018803</v>
      </c>
      <c r="D296" s="44"/>
      <c r="E296" s="44"/>
      <c r="F296" s="44"/>
      <c r="G296" s="44">
        <f>PRODUCT(C296:F296)</f>
        <v>6.0000000000018803</v>
      </c>
    </row>
    <row r="298" spans="1:7" ht="45" customHeight="1" x14ac:dyDescent="0.25">
      <c r="A298" s="40" t="s">
        <v>774</v>
      </c>
      <c r="B298" s="40" t="s">
        <v>657</v>
      </c>
      <c r="C298" s="40" t="s">
        <v>233</v>
      </c>
      <c r="D298" s="41" t="s">
        <v>23</v>
      </c>
      <c r="E298" s="1" t="s">
        <v>234</v>
      </c>
      <c r="F298" s="1" t="s">
        <v>234</v>
      </c>
      <c r="G298" s="42">
        <f>SUM(G299:G300)</f>
        <v>6.0000000000018803</v>
      </c>
    </row>
    <row r="299" spans="1:7" x14ac:dyDescent="0.25">
      <c r="A299" s="45"/>
      <c r="B299" s="45" t="s">
        <v>750</v>
      </c>
      <c r="C299" s="46" t="s">
        <v>751</v>
      </c>
      <c r="D299" s="46" t="s">
        <v>752</v>
      </c>
      <c r="E299" s="46" t="s">
        <v>753</v>
      </c>
      <c r="F299" s="46" t="s">
        <v>754</v>
      </c>
      <c r="G299" s="47"/>
    </row>
    <row r="300" spans="1:7" x14ac:dyDescent="0.25">
      <c r="A300" s="43"/>
      <c r="B300" s="43"/>
      <c r="C300" s="44">
        <v>6.0000000000018803</v>
      </c>
      <c r="D300" s="44"/>
      <c r="E300" s="44"/>
      <c r="F300" s="44"/>
      <c r="G300" s="44">
        <f>PRODUCT(C300:F300)</f>
        <v>6.0000000000018803</v>
      </c>
    </row>
    <row r="302" spans="1:7" ht="45" customHeight="1" x14ac:dyDescent="0.25">
      <c r="A302" s="40" t="s">
        <v>775</v>
      </c>
      <c r="B302" s="40" t="s">
        <v>657</v>
      </c>
      <c r="C302" s="40" t="s">
        <v>235</v>
      </c>
      <c r="D302" s="41" t="s">
        <v>23</v>
      </c>
      <c r="E302" s="1" t="s">
        <v>236</v>
      </c>
      <c r="F302" s="1" t="s">
        <v>236</v>
      </c>
      <c r="G302" s="42">
        <f>SUM(G303:G303)</f>
        <v>1</v>
      </c>
    </row>
    <row r="303" spans="1:7" x14ac:dyDescent="0.25">
      <c r="A303" s="43"/>
      <c r="B303" s="43"/>
      <c r="C303" s="44">
        <v>1</v>
      </c>
      <c r="D303" s="44"/>
      <c r="E303" s="44"/>
      <c r="F303" s="44"/>
      <c r="G303" s="44">
        <f>PRODUCT(C303:F303)</f>
        <v>1</v>
      </c>
    </row>
    <row r="305" spans="1:7" ht="45" customHeight="1" x14ac:dyDescent="0.25">
      <c r="A305" s="40" t="s">
        <v>776</v>
      </c>
      <c r="B305" s="40" t="s">
        <v>657</v>
      </c>
      <c r="C305" s="40" t="s">
        <v>62</v>
      </c>
      <c r="D305" s="41" t="s">
        <v>23</v>
      </c>
      <c r="E305" s="1" t="s">
        <v>63</v>
      </c>
      <c r="F305" s="1" t="s">
        <v>63</v>
      </c>
      <c r="G305" s="42">
        <f>SUM(G306:G306)</f>
        <v>1</v>
      </c>
    </row>
    <row r="306" spans="1:7" x14ac:dyDescent="0.25">
      <c r="A306" s="43"/>
      <c r="B306" s="43"/>
      <c r="C306" s="44">
        <v>1</v>
      </c>
      <c r="D306" s="44"/>
      <c r="E306" s="44"/>
      <c r="F306" s="44"/>
      <c r="G306" s="44">
        <f>PRODUCT(C306:F306)</f>
        <v>1</v>
      </c>
    </row>
    <row r="308" spans="1:7" ht="45" customHeight="1" x14ac:dyDescent="0.25">
      <c r="A308" s="40" t="s">
        <v>777</v>
      </c>
      <c r="B308" s="40" t="s">
        <v>657</v>
      </c>
      <c r="C308" s="40" t="s">
        <v>237</v>
      </c>
      <c r="D308" s="41" t="s">
        <v>65</v>
      </c>
      <c r="E308" s="1" t="s">
        <v>238</v>
      </c>
      <c r="F308" s="1" t="s">
        <v>238</v>
      </c>
      <c r="G308" s="42">
        <f>SUM(G309:G309)</f>
        <v>30.000000000001901</v>
      </c>
    </row>
    <row r="309" spans="1:7" x14ac:dyDescent="0.25">
      <c r="A309" s="43"/>
      <c r="B309" s="43"/>
      <c r="C309" s="44">
        <v>30.000000000001901</v>
      </c>
      <c r="D309" s="44"/>
      <c r="E309" s="44"/>
      <c r="F309" s="44"/>
      <c r="G309" s="44">
        <f>PRODUCT(C309:F309)</f>
        <v>30.000000000001901</v>
      </c>
    </row>
    <row r="311" spans="1:7" ht="45" customHeight="1" x14ac:dyDescent="0.25">
      <c r="A311" s="40" t="s">
        <v>778</v>
      </c>
      <c r="B311" s="40" t="s">
        <v>657</v>
      </c>
      <c r="C311" s="40" t="s">
        <v>239</v>
      </c>
      <c r="D311" s="41" t="s">
        <v>65</v>
      </c>
      <c r="E311" s="1" t="s">
        <v>240</v>
      </c>
      <c r="F311" s="1" t="s">
        <v>240</v>
      </c>
      <c r="G311" s="42">
        <f>SUM(G312:G312)</f>
        <v>160.00000000000881</v>
      </c>
    </row>
    <row r="312" spans="1:7" x14ac:dyDescent="0.25">
      <c r="A312" s="43"/>
      <c r="B312" s="43"/>
      <c r="C312" s="44">
        <v>40.000000000002203</v>
      </c>
      <c r="D312" s="44">
        <v>4</v>
      </c>
      <c r="E312" s="44"/>
      <c r="F312" s="44"/>
      <c r="G312" s="44">
        <f>PRODUCT(C312:F312)</f>
        <v>160.00000000000881</v>
      </c>
    </row>
    <row r="314" spans="1:7" x14ac:dyDescent="0.25">
      <c r="B314" t="s">
        <v>655</v>
      </c>
      <c r="C314" s="38" t="s">
        <v>5</v>
      </c>
      <c r="D314" s="39" t="s">
        <v>6</v>
      </c>
      <c r="E314" s="38" t="s">
        <v>7</v>
      </c>
    </row>
    <row r="315" spans="1:7" x14ac:dyDescent="0.25">
      <c r="B315" t="s">
        <v>655</v>
      </c>
      <c r="C315" s="38" t="s">
        <v>8</v>
      </c>
      <c r="D315" s="39" t="s">
        <v>33</v>
      </c>
      <c r="E315" s="38" t="s">
        <v>209</v>
      </c>
    </row>
    <row r="316" spans="1:7" x14ac:dyDescent="0.25">
      <c r="B316" t="s">
        <v>655</v>
      </c>
      <c r="C316" s="38" t="s">
        <v>10</v>
      </c>
      <c r="D316" s="39" t="s">
        <v>249</v>
      </c>
      <c r="E316" s="38" t="s">
        <v>250</v>
      </c>
    </row>
    <row r="318" spans="1:7" ht="45" customHeight="1" x14ac:dyDescent="0.25">
      <c r="A318" s="40" t="s">
        <v>779</v>
      </c>
      <c r="B318" s="40" t="s">
        <v>657</v>
      </c>
      <c r="C318" s="40" t="s">
        <v>247</v>
      </c>
      <c r="D318" s="41" t="s">
        <v>23</v>
      </c>
      <c r="E318" s="1" t="s">
        <v>248</v>
      </c>
      <c r="F318" s="1" t="s">
        <v>248</v>
      </c>
      <c r="G318" s="42">
        <f>SUM(G319:G319)</f>
        <v>1</v>
      </c>
    </row>
    <row r="319" spans="1:7" x14ac:dyDescent="0.25">
      <c r="A319" s="43" t="s">
        <v>745</v>
      </c>
      <c r="B319" s="43"/>
      <c r="C319" s="44">
        <v>1</v>
      </c>
      <c r="D319" s="44"/>
      <c r="E319" s="44"/>
      <c r="F319" s="44"/>
      <c r="G319" s="44">
        <f>PRODUCT(C319:F319)</f>
        <v>1</v>
      </c>
    </row>
    <row r="321" spans="1:7" ht="45" customHeight="1" x14ac:dyDescent="0.25">
      <c r="A321" s="40" t="s">
        <v>780</v>
      </c>
      <c r="B321" s="40" t="s">
        <v>657</v>
      </c>
      <c r="C321" s="40" t="s">
        <v>215</v>
      </c>
      <c r="D321" s="41" t="s">
        <v>23</v>
      </c>
      <c r="E321" s="1" t="s">
        <v>216</v>
      </c>
      <c r="F321" s="1" t="s">
        <v>216</v>
      </c>
      <c r="G321" s="42">
        <f>SUM(G322:G322)</f>
        <v>1</v>
      </c>
    </row>
    <row r="322" spans="1:7" x14ac:dyDescent="0.25">
      <c r="A322" s="43" t="s">
        <v>747</v>
      </c>
      <c r="B322" s="43"/>
      <c r="C322" s="44">
        <v>1</v>
      </c>
      <c r="D322" s="44"/>
      <c r="E322" s="44"/>
      <c r="F322" s="44"/>
      <c r="G322" s="44">
        <f>PRODUCT(C322:F322)</f>
        <v>1</v>
      </c>
    </row>
    <row r="324" spans="1:7" ht="45" customHeight="1" x14ac:dyDescent="0.25">
      <c r="A324" s="40" t="s">
        <v>781</v>
      </c>
      <c r="B324" s="40" t="s">
        <v>657</v>
      </c>
      <c r="C324" s="40" t="s">
        <v>217</v>
      </c>
      <c r="D324" s="41" t="s">
        <v>23</v>
      </c>
      <c r="E324" s="1" t="s">
        <v>218</v>
      </c>
      <c r="F324" s="1" t="s">
        <v>218</v>
      </c>
      <c r="G324" s="42">
        <f>SUM(G325:G325)</f>
        <v>1</v>
      </c>
    </row>
    <row r="325" spans="1:7" x14ac:dyDescent="0.25">
      <c r="A325" s="43" t="s">
        <v>106</v>
      </c>
      <c r="B325" s="43"/>
      <c r="C325" s="44">
        <v>1</v>
      </c>
      <c r="D325" s="44"/>
      <c r="E325" s="44"/>
      <c r="F325" s="44"/>
      <c r="G325" s="44">
        <f>PRODUCT(C325:F325)</f>
        <v>1</v>
      </c>
    </row>
    <row r="327" spans="1:7" ht="45" customHeight="1" x14ac:dyDescent="0.25">
      <c r="A327" s="40" t="s">
        <v>782</v>
      </c>
      <c r="B327" s="40" t="s">
        <v>657</v>
      </c>
      <c r="C327" s="40" t="s">
        <v>219</v>
      </c>
      <c r="D327" s="41" t="s">
        <v>65</v>
      </c>
      <c r="E327" s="1" t="s">
        <v>220</v>
      </c>
      <c r="F327" s="1" t="s">
        <v>220</v>
      </c>
      <c r="G327" s="42">
        <f>SUM(G328:G329)</f>
        <v>20</v>
      </c>
    </row>
    <row r="328" spans="1:7" x14ac:dyDescent="0.25">
      <c r="A328" s="45"/>
      <c r="B328" s="45" t="s">
        <v>750</v>
      </c>
      <c r="C328" s="46" t="s">
        <v>751</v>
      </c>
      <c r="D328" s="46" t="s">
        <v>752</v>
      </c>
      <c r="E328" s="46" t="s">
        <v>753</v>
      </c>
      <c r="F328" s="46" t="s">
        <v>754</v>
      </c>
      <c r="G328" s="47"/>
    </row>
    <row r="329" spans="1:7" x14ac:dyDescent="0.25">
      <c r="A329" s="43"/>
      <c r="B329" s="43"/>
      <c r="C329" s="44"/>
      <c r="D329" s="44">
        <v>20</v>
      </c>
      <c r="E329" s="44"/>
      <c r="F329" s="44"/>
      <c r="G329" s="44">
        <f>PRODUCT(C329:F329)</f>
        <v>20</v>
      </c>
    </row>
    <row r="331" spans="1:7" ht="45" customHeight="1" x14ac:dyDescent="0.25">
      <c r="A331" s="40" t="s">
        <v>783</v>
      </c>
      <c r="B331" s="40" t="s">
        <v>657</v>
      </c>
      <c r="C331" s="40" t="s">
        <v>221</v>
      </c>
      <c r="D331" s="41" t="s">
        <v>222</v>
      </c>
      <c r="E331" s="1" t="s">
        <v>223</v>
      </c>
      <c r="F331" s="1" t="s">
        <v>223</v>
      </c>
      <c r="G331" s="42">
        <f>SUM(G332:G333)</f>
        <v>2</v>
      </c>
    </row>
    <row r="332" spans="1:7" x14ac:dyDescent="0.25">
      <c r="A332" s="45"/>
      <c r="B332" s="45" t="s">
        <v>750</v>
      </c>
      <c r="C332" s="46" t="s">
        <v>751</v>
      </c>
      <c r="D332" s="46" t="s">
        <v>752</v>
      </c>
      <c r="E332" s="46" t="s">
        <v>753</v>
      </c>
      <c r="F332" s="46" t="s">
        <v>754</v>
      </c>
      <c r="G332" s="47"/>
    </row>
    <row r="333" spans="1:7" x14ac:dyDescent="0.25">
      <c r="A333" s="43"/>
      <c r="B333" s="43"/>
      <c r="C333" s="44">
        <v>1</v>
      </c>
      <c r="D333" s="44">
        <v>20</v>
      </c>
      <c r="E333" s="44">
        <v>0.2</v>
      </c>
      <c r="F333" s="44">
        <v>0.5</v>
      </c>
      <c r="G333" s="44">
        <f>PRODUCT(C333:F333)</f>
        <v>2</v>
      </c>
    </row>
    <row r="335" spans="1:7" ht="45" customHeight="1" x14ac:dyDescent="0.25">
      <c r="A335" s="40" t="s">
        <v>784</v>
      </c>
      <c r="B335" s="40" t="s">
        <v>657</v>
      </c>
      <c r="C335" s="40" t="s">
        <v>224</v>
      </c>
      <c r="D335" s="41" t="s">
        <v>222</v>
      </c>
      <c r="E335" s="1" t="s">
        <v>225</v>
      </c>
      <c r="F335" s="1" t="s">
        <v>225</v>
      </c>
      <c r="G335" s="42">
        <f>SUM(G336:G337)</f>
        <v>8</v>
      </c>
    </row>
    <row r="336" spans="1:7" x14ac:dyDescent="0.25">
      <c r="A336" s="45"/>
      <c r="B336" s="45" t="s">
        <v>750</v>
      </c>
      <c r="C336" s="46" t="s">
        <v>751</v>
      </c>
      <c r="D336" s="46" t="s">
        <v>752</v>
      </c>
      <c r="E336" s="46" t="s">
        <v>753</v>
      </c>
      <c r="F336" s="46" t="s">
        <v>754</v>
      </c>
      <c r="G336" s="47"/>
    </row>
    <row r="337" spans="1:7" x14ac:dyDescent="0.25">
      <c r="A337" s="43"/>
      <c r="B337" s="43"/>
      <c r="C337" s="44">
        <v>1</v>
      </c>
      <c r="D337" s="44">
        <v>20</v>
      </c>
      <c r="E337" s="44">
        <v>0.4</v>
      </c>
      <c r="F337" s="44"/>
      <c r="G337" s="44">
        <f>PRODUCT(C337:F337)</f>
        <v>8</v>
      </c>
    </row>
    <row r="339" spans="1:7" ht="45" customHeight="1" x14ac:dyDescent="0.25">
      <c r="A339" s="40" t="s">
        <v>785</v>
      </c>
      <c r="B339" s="40" t="s">
        <v>657</v>
      </c>
      <c r="C339" s="40" t="s">
        <v>226</v>
      </c>
      <c r="D339" s="41" t="s">
        <v>222</v>
      </c>
      <c r="E339" s="1" t="s">
        <v>227</v>
      </c>
      <c r="F339" s="1" t="s">
        <v>227</v>
      </c>
      <c r="G339" s="42">
        <f>SUM(G340:G341)</f>
        <v>8</v>
      </c>
    </row>
    <row r="340" spans="1:7" x14ac:dyDescent="0.25">
      <c r="A340" s="45"/>
      <c r="B340" s="45" t="s">
        <v>750</v>
      </c>
      <c r="C340" s="46" t="s">
        <v>751</v>
      </c>
      <c r="D340" s="46" t="s">
        <v>752</v>
      </c>
      <c r="E340" s="46" t="s">
        <v>753</v>
      </c>
      <c r="F340" s="46" t="s">
        <v>754</v>
      </c>
      <c r="G340" s="47"/>
    </row>
    <row r="341" spans="1:7" x14ac:dyDescent="0.25">
      <c r="A341" s="43"/>
      <c r="B341" s="43"/>
      <c r="C341" s="44">
        <v>1</v>
      </c>
      <c r="D341" s="44">
        <v>20</v>
      </c>
      <c r="E341" s="44">
        <v>0.4</v>
      </c>
      <c r="F341" s="44"/>
      <c r="G341" s="44">
        <f>PRODUCT(C341:F341)</f>
        <v>8</v>
      </c>
    </row>
    <row r="343" spans="1:7" ht="45" customHeight="1" x14ac:dyDescent="0.25">
      <c r="A343" s="40" t="s">
        <v>786</v>
      </c>
      <c r="B343" s="40" t="s">
        <v>657</v>
      </c>
      <c r="C343" s="40" t="s">
        <v>228</v>
      </c>
      <c r="D343" s="41" t="s">
        <v>229</v>
      </c>
      <c r="E343" s="1" t="s">
        <v>230</v>
      </c>
      <c r="F343" s="1" t="s">
        <v>230</v>
      </c>
      <c r="G343" s="42">
        <f>SUM(G344:G345)</f>
        <v>3.2</v>
      </c>
    </row>
    <row r="344" spans="1:7" x14ac:dyDescent="0.25">
      <c r="A344" s="45"/>
      <c r="B344" s="45" t="s">
        <v>750</v>
      </c>
      <c r="C344" s="46" t="s">
        <v>751</v>
      </c>
      <c r="D344" s="46" t="s">
        <v>752</v>
      </c>
      <c r="E344" s="46" t="s">
        <v>753</v>
      </c>
      <c r="F344" s="46" t="s">
        <v>754</v>
      </c>
      <c r="G344" s="47"/>
    </row>
    <row r="345" spans="1:7" x14ac:dyDescent="0.25">
      <c r="A345" s="43"/>
      <c r="B345" s="43"/>
      <c r="C345" s="44">
        <v>1</v>
      </c>
      <c r="D345" s="44">
        <v>20</v>
      </c>
      <c r="E345" s="44">
        <v>0.4</v>
      </c>
      <c r="F345" s="44">
        <v>0.4</v>
      </c>
      <c r="G345" s="44">
        <f>PRODUCT(C345:F345)</f>
        <v>3.2</v>
      </c>
    </row>
    <row r="347" spans="1:7" ht="45" customHeight="1" x14ac:dyDescent="0.25">
      <c r="A347" s="40" t="s">
        <v>787</v>
      </c>
      <c r="B347" s="40" t="s">
        <v>657</v>
      </c>
      <c r="C347" s="40" t="s">
        <v>231</v>
      </c>
      <c r="D347" s="41" t="s">
        <v>23</v>
      </c>
      <c r="E347" s="1" t="s">
        <v>232</v>
      </c>
      <c r="F347" s="1" t="s">
        <v>232</v>
      </c>
      <c r="G347" s="42">
        <f>SUM(G348:G349)</f>
        <v>6.0000000000018803</v>
      </c>
    </row>
    <row r="348" spans="1:7" x14ac:dyDescent="0.25">
      <c r="A348" s="45"/>
      <c r="B348" s="45" t="s">
        <v>750</v>
      </c>
      <c r="C348" s="46" t="s">
        <v>751</v>
      </c>
      <c r="D348" s="46" t="s">
        <v>752</v>
      </c>
      <c r="E348" s="46" t="s">
        <v>753</v>
      </c>
      <c r="F348" s="46" t="s">
        <v>754</v>
      </c>
      <c r="G348" s="47"/>
    </row>
    <row r="349" spans="1:7" x14ac:dyDescent="0.25">
      <c r="A349" s="43"/>
      <c r="B349" s="43"/>
      <c r="C349" s="44">
        <v>6.0000000000018803</v>
      </c>
      <c r="D349" s="44"/>
      <c r="E349" s="44"/>
      <c r="F349" s="44"/>
      <c r="G349" s="44">
        <f>PRODUCT(C349:F349)</f>
        <v>6.0000000000018803</v>
      </c>
    </row>
    <row r="351" spans="1:7" ht="45" customHeight="1" x14ac:dyDescent="0.25">
      <c r="A351" s="40" t="s">
        <v>788</v>
      </c>
      <c r="B351" s="40" t="s">
        <v>657</v>
      </c>
      <c r="C351" s="40" t="s">
        <v>233</v>
      </c>
      <c r="D351" s="41" t="s">
        <v>23</v>
      </c>
      <c r="E351" s="1" t="s">
        <v>234</v>
      </c>
      <c r="F351" s="1" t="s">
        <v>234</v>
      </c>
      <c r="G351" s="42">
        <f>SUM(G352:G353)</f>
        <v>6.0000000000018803</v>
      </c>
    </row>
    <row r="352" spans="1:7" x14ac:dyDescent="0.25">
      <c r="A352" s="45"/>
      <c r="B352" s="45" t="s">
        <v>750</v>
      </c>
      <c r="C352" s="46" t="s">
        <v>751</v>
      </c>
      <c r="D352" s="46" t="s">
        <v>752</v>
      </c>
      <c r="E352" s="46" t="s">
        <v>753</v>
      </c>
      <c r="F352" s="46" t="s">
        <v>754</v>
      </c>
      <c r="G352" s="47"/>
    </row>
    <row r="353" spans="1:7" x14ac:dyDescent="0.25">
      <c r="A353" s="43"/>
      <c r="B353" s="43"/>
      <c r="C353" s="44">
        <v>6.0000000000018803</v>
      </c>
      <c r="D353" s="44"/>
      <c r="E353" s="44"/>
      <c r="F353" s="44"/>
      <c r="G353" s="44">
        <f>PRODUCT(C353:F353)</f>
        <v>6.0000000000018803</v>
      </c>
    </row>
    <row r="355" spans="1:7" ht="45" customHeight="1" x14ac:dyDescent="0.25">
      <c r="A355" s="40" t="s">
        <v>789</v>
      </c>
      <c r="B355" s="40" t="s">
        <v>657</v>
      </c>
      <c r="C355" s="40" t="s">
        <v>235</v>
      </c>
      <c r="D355" s="41" t="s">
        <v>23</v>
      </c>
      <c r="E355" s="1" t="s">
        <v>236</v>
      </c>
      <c r="F355" s="1" t="s">
        <v>236</v>
      </c>
      <c r="G355" s="42">
        <f>SUM(G356:G356)</f>
        <v>1</v>
      </c>
    </row>
    <row r="356" spans="1:7" x14ac:dyDescent="0.25">
      <c r="A356" s="43"/>
      <c r="B356" s="43"/>
      <c r="C356" s="44">
        <v>1</v>
      </c>
      <c r="D356" s="44"/>
      <c r="E356" s="44"/>
      <c r="F356" s="44"/>
      <c r="G356" s="44">
        <f>PRODUCT(C356:F356)</f>
        <v>1</v>
      </c>
    </row>
    <row r="358" spans="1:7" ht="45" customHeight="1" x14ac:dyDescent="0.25">
      <c r="A358" s="40" t="s">
        <v>790</v>
      </c>
      <c r="B358" s="40" t="s">
        <v>657</v>
      </c>
      <c r="C358" s="40" t="s">
        <v>62</v>
      </c>
      <c r="D358" s="41" t="s">
        <v>23</v>
      </c>
      <c r="E358" s="1" t="s">
        <v>63</v>
      </c>
      <c r="F358" s="1" t="s">
        <v>63</v>
      </c>
      <c r="G358" s="42">
        <f>SUM(G359:G359)</f>
        <v>1</v>
      </c>
    </row>
    <row r="359" spans="1:7" x14ac:dyDescent="0.25">
      <c r="A359" s="43"/>
      <c r="B359" s="43"/>
      <c r="C359" s="44">
        <v>1</v>
      </c>
      <c r="D359" s="44"/>
      <c r="E359" s="44"/>
      <c r="F359" s="44"/>
      <c r="G359" s="44">
        <f>PRODUCT(C359:F359)</f>
        <v>1</v>
      </c>
    </row>
    <row r="361" spans="1:7" ht="45" customHeight="1" x14ac:dyDescent="0.25">
      <c r="A361" s="40" t="s">
        <v>791</v>
      </c>
      <c r="B361" s="40" t="s">
        <v>657</v>
      </c>
      <c r="C361" s="40" t="s">
        <v>237</v>
      </c>
      <c r="D361" s="41" t="s">
        <v>65</v>
      </c>
      <c r="E361" s="1" t="s">
        <v>238</v>
      </c>
      <c r="F361" s="1" t="s">
        <v>238</v>
      </c>
      <c r="G361" s="42">
        <f>SUM(G362:G362)</f>
        <v>20.000000000001901</v>
      </c>
    </row>
    <row r="362" spans="1:7" x14ac:dyDescent="0.25">
      <c r="A362" s="43"/>
      <c r="B362" s="43"/>
      <c r="C362" s="44">
        <v>20.000000000001901</v>
      </c>
      <c r="D362" s="44"/>
      <c r="E362" s="44"/>
      <c r="F362" s="44"/>
      <c r="G362" s="44">
        <f>PRODUCT(C362:F362)</f>
        <v>20.000000000001901</v>
      </c>
    </row>
    <row r="364" spans="1:7" ht="45" customHeight="1" x14ac:dyDescent="0.25">
      <c r="A364" s="40" t="s">
        <v>792</v>
      </c>
      <c r="B364" s="40" t="s">
        <v>657</v>
      </c>
      <c r="C364" s="40" t="s">
        <v>239</v>
      </c>
      <c r="D364" s="41" t="s">
        <v>65</v>
      </c>
      <c r="E364" s="1" t="s">
        <v>240</v>
      </c>
      <c r="F364" s="1" t="s">
        <v>240</v>
      </c>
      <c r="G364" s="42">
        <f>SUM(G365:G365)</f>
        <v>140.00000000000881</v>
      </c>
    </row>
    <row r="365" spans="1:7" x14ac:dyDescent="0.25">
      <c r="A365" s="43"/>
      <c r="B365" s="43"/>
      <c r="C365" s="44">
        <v>35.000000000002203</v>
      </c>
      <c r="D365" s="44">
        <v>4</v>
      </c>
      <c r="E365" s="44"/>
      <c r="F365" s="44"/>
      <c r="G365" s="44">
        <f>PRODUCT(C365:F365)</f>
        <v>140.00000000000881</v>
      </c>
    </row>
    <row r="367" spans="1:7" x14ac:dyDescent="0.25">
      <c r="B367" t="s">
        <v>655</v>
      </c>
      <c r="C367" s="38" t="s">
        <v>5</v>
      </c>
      <c r="D367" s="39" t="s">
        <v>6</v>
      </c>
      <c r="E367" s="38" t="s">
        <v>7</v>
      </c>
    </row>
    <row r="368" spans="1:7" x14ac:dyDescent="0.25">
      <c r="B368" t="s">
        <v>655</v>
      </c>
      <c r="C368" s="38" t="s">
        <v>8</v>
      </c>
      <c r="D368" s="39" t="s">
        <v>33</v>
      </c>
      <c r="E368" s="38" t="s">
        <v>209</v>
      </c>
    </row>
    <row r="369" spans="1:7" x14ac:dyDescent="0.25">
      <c r="B369" t="s">
        <v>655</v>
      </c>
      <c r="C369" s="38" t="s">
        <v>10</v>
      </c>
      <c r="D369" s="39" t="s">
        <v>252</v>
      </c>
      <c r="E369" s="38" t="s">
        <v>253</v>
      </c>
    </row>
    <row r="371" spans="1:7" ht="45" customHeight="1" x14ac:dyDescent="0.25">
      <c r="A371" s="40" t="s">
        <v>793</v>
      </c>
      <c r="B371" s="40" t="s">
        <v>657</v>
      </c>
      <c r="C371" s="40" t="s">
        <v>247</v>
      </c>
      <c r="D371" s="41" t="s">
        <v>23</v>
      </c>
      <c r="E371" s="1" t="s">
        <v>248</v>
      </c>
      <c r="F371" s="1" t="s">
        <v>248</v>
      </c>
      <c r="G371" s="42">
        <f>SUM(G372:G372)</f>
        <v>1</v>
      </c>
    </row>
    <row r="372" spans="1:7" x14ac:dyDescent="0.25">
      <c r="A372" s="43" t="s">
        <v>745</v>
      </c>
      <c r="B372" s="43"/>
      <c r="C372" s="44">
        <v>1</v>
      </c>
      <c r="D372" s="44"/>
      <c r="E372" s="44"/>
      <c r="F372" s="44"/>
      <c r="G372" s="44">
        <f>PRODUCT(C372:F372)</f>
        <v>1</v>
      </c>
    </row>
    <row r="374" spans="1:7" ht="45" customHeight="1" x14ac:dyDescent="0.25">
      <c r="A374" s="40" t="s">
        <v>794</v>
      </c>
      <c r="B374" s="40" t="s">
        <v>657</v>
      </c>
      <c r="C374" s="40" t="s">
        <v>215</v>
      </c>
      <c r="D374" s="41" t="s">
        <v>23</v>
      </c>
      <c r="E374" s="1" t="s">
        <v>216</v>
      </c>
      <c r="F374" s="1" t="s">
        <v>216</v>
      </c>
      <c r="G374" s="42">
        <f>SUM(G375:G375)</f>
        <v>1</v>
      </c>
    </row>
    <row r="375" spans="1:7" x14ac:dyDescent="0.25">
      <c r="A375" s="43" t="s">
        <v>747</v>
      </c>
      <c r="B375" s="43"/>
      <c r="C375" s="44">
        <v>1</v>
      </c>
      <c r="D375" s="44"/>
      <c r="E375" s="44"/>
      <c r="F375" s="44"/>
      <c r="G375" s="44">
        <f>PRODUCT(C375:F375)</f>
        <v>1</v>
      </c>
    </row>
    <row r="377" spans="1:7" ht="45" customHeight="1" x14ac:dyDescent="0.25">
      <c r="A377" s="40" t="s">
        <v>795</v>
      </c>
      <c r="B377" s="40" t="s">
        <v>657</v>
      </c>
      <c r="C377" s="40" t="s">
        <v>217</v>
      </c>
      <c r="D377" s="41" t="s">
        <v>23</v>
      </c>
      <c r="E377" s="1" t="s">
        <v>218</v>
      </c>
      <c r="F377" s="1" t="s">
        <v>218</v>
      </c>
      <c r="G377" s="42">
        <f>SUM(G378:G378)</f>
        <v>1</v>
      </c>
    </row>
    <row r="378" spans="1:7" x14ac:dyDescent="0.25">
      <c r="A378" s="43" t="s">
        <v>106</v>
      </c>
      <c r="B378" s="43"/>
      <c r="C378" s="44">
        <v>1</v>
      </c>
      <c r="D378" s="44"/>
      <c r="E378" s="44"/>
      <c r="F378" s="44"/>
      <c r="G378" s="44">
        <f>PRODUCT(C378:F378)</f>
        <v>1</v>
      </c>
    </row>
    <row r="380" spans="1:7" ht="45" customHeight="1" x14ac:dyDescent="0.25">
      <c r="A380" s="40" t="s">
        <v>796</v>
      </c>
      <c r="B380" s="40" t="s">
        <v>657</v>
      </c>
      <c r="C380" s="40" t="s">
        <v>219</v>
      </c>
      <c r="D380" s="41" t="s">
        <v>65</v>
      </c>
      <c r="E380" s="1" t="s">
        <v>220</v>
      </c>
      <c r="F380" s="1" t="s">
        <v>220</v>
      </c>
      <c r="G380" s="42">
        <f>SUM(G381:G382)</f>
        <v>20</v>
      </c>
    </row>
    <row r="381" spans="1:7" x14ac:dyDescent="0.25">
      <c r="A381" s="45"/>
      <c r="B381" s="45" t="s">
        <v>750</v>
      </c>
      <c r="C381" s="46" t="s">
        <v>751</v>
      </c>
      <c r="D381" s="46" t="s">
        <v>752</v>
      </c>
      <c r="E381" s="46" t="s">
        <v>753</v>
      </c>
      <c r="F381" s="46" t="s">
        <v>754</v>
      </c>
      <c r="G381" s="47"/>
    </row>
    <row r="382" spans="1:7" x14ac:dyDescent="0.25">
      <c r="A382" s="43"/>
      <c r="B382" s="43"/>
      <c r="C382" s="44"/>
      <c r="D382" s="44">
        <v>20</v>
      </c>
      <c r="E382" s="44"/>
      <c r="F382" s="44"/>
      <c r="G382" s="44">
        <f>PRODUCT(C382:F382)</f>
        <v>20</v>
      </c>
    </row>
    <row r="384" spans="1:7" ht="45" customHeight="1" x14ac:dyDescent="0.25">
      <c r="A384" s="40" t="s">
        <v>797</v>
      </c>
      <c r="B384" s="40" t="s">
        <v>657</v>
      </c>
      <c r="C384" s="40" t="s">
        <v>221</v>
      </c>
      <c r="D384" s="41" t="s">
        <v>222</v>
      </c>
      <c r="E384" s="1" t="s">
        <v>223</v>
      </c>
      <c r="F384" s="1" t="s">
        <v>223</v>
      </c>
      <c r="G384" s="42">
        <f>SUM(G385:G386)</f>
        <v>2</v>
      </c>
    </row>
    <row r="385" spans="1:7" x14ac:dyDescent="0.25">
      <c r="A385" s="45"/>
      <c r="B385" s="45" t="s">
        <v>750</v>
      </c>
      <c r="C385" s="46" t="s">
        <v>751</v>
      </c>
      <c r="D385" s="46" t="s">
        <v>752</v>
      </c>
      <c r="E385" s="46" t="s">
        <v>753</v>
      </c>
      <c r="F385" s="46" t="s">
        <v>754</v>
      </c>
      <c r="G385" s="47"/>
    </row>
    <row r="386" spans="1:7" x14ac:dyDescent="0.25">
      <c r="A386" s="43"/>
      <c r="B386" s="43"/>
      <c r="C386" s="44">
        <v>1</v>
      </c>
      <c r="D386" s="44">
        <v>20</v>
      </c>
      <c r="E386" s="44">
        <v>0.2</v>
      </c>
      <c r="F386" s="44">
        <v>0.5</v>
      </c>
      <c r="G386" s="44">
        <f>PRODUCT(C386:F386)</f>
        <v>2</v>
      </c>
    </row>
    <row r="388" spans="1:7" ht="45" customHeight="1" x14ac:dyDescent="0.25">
      <c r="A388" s="40" t="s">
        <v>798</v>
      </c>
      <c r="B388" s="40" t="s">
        <v>657</v>
      </c>
      <c r="C388" s="40" t="s">
        <v>224</v>
      </c>
      <c r="D388" s="41" t="s">
        <v>222</v>
      </c>
      <c r="E388" s="1" t="s">
        <v>225</v>
      </c>
      <c r="F388" s="1" t="s">
        <v>225</v>
      </c>
      <c r="G388" s="42">
        <f>SUM(G389:G390)</f>
        <v>8</v>
      </c>
    </row>
    <row r="389" spans="1:7" x14ac:dyDescent="0.25">
      <c r="A389" s="45"/>
      <c r="B389" s="45" t="s">
        <v>750</v>
      </c>
      <c r="C389" s="46" t="s">
        <v>751</v>
      </c>
      <c r="D389" s="46" t="s">
        <v>752</v>
      </c>
      <c r="E389" s="46" t="s">
        <v>753</v>
      </c>
      <c r="F389" s="46" t="s">
        <v>754</v>
      </c>
      <c r="G389" s="47"/>
    </row>
    <row r="390" spans="1:7" x14ac:dyDescent="0.25">
      <c r="A390" s="43"/>
      <c r="B390" s="43"/>
      <c r="C390" s="44">
        <v>1</v>
      </c>
      <c r="D390" s="44">
        <v>20</v>
      </c>
      <c r="E390" s="44">
        <v>0.4</v>
      </c>
      <c r="F390" s="44"/>
      <c r="G390" s="44">
        <f>PRODUCT(C390:F390)</f>
        <v>8</v>
      </c>
    </row>
    <row r="392" spans="1:7" ht="45" customHeight="1" x14ac:dyDescent="0.25">
      <c r="A392" s="40" t="s">
        <v>799</v>
      </c>
      <c r="B392" s="40" t="s">
        <v>657</v>
      </c>
      <c r="C392" s="40" t="s">
        <v>226</v>
      </c>
      <c r="D392" s="41" t="s">
        <v>222</v>
      </c>
      <c r="E392" s="1" t="s">
        <v>227</v>
      </c>
      <c r="F392" s="1" t="s">
        <v>227</v>
      </c>
      <c r="G392" s="42">
        <f>SUM(G393:G394)</f>
        <v>8</v>
      </c>
    </row>
    <row r="393" spans="1:7" x14ac:dyDescent="0.25">
      <c r="A393" s="45"/>
      <c r="B393" s="45" t="s">
        <v>750</v>
      </c>
      <c r="C393" s="46" t="s">
        <v>751</v>
      </c>
      <c r="D393" s="46" t="s">
        <v>752</v>
      </c>
      <c r="E393" s="46" t="s">
        <v>753</v>
      </c>
      <c r="F393" s="46" t="s">
        <v>754</v>
      </c>
      <c r="G393" s="47"/>
    </row>
    <row r="394" spans="1:7" x14ac:dyDescent="0.25">
      <c r="A394" s="43"/>
      <c r="B394" s="43"/>
      <c r="C394" s="44">
        <v>1</v>
      </c>
      <c r="D394" s="44">
        <v>20</v>
      </c>
      <c r="E394" s="44">
        <v>0.4</v>
      </c>
      <c r="F394" s="44"/>
      <c r="G394" s="44">
        <f>PRODUCT(C394:F394)</f>
        <v>8</v>
      </c>
    </row>
    <row r="396" spans="1:7" ht="45" customHeight="1" x14ac:dyDescent="0.25">
      <c r="A396" s="40" t="s">
        <v>800</v>
      </c>
      <c r="B396" s="40" t="s">
        <v>657</v>
      </c>
      <c r="C396" s="40" t="s">
        <v>228</v>
      </c>
      <c r="D396" s="41" t="s">
        <v>229</v>
      </c>
      <c r="E396" s="1" t="s">
        <v>230</v>
      </c>
      <c r="F396" s="1" t="s">
        <v>230</v>
      </c>
      <c r="G396" s="42">
        <f>SUM(G397:G398)</f>
        <v>3.2</v>
      </c>
    </row>
    <row r="397" spans="1:7" x14ac:dyDescent="0.25">
      <c r="A397" s="45"/>
      <c r="B397" s="45" t="s">
        <v>750</v>
      </c>
      <c r="C397" s="46" t="s">
        <v>751</v>
      </c>
      <c r="D397" s="46" t="s">
        <v>752</v>
      </c>
      <c r="E397" s="46" t="s">
        <v>753</v>
      </c>
      <c r="F397" s="46" t="s">
        <v>754</v>
      </c>
      <c r="G397" s="47"/>
    </row>
    <row r="398" spans="1:7" x14ac:dyDescent="0.25">
      <c r="A398" s="43"/>
      <c r="B398" s="43"/>
      <c r="C398" s="44">
        <v>1</v>
      </c>
      <c r="D398" s="44">
        <v>20</v>
      </c>
      <c r="E398" s="44">
        <v>0.4</v>
      </c>
      <c r="F398" s="44">
        <v>0.4</v>
      </c>
      <c r="G398" s="44">
        <f>PRODUCT(C398:F398)</f>
        <v>3.2</v>
      </c>
    </row>
    <row r="400" spans="1:7" ht="45" customHeight="1" x14ac:dyDescent="0.25">
      <c r="A400" s="40" t="s">
        <v>801</v>
      </c>
      <c r="B400" s="40" t="s">
        <v>657</v>
      </c>
      <c r="C400" s="40" t="s">
        <v>231</v>
      </c>
      <c r="D400" s="41" t="s">
        <v>23</v>
      </c>
      <c r="E400" s="1" t="s">
        <v>232</v>
      </c>
      <c r="F400" s="1" t="s">
        <v>232</v>
      </c>
      <c r="G400" s="42">
        <f>SUM(G401:G402)</f>
        <v>2.0000000000009401</v>
      </c>
    </row>
    <row r="401" spans="1:7" x14ac:dyDescent="0.25">
      <c r="A401" s="45"/>
      <c r="B401" s="45" t="s">
        <v>750</v>
      </c>
      <c r="C401" s="46" t="s">
        <v>751</v>
      </c>
      <c r="D401" s="46" t="s">
        <v>752</v>
      </c>
      <c r="E401" s="46" t="s">
        <v>753</v>
      </c>
      <c r="F401" s="46" t="s">
        <v>754</v>
      </c>
      <c r="G401" s="47"/>
    </row>
    <row r="402" spans="1:7" x14ac:dyDescent="0.25">
      <c r="A402" s="43"/>
      <c r="B402" s="43"/>
      <c r="C402" s="44">
        <v>2.0000000000009401</v>
      </c>
      <c r="D402" s="44"/>
      <c r="E402" s="44"/>
      <c r="F402" s="44"/>
      <c r="G402" s="44">
        <f>PRODUCT(C402:F402)</f>
        <v>2.0000000000009401</v>
      </c>
    </row>
    <row r="404" spans="1:7" ht="45" customHeight="1" x14ac:dyDescent="0.25">
      <c r="A404" s="40" t="s">
        <v>802</v>
      </c>
      <c r="B404" s="40" t="s">
        <v>657</v>
      </c>
      <c r="C404" s="40" t="s">
        <v>233</v>
      </c>
      <c r="D404" s="41" t="s">
        <v>23</v>
      </c>
      <c r="E404" s="1" t="s">
        <v>234</v>
      </c>
      <c r="F404" s="1" t="s">
        <v>234</v>
      </c>
      <c r="G404" s="42">
        <f>SUM(G405:G406)</f>
        <v>2.0000000000009401</v>
      </c>
    </row>
    <row r="405" spans="1:7" x14ac:dyDescent="0.25">
      <c r="A405" s="45"/>
      <c r="B405" s="45" t="s">
        <v>750</v>
      </c>
      <c r="C405" s="46" t="s">
        <v>751</v>
      </c>
      <c r="D405" s="46" t="s">
        <v>752</v>
      </c>
      <c r="E405" s="46" t="s">
        <v>753</v>
      </c>
      <c r="F405" s="46" t="s">
        <v>754</v>
      </c>
      <c r="G405" s="47"/>
    </row>
    <row r="406" spans="1:7" x14ac:dyDescent="0.25">
      <c r="A406" s="43"/>
      <c r="B406" s="43"/>
      <c r="C406" s="44">
        <v>2.0000000000009401</v>
      </c>
      <c r="D406" s="44"/>
      <c r="E406" s="44"/>
      <c r="F406" s="44"/>
      <c r="G406" s="44">
        <f>PRODUCT(C406:F406)</f>
        <v>2.0000000000009401</v>
      </c>
    </row>
    <row r="408" spans="1:7" ht="45" customHeight="1" x14ac:dyDescent="0.25">
      <c r="A408" s="40" t="s">
        <v>803</v>
      </c>
      <c r="B408" s="40" t="s">
        <v>657</v>
      </c>
      <c r="C408" s="40" t="s">
        <v>235</v>
      </c>
      <c r="D408" s="41" t="s">
        <v>23</v>
      </c>
      <c r="E408" s="1" t="s">
        <v>236</v>
      </c>
      <c r="F408" s="1" t="s">
        <v>236</v>
      </c>
      <c r="G408" s="42">
        <f>SUM(G409:G409)</f>
        <v>1</v>
      </c>
    </row>
    <row r="409" spans="1:7" x14ac:dyDescent="0.25">
      <c r="A409" s="43"/>
      <c r="B409" s="43"/>
      <c r="C409" s="44">
        <v>1</v>
      </c>
      <c r="D409" s="44"/>
      <c r="E409" s="44"/>
      <c r="F409" s="44"/>
      <c r="G409" s="44">
        <f>PRODUCT(C409:F409)</f>
        <v>1</v>
      </c>
    </row>
    <row r="411" spans="1:7" ht="45" customHeight="1" x14ac:dyDescent="0.25">
      <c r="A411" s="40" t="s">
        <v>804</v>
      </c>
      <c r="B411" s="40" t="s">
        <v>657</v>
      </c>
      <c r="C411" s="40" t="s">
        <v>62</v>
      </c>
      <c r="D411" s="41" t="s">
        <v>23</v>
      </c>
      <c r="E411" s="1" t="s">
        <v>63</v>
      </c>
      <c r="F411" s="1" t="s">
        <v>63</v>
      </c>
      <c r="G411" s="42">
        <f>SUM(G412:G412)</f>
        <v>1</v>
      </c>
    </row>
    <row r="412" spans="1:7" x14ac:dyDescent="0.25">
      <c r="A412" s="43"/>
      <c r="B412" s="43"/>
      <c r="C412" s="44">
        <v>1</v>
      </c>
      <c r="D412" s="44"/>
      <c r="E412" s="44"/>
      <c r="F412" s="44"/>
      <c r="G412" s="44">
        <f>PRODUCT(C412:F412)</f>
        <v>1</v>
      </c>
    </row>
    <row r="414" spans="1:7" ht="45" customHeight="1" x14ac:dyDescent="0.25">
      <c r="A414" s="40" t="s">
        <v>805</v>
      </c>
      <c r="B414" s="40" t="s">
        <v>657</v>
      </c>
      <c r="C414" s="40" t="s">
        <v>237</v>
      </c>
      <c r="D414" s="41" t="s">
        <v>65</v>
      </c>
      <c r="E414" s="1" t="s">
        <v>238</v>
      </c>
      <c r="F414" s="1" t="s">
        <v>238</v>
      </c>
      <c r="G414" s="42">
        <f>SUM(G415:G415)</f>
        <v>20.000000000001901</v>
      </c>
    </row>
    <row r="415" spans="1:7" x14ac:dyDescent="0.25">
      <c r="A415" s="43"/>
      <c r="B415" s="43"/>
      <c r="C415" s="44">
        <v>20.000000000001901</v>
      </c>
      <c r="D415" s="44"/>
      <c r="E415" s="44"/>
      <c r="F415" s="44"/>
      <c r="G415" s="44">
        <f>PRODUCT(C415:F415)</f>
        <v>20.000000000001901</v>
      </c>
    </row>
    <row r="417" spans="1:7" ht="45" customHeight="1" x14ac:dyDescent="0.25">
      <c r="A417" s="40" t="s">
        <v>806</v>
      </c>
      <c r="B417" s="40" t="s">
        <v>657</v>
      </c>
      <c r="C417" s="40" t="s">
        <v>255</v>
      </c>
      <c r="D417" s="41" t="s">
        <v>65</v>
      </c>
      <c r="E417" s="1" t="s">
        <v>256</v>
      </c>
      <c r="F417" s="1" t="s">
        <v>256</v>
      </c>
      <c r="G417" s="42">
        <f>SUM(G418:G418)</f>
        <v>50.000000000001897</v>
      </c>
    </row>
    <row r="418" spans="1:7" x14ac:dyDescent="0.25">
      <c r="A418" s="43"/>
      <c r="B418" s="43"/>
      <c r="C418" s="44">
        <v>50.000000000001897</v>
      </c>
      <c r="D418" s="44">
        <v>1</v>
      </c>
      <c r="E418" s="44"/>
      <c r="F418" s="44"/>
      <c r="G418" s="44">
        <f>PRODUCT(C418:F418)</f>
        <v>50.000000000001897</v>
      </c>
    </row>
    <row r="420" spans="1:7" x14ac:dyDescent="0.25">
      <c r="B420" t="s">
        <v>655</v>
      </c>
      <c r="C420" s="38" t="s">
        <v>5</v>
      </c>
      <c r="D420" s="39" t="s">
        <v>6</v>
      </c>
      <c r="E420" s="38" t="s">
        <v>7</v>
      </c>
    </row>
    <row r="421" spans="1:7" x14ac:dyDescent="0.25">
      <c r="B421" t="s">
        <v>655</v>
      </c>
      <c r="C421" s="38" t="s">
        <v>8</v>
      </c>
      <c r="D421" s="39" t="s">
        <v>33</v>
      </c>
      <c r="E421" s="38" t="s">
        <v>209</v>
      </c>
    </row>
    <row r="422" spans="1:7" x14ac:dyDescent="0.25">
      <c r="B422" t="s">
        <v>655</v>
      </c>
      <c r="C422" s="38" t="s">
        <v>10</v>
      </c>
      <c r="D422" s="39" t="s">
        <v>257</v>
      </c>
      <c r="E422" s="38" t="s">
        <v>258</v>
      </c>
    </row>
    <row r="424" spans="1:7" ht="45" customHeight="1" x14ac:dyDescent="0.25">
      <c r="A424" s="40" t="s">
        <v>807</v>
      </c>
      <c r="B424" s="40" t="s">
        <v>657</v>
      </c>
      <c r="C424" s="40" t="s">
        <v>213</v>
      </c>
      <c r="D424" s="41" t="s">
        <v>23</v>
      </c>
      <c r="E424" s="1" t="s">
        <v>214</v>
      </c>
      <c r="F424" s="1" t="s">
        <v>214</v>
      </c>
      <c r="G424" s="42">
        <f>SUM(G425:G425)</f>
        <v>1</v>
      </c>
    </row>
    <row r="425" spans="1:7" x14ac:dyDescent="0.25">
      <c r="A425" s="43" t="s">
        <v>745</v>
      </c>
      <c r="B425" s="43"/>
      <c r="C425" s="44">
        <v>1</v>
      </c>
      <c r="D425" s="44"/>
      <c r="E425" s="44"/>
      <c r="F425" s="44"/>
      <c r="G425" s="44">
        <f>PRODUCT(C425:F425)</f>
        <v>1</v>
      </c>
    </row>
    <row r="427" spans="1:7" ht="45" customHeight="1" x14ac:dyDescent="0.25">
      <c r="A427" s="40" t="s">
        <v>808</v>
      </c>
      <c r="B427" s="40" t="s">
        <v>657</v>
      </c>
      <c r="C427" s="40" t="s">
        <v>215</v>
      </c>
      <c r="D427" s="41" t="s">
        <v>23</v>
      </c>
      <c r="E427" s="1" t="s">
        <v>216</v>
      </c>
      <c r="F427" s="1" t="s">
        <v>216</v>
      </c>
      <c r="G427" s="42">
        <f>SUM(G428:G428)</f>
        <v>1</v>
      </c>
    </row>
    <row r="428" spans="1:7" x14ac:dyDescent="0.25">
      <c r="A428" s="43" t="s">
        <v>747</v>
      </c>
      <c r="B428" s="43"/>
      <c r="C428" s="44">
        <v>1</v>
      </c>
      <c r="D428" s="44"/>
      <c r="E428" s="44"/>
      <c r="F428" s="44"/>
      <c r="G428" s="44">
        <f>PRODUCT(C428:F428)</f>
        <v>1</v>
      </c>
    </row>
    <row r="430" spans="1:7" ht="45" customHeight="1" x14ac:dyDescent="0.25">
      <c r="A430" s="40" t="s">
        <v>809</v>
      </c>
      <c r="B430" s="40" t="s">
        <v>657</v>
      </c>
      <c r="C430" s="40" t="s">
        <v>217</v>
      </c>
      <c r="D430" s="41" t="s">
        <v>23</v>
      </c>
      <c r="E430" s="1" t="s">
        <v>218</v>
      </c>
      <c r="F430" s="1" t="s">
        <v>218</v>
      </c>
      <c r="G430" s="42">
        <f>SUM(G431:G431)</f>
        <v>1</v>
      </c>
    </row>
    <row r="431" spans="1:7" x14ac:dyDescent="0.25">
      <c r="A431" s="43" t="s">
        <v>106</v>
      </c>
      <c r="B431" s="43"/>
      <c r="C431" s="44">
        <v>1</v>
      </c>
      <c r="D431" s="44"/>
      <c r="E431" s="44"/>
      <c r="F431" s="44"/>
      <c r="G431" s="44">
        <f>PRODUCT(C431:F431)</f>
        <v>1</v>
      </c>
    </row>
    <row r="433" spans="1:7" ht="45" customHeight="1" x14ac:dyDescent="0.25">
      <c r="A433" s="40" t="s">
        <v>810</v>
      </c>
      <c r="B433" s="40" t="s">
        <v>657</v>
      </c>
      <c r="C433" s="40" t="s">
        <v>219</v>
      </c>
      <c r="D433" s="41" t="s">
        <v>65</v>
      </c>
      <c r="E433" s="1" t="s">
        <v>220</v>
      </c>
      <c r="F433" s="1" t="s">
        <v>220</v>
      </c>
      <c r="G433" s="42">
        <f>SUM(G434:G435)</f>
        <v>20</v>
      </c>
    </row>
    <row r="434" spans="1:7" x14ac:dyDescent="0.25">
      <c r="A434" s="45"/>
      <c r="B434" s="45" t="s">
        <v>750</v>
      </c>
      <c r="C434" s="46" t="s">
        <v>751</v>
      </c>
      <c r="D434" s="46" t="s">
        <v>752</v>
      </c>
      <c r="E434" s="46" t="s">
        <v>753</v>
      </c>
      <c r="F434" s="46" t="s">
        <v>754</v>
      </c>
      <c r="G434" s="47"/>
    </row>
    <row r="435" spans="1:7" x14ac:dyDescent="0.25">
      <c r="A435" s="43"/>
      <c r="B435" s="43"/>
      <c r="C435" s="44"/>
      <c r="D435" s="44">
        <v>20</v>
      </c>
      <c r="E435" s="44"/>
      <c r="F435" s="44"/>
      <c r="G435" s="44">
        <f>PRODUCT(C435:F435)</f>
        <v>20</v>
      </c>
    </row>
    <row r="437" spans="1:7" ht="45" customHeight="1" x14ac:dyDescent="0.25">
      <c r="A437" s="40" t="s">
        <v>811</v>
      </c>
      <c r="B437" s="40" t="s">
        <v>657</v>
      </c>
      <c r="C437" s="40" t="s">
        <v>221</v>
      </c>
      <c r="D437" s="41" t="s">
        <v>222</v>
      </c>
      <c r="E437" s="1" t="s">
        <v>223</v>
      </c>
      <c r="F437" s="1" t="s">
        <v>223</v>
      </c>
      <c r="G437" s="42">
        <f>SUM(G438:G439)</f>
        <v>2</v>
      </c>
    </row>
    <row r="438" spans="1:7" x14ac:dyDescent="0.25">
      <c r="A438" s="45"/>
      <c r="B438" s="45" t="s">
        <v>750</v>
      </c>
      <c r="C438" s="46" t="s">
        <v>751</v>
      </c>
      <c r="D438" s="46" t="s">
        <v>752</v>
      </c>
      <c r="E438" s="46" t="s">
        <v>753</v>
      </c>
      <c r="F438" s="46" t="s">
        <v>754</v>
      </c>
      <c r="G438" s="47"/>
    </row>
    <row r="439" spans="1:7" x14ac:dyDescent="0.25">
      <c r="A439" s="43"/>
      <c r="B439" s="43"/>
      <c r="C439" s="44">
        <v>1</v>
      </c>
      <c r="D439" s="44">
        <v>20</v>
      </c>
      <c r="E439" s="44">
        <v>0.2</v>
      </c>
      <c r="F439" s="44">
        <v>0.5</v>
      </c>
      <c r="G439" s="44">
        <f>PRODUCT(C439:F439)</f>
        <v>2</v>
      </c>
    </row>
    <row r="441" spans="1:7" ht="45" customHeight="1" x14ac:dyDescent="0.25">
      <c r="A441" s="40" t="s">
        <v>812</v>
      </c>
      <c r="B441" s="40" t="s">
        <v>657</v>
      </c>
      <c r="C441" s="40" t="s">
        <v>224</v>
      </c>
      <c r="D441" s="41" t="s">
        <v>222</v>
      </c>
      <c r="E441" s="1" t="s">
        <v>225</v>
      </c>
      <c r="F441" s="1" t="s">
        <v>225</v>
      </c>
      <c r="G441" s="42">
        <f>SUM(G442:G443)</f>
        <v>8</v>
      </c>
    </row>
    <row r="442" spans="1:7" x14ac:dyDescent="0.25">
      <c r="A442" s="45"/>
      <c r="B442" s="45" t="s">
        <v>750</v>
      </c>
      <c r="C442" s="46" t="s">
        <v>751</v>
      </c>
      <c r="D442" s="46" t="s">
        <v>752</v>
      </c>
      <c r="E442" s="46" t="s">
        <v>753</v>
      </c>
      <c r="F442" s="46" t="s">
        <v>754</v>
      </c>
      <c r="G442" s="47"/>
    </row>
    <row r="443" spans="1:7" x14ac:dyDescent="0.25">
      <c r="A443" s="43"/>
      <c r="B443" s="43"/>
      <c r="C443" s="44">
        <v>1</v>
      </c>
      <c r="D443" s="44">
        <v>20</v>
      </c>
      <c r="E443" s="44">
        <v>0.4</v>
      </c>
      <c r="F443" s="44"/>
      <c r="G443" s="44">
        <f>PRODUCT(C443:F443)</f>
        <v>8</v>
      </c>
    </row>
    <row r="445" spans="1:7" ht="45" customHeight="1" x14ac:dyDescent="0.25">
      <c r="A445" s="40" t="s">
        <v>813</v>
      </c>
      <c r="B445" s="40" t="s">
        <v>657</v>
      </c>
      <c r="C445" s="40" t="s">
        <v>226</v>
      </c>
      <c r="D445" s="41" t="s">
        <v>222</v>
      </c>
      <c r="E445" s="1" t="s">
        <v>227</v>
      </c>
      <c r="F445" s="1" t="s">
        <v>227</v>
      </c>
      <c r="G445" s="42">
        <f>SUM(G446:G447)</f>
        <v>8</v>
      </c>
    </row>
    <row r="446" spans="1:7" x14ac:dyDescent="0.25">
      <c r="A446" s="45"/>
      <c r="B446" s="45" t="s">
        <v>750</v>
      </c>
      <c r="C446" s="46" t="s">
        <v>751</v>
      </c>
      <c r="D446" s="46" t="s">
        <v>752</v>
      </c>
      <c r="E446" s="46" t="s">
        <v>753</v>
      </c>
      <c r="F446" s="46" t="s">
        <v>754</v>
      </c>
      <c r="G446" s="47"/>
    </row>
    <row r="447" spans="1:7" x14ac:dyDescent="0.25">
      <c r="A447" s="43"/>
      <c r="B447" s="43"/>
      <c r="C447" s="44">
        <v>1</v>
      </c>
      <c r="D447" s="44">
        <v>20</v>
      </c>
      <c r="E447" s="44">
        <v>0.4</v>
      </c>
      <c r="F447" s="44"/>
      <c r="G447" s="44">
        <f>PRODUCT(C447:F447)</f>
        <v>8</v>
      </c>
    </row>
    <row r="449" spans="1:7" ht="45" customHeight="1" x14ac:dyDescent="0.25">
      <c r="A449" s="40" t="s">
        <v>814</v>
      </c>
      <c r="B449" s="40" t="s">
        <v>657</v>
      </c>
      <c r="C449" s="40" t="s">
        <v>228</v>
      </c>
      <c r="D449" s="41" t="s">
        <v>229</v>
      </c>
      <c r="E449" s="1" t="s">
        <v>230</v>
      </c>
      <c r="F449" s="1" t="s">
        <v>230</v>
      </c>
      <c r="G449" s="42">
        <f>SUM(G450:G451)</f>
        <v>3.2</v>
      </c>
    </row>
    <row r="450" spans="1:7" x14ac:dyDescent="0.25">
      <c r="A450" s="45"/>
      <c r="B450" s="45" t="s">
        <v>750</v>
      </c>
      <c r="C450" s="46" t="s">
        <v>751</v>
      </c>
      <c r="D450" s="46" t="s">
        <v>752</v>
      </c>
      <c r="E450" s="46" t="s">
        <v>753</v>
      </c>
      <c r="F450" s="46" t="s">
        <v>754</v>
      </c>
      <c r="G450" s="47"/>
    </row>
    <row r="451" spans="1:7" x14ac:dyDescent="0.25">
      <c r="A451" s="43"/>
      <c r="B451" s="43"/>
      <c r="C451" s="44">
        <v>1</v>
      </c>
      <c r="D451" s="44">
        <v>20</v>
      </c>
      <c r="E451" s="44">
        <v>0.4</v>
      </c>
      <c r="F451" s="44">
        <v>0.4</v>
      </c>
      <c r="G451" s="44">
        <f>PRODUCT(C451:F451)</f>
        <v>3.2</v>
      </c>
    </row>
    <row r="453" spans="1:7" ht="45" customHeight="1" x14ac:dyDescent="0.25">
      <c r="A453" s="40" t="s">
        <v>815</v>
      </c>
      <c r="B453" s="40" t="s">
        <v>657</v>
      </c>
      <c r="C453" s="40" t="s">
        <v>231</v>
      </c>
      <c r="D453" s="41" t="s">
        <v>23</v>
      </c>
      <c r="E453" s="1" t="s">
        <v>232</v>
      </c>
      <c r="F453" s="1" t="s">
        <v>232</v>
      </c>
      <c r="G453" s="42">
        <f>SUM(G454:G455)</f>
        <v>8.0000000000008402</v>
      </c>
    </row>
    <row r="454" spans="1:7" x14ac:dyDescent="0.25">
      <c r="A454" s="45"/>
      <c r="B454" s="45" t="s">
        <v>750</v>
      </c>
      <c r="C454" s="46" t="s">
        <v>751</v>
      </c>
      <c r="D454" s="46" t="s">
        <v>752</v>
      </c>
      <c r="E454" s="46" t="s">
        <v>753</v>
      </c>
      <c r="F454" s="46" t="s">
        <v>754</v>
      </c>
      <c r="G454" s="47"/>
    </row>
    <row r="455" spans="1:7" x14ac:dyDescent="0.25">
      <c r="A455" s="43"/>
      <c r="B455" s="43"/>
      <c r="C455" s="44">
        <v>8.0000000000008402</v>
      </c>
      <c r="D455" s="44"/>
      <c r="E455" s="44"/>
      <c r="F455" s="44"/>
      <c r="G455" s="44">
        <f>PRODUCT(C455:F455)</f>
        <v>8.0000000000008402</v>
      </c>
    </row>
    <row r="457" spans="1:7" ht="45" customHeight="1" x14ac:dyDescent="0.25">
      <c r="A457" s="40" t="s">
        <v>816</v>
      </c>
      <c r="B457" s="40" t="s">
        <v>657</v>
      </c>
      <c r="C457" s="40" t="s">
        <v>233</v>
      </c>
      <c r="D457" s="41" t="s">
        <v>23</v>
      </c>
      <c r="E457" s="1" t="s">
        <v>234</v>
      </c>
      <c r="F457" s="1" t="s">
        <v>234</v>
      </c>
      <c r="G457" s="42">
        <f>SUM(G458:G459)</f>
        <v>8.0000000000008402</v>
      </c>
    </row>
    <row r="458" spans="1:7" x14ac:dyDescent="0.25">
      <c r="A458" s="45"/>
      <c r="B458" s="45" t="s">
        <v>750</v>
      </c>
      <c r="C458" s="46" t="s">
        <v>751</v>
      </c>
      <c r="D458" s="46" t="s">
        <v>752</v>
      </c>
      <c r="E458" s="46" t="s">
        <v>753</v>
      </c>
      <c r="F458" s="46" t="s">
        <v>754</v>
      </c>
      <c r="G458" s="47"/>
    </row>
    <row r="459" spans="1:7" x14ac:dyDescent="0.25">
      <c r="A459" s="43"/>
      <c r="B459" s="43"/>
      <c r="C459" s="44">
        <v>8.0000000000008402</v>
      </c>
      <c r="D459" s="44"/>
      <c r="E459" s="44"/>
      <c r="F459" s="44"/>
      <c r="G459" s="44">
        <f>PRODUCT(C459:F459)</f>
        <v>8.0000000000008402</v>
      </c>
    </row>
    <row r="461" spans="1:7" ht="45" customHeight="1" x14ac:dyDescent="0.25">
      <c r="A461" s="40" t="s">
        <v>817</v>
      </c>
      <c r="B461" s="40" t="s">
        <v>657</v>
      </c>
      <c r="C461" s="40" t="s">
        <v>235</v>
      </c>
      <c r="D461" s="41" t="s">
        <v>23</v>
      </c>
      <c r="E461" s="1" t="s">
        <v>236</v>
      </c>
      <c r="F461" s="1" t="s">
        <v>236</v>
      </c>
      <c r="G461" s="42">
        <f>SUM(G462:G462)</f>
        <v>1</v>
      </c>
    </row>
    <row r="462" spans="1:7" x14ac:dyDescent="0.25">
      <c r="A462" s="43"/>
      <c r="B462" s="43"/>
      <c r="C462" s="44">
        <v>1</v>
      </c>
      <c r="D462" s="44"/>
      <c r="E462" s="44"/>
      <c r="F462" s="44"/>
      <c r="G462" s="44">
        <f>PRODUCT(C462:F462)</f>
        <v>1</v>
      </c>
    </row>
    <row r="464" spans="1:7" ht="45" customHeight="1" x14ac:dyDescent="0.25">
      <c r="A464" s="40" t="s">
        <v>818</v>
      </c>
      <c r="B464" s="40" t="s">
        <v>657</v>
      </c>
      <c r="C464" s="40" t="s">
        <v>62</v>
      </c>
      <c r="D464" s="41" t="s">
        <v>23</v>
      </c>
      <c r="E464" s="1" t="s">
        <v>63</v>
      </c>
      <c r="F464" s="1" t="s">
        <v>63</v>
      </c>
      <c r="G464" s="42">
        <f>SUM(G465:G465)</f>
        <v>1</v>
      </c>
    </row>
    <row r="465" spans="1:7" x14ac:dyDescent="0.25">
      <c r="A465" s="43"/>
      <c r="B465" s="43"/>
      <c r="C465" s="44">
        <v>1</v>
      </c>
      <c r="D465" s="44"/>
      <c r="E465" s="44"/>
      <c r="F465" s="44"/>
      <c r="G465" s="44">
        <f>PRODUCT(C465:F465)</f>
        <v>1</v>
      </c>
    </row>
    <row r="467" spans="1:7" ht="45" customHeight="1" x14ac:dyDescent="0.25">
      <c r="A467" s="40" t="s">
        <v>819</v>
      </c>
      <c r="B467" s="40" t="s">
        <v>657</v>
      </c>
      <c r="C467" s="40" t="s">
        <v>237</v>
      </c>
      <c r="D467" s="41" t="s">
        <v>65</v>
      </c>
      <c r="E467" s="1" t="s">
        <v>238</v>
      </c>
      <c r="F467" s="1" t="s">
        <v>238</v>
      </c>
      <c r="G467" s="42">
        <f>SUM(G468:G468)</f>
        <v>20.000000000000799</v>
      </c>
    </row>
    <row r="468" spans="1:7" x14ac:dyDescent="0.25">
      <c r="A468" s="43"/>
      <c r="B468" s="43"/>
      <c r="C468" s="44">
        <v>20.000000000000799</v>
      </c>
      <c r="D468" s="44"/>
      <c r="E468" s="44"/>
      <c r="F468" s="44"/>
      <c r="G468" s="44">
        <f>PRODUCT(C468:F468)</f>
        <v>20.000000000000799</v>
      </c>
    </row>
    <row r="470" spans="1:7" ht="45" customHeight="1" x14ac:dyDescent="0.25">
      <c r="A470" s="40" t="s">
        <v>820</v>
      </c>
      <c r="B470" s="40" t="s">
        <v>657</v>
      </c>
      <c r="C470" s="40" t="s">
        <v>239</v>
      </c>
      <c r="D470" s="41" t="s">
        <v>65</v>
      </c>
      <c r="E470" s="1" t="s">
        <v>240</v>
      </c>
      <c r="F470" s="1" t="s">
        <v>240</v>
      </c>
      <c r="G470" s="42">
        <f>SUM(G471:G471)</f>
        <v>200.0000000000056</v>
      </c>
    </row>
    <row r="471" spans="1:7" x14ac:dyDescent="0.25">
      <c r="A471" s="43"/>
      <c r="B471" s="43"/>
      <c r="C471" s="44">
        <v>50.0000000000014</v>
      </c>
      <c r="D471" s="44">
        <v>4</v>
      </c>
      <c r="E471" s="44"/>
      <c r="F471" s="44"/>
      <c r="G471" s="44">
        <f>PRODUCT(C471:F471)</f>
        <v>200.0000000000056</v>
      </c>
    </row>
    <row r="473" spans="1:7" x14ac:dyDescent="0.25">
      <c r="B473" t="s">
        <v>655</v>
      </c>
      <c r="C473" s="38" t="s">
        <v>5</v>
      </c>
      <c r="D473" s="39" t="s">
        <v>6</v>
      </c>
      <c r="E473" s="38" t="s">
        <v>7</v>
      </c>
    </row>
    <row r="474" spans="1:7" x14ac:dyDescent="0.25">
      <c r="B474" t="s">
        <v>655</v>
      </c>
      <c r="C474" s="38" t="s">
        <v>8</v>
      </c>
      <c r="D474" s="39" t="s">
        <v>33</v>
      </c>
      <c r="E474" s="38" t="s">
        <v>209</v>
      </c>
    </row>
    <row r="475" spans="1:7" x14ac:dyDescent="0.25">
      <c r="B475" t="s">
        <v>655</v>
      </c>
      <c r="C475" s="38" t="s">
        <v>10</v>
      </c>
      <c r="D475" s="39" t="s">
        <v>260</v>
      </c>
      <c r="E475" s="38" t="s">
        <v>261</v>
      </c>
    </row>
    <row r="477" spans="1:7" ht="45" customHeight="1" x14ac:dyDescent="0.25">
      <c r="A477" s="40" t="s">
        <v>821</v>
      </c>
      <c r="B477" s="40" t="s">
        <v>657</v>
      </c>
      <c r="C477" s="40" t="s">
        <v>247</v>
      </c>
      <c r="D477" s="41" t="s">
        <v>23</v>
      </c>
      <c r="E477" s="1" t="s">
        <v>248</v>
      </c>
      <c r="F477" s="1" t="s">
        <v>248</v>
      </c>
      <c r="G477" s="42">
        <f>SUM(G478:G478)</f>
        <v>1</v>
      </c>
    </row>
    <row r="478" spans="1:7" x14ac:dyDescent="0.25">
      <c r="A478" s="43" t="s">
        <v>745</v>
      </c>
      <c r="B478" s="43"/>
      <c r="C478" s="44">
        <v>1</v>
      </c>
      <c r="D478" s="44"/>
      <c r="E478" s="44"/>
      <c r="F478" s="44"/>
      <c r="G478" s="44">
        <f>PRODUCT(C478:F478)</f>
        <v>1</v>
      </c>
    </row>
    <row r="480" spans="1:7" ht="45" customHeight="1" x14ac:dyDescent="0.25">
      <c r="A480" s="40" t="s">
        <v>822</v>
      </c>
      <c r="B480" s="40" t="s">
        <v>657</v>
      </c>
      <c r="C480" s="40" t="s">
        <v>215</v>
      </c>
      <c r="D480" s="41" t="s">
        <v>23</v>
      </c>
      <c r="E480" s="1" t="s">
        <v>216</v>
      </c>
      <c r="F480" s="1" t="s">
        <v>216</v>
      </c>
      <c r="G480" s="42">
        <f>SUM(G481:G481)</f>
        <v>1</v>
      </c>
    </row>
    <row r="481" spans="1:7" x14ac:dyDescent="0.25">
      <c r="A481" s="43" t="s">
        <v>747</v>
      </c>
      <c r="B481" s="43"/>
      <c r="C481" s="44">
        <v>1</v>
      </c>
      <c r="D481" s="44"/>
      <c r="E481" s="44"/>
      <c r="F481" s="44"/>
      <c r="G481" s="44">
        <f>PRODUCT(C481:F481)</f>
        <v>1</v>
      </c>
    </row>
    <row r="483" spans="1:7" ht="45" customHeight="1" x14ac:dyDescent="0.25">
      <c r="A483" s="40" t="s">
        <v>823</v>
      </c>
      <c r="B483" s="40" t="s">
        <v>657</v>
      </c>
      <c r="C483" s="40" t="s">
        <v>217</v>
      </c>
      <c r="D483" s="41" t="s">
        <v>23</v>
      </c>
      <c r="E483" s="1" t="s">
        <v>218</v>
      </c>
      <c r="F483" s="1" t="s">
        <v>218</v>
      </c>
      <c r="G483" s="42">
        <f>SUM(G484:G484)</f>
        <v>1</v>
      </c>
    </row>
    <row r="484" spans="1:7" x14ac:dyDescent="0.25">
      <c r="A484" s="43" t="s">
        <v>106</v>
      </c>
      <c r="B484" s="43"/>
      <c r="C484" s="44">
        <v>1</v>
      </c>
      <c r="D484" s="44"/>
      <c r="E484" s="44"/>
      <c r="F484" s="44"/>
      <c r="G484" s="44">
        <f>PRODUCT(C484:F484)</f>
        <v>1</v>
      </c>
    </row>
    <row r="486" spans="1:7" ht="45" customHeight="1" x14ac:dyDescent="0.25">
      <c r="A486" s="40" t="s">
        <v>824</v>
      </c>
      <c r="B486" s="40" t="s">
        <v>657</v>
      </c>
      <c r="C486" s="40" t="s">
        <v>219</v>
      </c>
      <c r="D486" s="41" t="s">
        <v>65</v>
      </c>
      <c r="E486" s="1" t="s">
        <v>220</v>
      </c>
      <c r="F486" s="1" t="s">
        <v>220</v>
      </c>
      <c r="G486" s="42">
        <f>SUM(G487:G488)</f>
        <v>5</v>
      </c>
    </row>
    <row r="487" spans="1:7" x14ac:dyDescent="0.25">
      <c r="A487" s="45"/>
      <c r="B487" s="45" t="s">
        <v>750</v>
      </c>
      <c r="C487" s="46" t="s">
        <v>751</v>
      </c>
      <c r="D487" s="46" t="s">
        <v>752</v>
      </c>
      <c r="E487" s="46" t="s">
        <v>753</v>
      </c>
      <c r="F487" s="46" t="s">
        <v>754</v>
      </c>
      <c r="G487" s="47"/>
    </row>
    <row r="488" spans="1:7" x14ac:dyDescent="0.25">
      <c r="A488" s="43"/>
      <c r="B488" s="43"/>
      <c r="C488" s="44"/>
      <c r="D488" s="44">
        <v>5</v>
      </c>
      <c r="E488" s="44"/>
      <c r="F488" s="44"/>
      <c r="G488" s="44">
        <f>PRODUCT(C488:F488)</f>
        <v>5</v>
      </c>
    </row>
    <row r="490" spans="1:7" ht="45" customHeight="1" x14ac:dyDescent="0.25">
      <c r="A490" s="40" t="s">
        <v>825</v>
      </c>
      <c r="B490" s="40" t="s">
        <v>657</v>
      </c>
      <c r="C490" s="40" t="s">
        <v>221</v>
      </c>
      <c r="D490" s="41" t="s">
        <v>222</v>
      </c>
      <c r="E490" s="1" t="s">
        <v>223</v>
      </c>
      <c r="F490" s="1" t="s">
        <v>223</v>
      </c>
      <c r="G490" s="42">
        <f>SUM(G491:G492)</f>
        <v>0.5</v>
      </c>
    </row>
    <row r="491" spans="1:7" x14ac:dyDescent="0.25">
      <c r="A491" s="45"/>
      <c r="B491" s="45" t="s">
        <v>750</v>
      </c>
      <c r="C491" s="46" t="s">
        <v>751</v>
      </c>
      <c r="D491" s="46" t="s">
        <v>752</v>
      </c>
      <c r="E491" s="46" t="s">
        <v>753</v>
      </c>
      <c r="F491" s="46" t="s">
        <v>754</v>
      </c>
      <c r="G491" s="47"/>
    </row>
    <row r="492" spans="1:7" x14ac:dyDescent="0.25">
      <c r="A492" s="43"/>
      <c r="B492" s="43"/>
      <c r="C492" s="44">
        <v>1</v>
      </c>
      <c r="D492" s="44">
        <v>5</v>
      </c>
      <c r="E492" s="44">
        <v>0.2</v>
      </c>
      <c r="F492" s="44">
        <v>0.5</v>
      </c>
      <c r="G492" s="44">
        <f>PRODUCT(C492:F492)</f>
        <v>0.5</v>
      </c>
    </row>
    <row r="494" spans="1:7" ht="45" customHeight="1" x14ac:dyDescent="0.25">
      <c r="A494" s="40" t="s">
        <v>826</v>
      </c>
      <c r="B494" s="40" t="s">
        <v>657</v>
      </c>
      <c r="C494" s="40" t="s">
        <v>224</v>
      </c>
      <c r="D494" s="41" t="s">
        <v>222</v>
      </c>
      <c r="E494" s="1" t="s">
        <v>225</v>
      </c>
      <c r="F494" s="1" t="s">
        <v>225</v>
      </c>
      <c r="G494" s="42">
        <f>SUM(G495:G496)</f>
        <v>2</v>
      </c>
    </row>
    <row r="495" spans="1:7" x14ac:dyDescent="0.25">
      <c r="A495" s="45"/>
      <c r="B495" s="45" t="s">
        <v>750</v>
      </c>
      <c r="C495" s="46" t="s">
        <v>751</v>
      </c>
      <c r="D495" s="46" t="s">
        <v>752</v>
      </c>
      <c r="E495" s="46" t="s">
        <v>753</v>
      </c>
      <c r="F495" s="46" t="s">
        <v>754</v>
      </c>
      <c r="G495" s="47"/>
    </row>
    <row r="496" spans="1:7" x14ac:dyDescent="0.25">
      <c r="A496" s="43"/>
      <c r="B496" s="43"/>
      <c r="C496" s="44">
        <v>1</v>
      </c>
      <c r="D496" s="44">
        <v>5</v>
      </c>
      <c r="E496" s="44">
        <v>0.4</v>
      </c>
      <c r="F496" s="44"/>
      <c r="G496" s="44">
        <f>PRODUCT(C496:F496)</f>
        <v>2</v>
      </c>
    </row>
    <row r="498" spans="1:7" ht="45" customHeight="1" x14ac:dyDescent="0.25">
      <c r="A498" s="40" t="s">
        <v>827</v>
      </c>
      <c r="B498" s="40" t="s">
        <v>657</v>
      </c>
      <c r="C498" s="40" t="s">
        <v>226</v>
      </c>
      <c r="D498" s="41" t="s">
        <v>222</v>
      </c>
      <c r="E498" s="1" t="s">
        <v>227</v>
      </c>
      <c r="F498" s="1" t="s">
        <v>227</v>
      </c>
      <c r="G498" s="42">
        <f>SUM(G499:G500)</f>
        <v>2</v>
      </c>
    </row>
    <row r="499" spans="1:7" x14ac:dyDescent="0.25">
      <c r="A499" s="45"/>
      <c r="B499" s="45" t="s">
        <v>750</v>
      </c>
      <c r="C499" s="46" t="s">
        <v>751</v>
      </c>
      <c r="D499" s="46" t="s">
        <v>752</v>
      </c>
      <c r="E499" s="46" t="s">
        <v>753</v>
      </c>
      <c r="F499" s="46" t="s">
        <v>754</v>
      </c>
      <c r="G499" s="47"/>
    </row>
    <row r="500" spans="1:7" x14ac:dyDescent="0.25">
      <c r="A500" s="43"/>
      <c r="B500" s="43"/>
      <c r="C500" s="44">
        <v>1</v>
      </c>
      <c r="D500" s="44">
        <v>5</v>
      </c>
      <c r="E500" s="44">
        <v>0.4</v>
      </c>
      <c r="F500" s="44"/>
      <c r="G500" s="44">
        <f>PRODUCT(C500:F500)</f>
        <v>2</v>
      </c>
    </row>
    <row r="502" spans="1:7" ht="45" customHeight="1" x14ac:dyDescent="0.25">
      <c r="A502" s="40" t="s">
        <v>828</v>
      </c>
      <c r="B502" s="40" t="s">
        <v>657</v>
      </c>
      <c r="C502" s="40" t="s">
        <v>228</v>
      </c>
      <c r="D502" s="41" t="s">
        <v>229</v>
      </c>
      <c r="E502" s="1" t="s">
        <v>230</v>
      </c>
      <c r="F502" s="1" t="s">
        <v>230</v>
      </c>
      <c r="G502" s="42">
        <f>SUM(G503:G504)</f>
        <v>0.8</v>
      </c>
    </row>
    <row r="503" spans="1:7" x14ac:dyDescent="0.25">
      <c r="A503" s="45"/>
      <c r="B503" s="45" t="s">
        <v>750</v>
      </c>
      <c r="C503" s="46" t="s">
        <v>751</v>
      </c>
      <c r="D503" s="46" t="s">
        <v>752</v>
      </c>
      <c r="E503" s="46" t="s">
        <v>753</v>
      </c>
      <c r="F503" s="46" t="s">
        <v>754</v>
      </c>
      <c r="G503" s="47"/>
    </row>
    <row r="504" spans="1:7" x14ac:dyDescent="0.25">
      <c r="A504" s="43"/>
      <c r="B504" s="43"/>
      <c r="C504" s="44">
        <v>1</v>
      </c>
      <c r="D504" s="44">
        <v>5</v>
      </c>
      <c r="E504" s="44">
        <v>0.4</v>
      </c>
      <c r="F504" s="44">
        <v>0.4</v>
      </c>
      <c r="G504" s="44">
        <f>PRODUCT(C504:F504)</f>
        <v>0.8</v>
      </c>
    </row>
    <row r="506" spans="1:7" ht="45" customHeight="1" x14ac:dyDescent="0.25">
      <c r="A506" s="40" t="s">
        <v>829</v>
      </c>
      <c r="B506" s="40" t="s">
        <v>657</v>
      </c>
      <c r="C506" s="40" t="s">
        <v>231</v>
      </c>
      <c r="D506" s="41" t="s">
        <v>23</v>
      </c>
      <c r="E506" s="1" t="s">
        <v>232</v>
      </c>
      <c r="F506" s="1" t="s">
        <v>232</v>
      </c>
      <c r="G506" s="42">
        <f>SUM(G507:G508)</f>
        <v>8.0000000000005596</v>
      </c>
    </row>
    <row r="507" spans="1:7" x14ac:dyDescent="0.25">
      <c r="A507" s="45"/>
      <c r="B507" s="45" t="s">
        <v>750</v>
      </c>
      <c r="C507" s="46" t="s">
        <v>751</v>
      </c>
      <c r="D507" s="46" t="s">
        <v>752</v>
      </c>
      <c r="E507" s="46" t="s">
        <v>753</v>
      </c>
      <c r="F507" s="46" t="s">
        <v>754</v>
      </c>
      <c r="G507" s="47"/>
    </row>
    <row r="508" spans="1:7" x14ac:dyDescent="0.25">
      <c r="A508" s="43"/>
      <c r="B508" s="43"/>
      <c r="C508" s="44">
        <v>8.0000000000005596</v>
      </c>
      <c r="D508" s="44"/>
      <c r="E508" s="44"/>
      <c r="F508" s="44"/>
      <c r="G508" s="44">
        <f>PRODUCT(C508:F508)</f>
        <v>8.0000000000005596</v>
      </c>
    </row>
    <row r="510" spans="1:7" ht="45" customHeight="1" x14ac:dyDescent="0.25">
      <c r="A510" s="40" t="s">
        <v>830</v>
      </c>
      <c r="B510" s="40" t="s">
        <v>657</v>
      </c>
      <c r="C510" s="40" t="s">
        <v>233</v>
      </c>
      <c r="D510" s="41" t="s">
        <v>23</v>
      </c>
      <c r="E510" s="1" t="s">
        <v>234</v>
      </c>
      <c r="F510" s="1" t="s">
        <v>234</v>
      </c>
      <c r="G510" s="42">
        <f>SUM(G511:G512)</f>
        <v>8.0000000000005596</v>
      </c>
    </row>
    <row r="511" spans="1:7" x14ac:dyDescent="0.25">
      <c r="A511" s="45"/>
      <c r="B511" s="45" t="s">
        <v>750</v>
      </c>
      <c r="C511" s="46" t="s">
        <v>751</v>
      </c>
      <c r="D511" s="46" t="s">
        <v>752</v>
      </c>
      <c r="E511" s="46" t="s">
        <v>753</v>
      </c>
      <c r="F511" s="46" t="s">
        <v>754</v>
      </c>
      <c r="G511" s="47"/>
    </row>
    <row r="512" spans="1:7" x14ac:dyDescent="0.25">
      <c r="A512" s="43"/>
      <c r="B512" s="43"/>
      <c r="C512" s="44">
        <v>8.0000000000005596</v>
      </c>
      <c r="D512" s="44"/>
      <c r="E512" s="44"/>
      <c r="F512" s="44"/>
      <c r="G512" s="44">
        <f>PRODUCT(C512:F512)</f>
        <v>8.0000000000005596</v>
      </c>
    </row>
    <row r="514" spans="1:7" ht="45" customHeight="1" x14ac:dyDescent="0.25">
      <c r="A514" s="40" t="s">
        <v>831</v>
      </c>
      <c r="B514" s="40" t="s">
        <v>657</v>
      </c>
      <c r="C514" s="40" t="s">
        <v>235</v>
      </c>
      <c r="D514" s="41" t="s">
        <v>23</v>
      </c>
      <c r="E514" s="1" t="s">
        <v>236</v>
      </c>
      <c r="F514" s="1" t="s">
        <v>236</v>
      </c>
      <c r="G514" s="42">
        <f>SUM(G515:G515)</f>
        <v>1</v>
      </c>
    </row>
    <row r="515" spans="1:7" x14ac:dyDescent="0.25">
      <c r="A515" s="43"/>
      <c r="B515" s="43"/>
      <c r="C515" s="44">
        <v>1</v>
      </c>
      <c r="D515" s="44"/>
      <c r="E515" s="44"/>
      <c r="F515" s="44"/>
      <c r="G515" s="44">
        <f>PRODUCT(C515:F515)</f>
        <v>1</v>
      </c>
    </row>
    <row r="517" spans="1:7" ht="45" customHeight="1" x14ac:dyDescent="0.25">
      <c r="A517" s="40" t="s">
        <v>832</v>
      </c>
      <c r="B517" s="40" t="s">
        <v>657</v>
      </c>
      <c r="C517" s="40" t="s">
        <v>62</v>
      </c>
      <c r="D517" s="41" t="s">
        <v>23</v>
      </c>
      <c r="E517" s="1" t="s">
        <v>63</v>
      </c>
      <c r="F517" s="1" t="s">
        <v>63</v>
      </c>
      <c r="G517" s="42">
        <f>SUM(G518:G518)</f>
        <v>1</v>
      </c>
    </row>
    <row r="518" spans="1:7" x14ac:dyDescent="0.25">
      <c r="A518" s="43"/>
      <c r="B518" s="43"/>
      <c r="C518" s="44">
        <v>1</v>
      </c>
      <c r="D518" s="44"/>
      <c r="E518" s="44"/>
      <c r="F518" s="44"/>
      <c r="G518" s="44">
        <f>PRODUCT(C518:F518)</f>
        <v>1</v>
      </c>
    </row>
    <row r="520" spans="1:7" ht="45" customHeight="1" x14ac:dyDescent="0.25">
      <c r="A520" s="40" t="s">
        <v>833</v>
      </c>
      <c r="B520" s="40" t="s">
        <v>657</v>
      </c>
      <c r="C520" s="40" t="s">
        <v>237</v>
      </c>
      <c r="D520" s="41" t="s">
        <v>65</v>
      </c>
      <c r="E520" s="1" t="s">
        <v>238</v>
      </c>
      <c r="F520" s="1" t="s">
        <v>238</v>
      </c>
      <c r="G520" s="42">
        <f>SUM(G521:G521)</f>
        <v>5.0000000000005604</v>
      </c>
    </row>
    <row r="521" spans="1:7" x14ac:dyDescent="0.25">
      <c r="A521" s="43"/>
      <c r="B521" s="43"/>
      <c r="C521" s="44">
        <v>5.0000000000005604</v>
      </c>
      <c r="D521" s="44"/>
      <c r="E521" s="44"/>
      <c r="F521" s="44"/>
      <c r="G521" s="44">
        <f>PRODUCT(C521:F521)</f>
        <v>5.0000000000005604</v>
      </c>
    </row>
    <row r="523" spans="1:7" ht="45" customHeight="1" x14ac:dyDescent="0.25">
      <c r="A523" s="40" t="s">
        <v>834</v>
      </c>
      <c r="B523" s="40" t="s">
        <v>657</v>
      </c>
      <c r="C523" s="40" t="s">
        <v>239</v>
      </c>
      <c r="D523" s="41" t="s">
        <v>65</v>
      </c>
      <c r="E523" s="1" t="s">
        <v>240</v>
      </c>
      <c r="F523" s="1" t="s">
        <v>240</v>
      </c>
      <c r="G523" s="42">
        <f>SUM(G524:G524)</f>
        <v>100.0000000000024</v>
      </c>
    </row>
    <row r="524" spans="1:7" x14ac:dyDescent="0.25">
      <c r="A524" s="43"/>
      <c r="B524" s="43"/>
      <c r="C524" s="44">
        <v>25.0000000000006</v>
      </c>
      <c r="D524" s="44">
        <v>4</v>
      </c>
      <c r="E524" s="44"/>
      <c r="F524" s="44"/>
      <c r="G524" s="44">
        <f>PRODUCT(C524:F524)</f>
        <v>100.0000000000024</v>
      </c>
    </row>
    <row r="526" spans="1:7" x14ac:dyDescent="0.25">
      <c r="B526" t="s">
        <v>655</v>
      </c>
      <c r="C526" s="38" t="s">
        <v>5</v>
      </c>
      <c r="D526" s="39" t="s">
        <v>6</v>
      </c>
      <c r="E526" s="38" t="s">
        <v>7</v>
      </c>
    </row>
    <row r="527" spans="1:7" x14ac:dyDescent="0.25">
      <c r="B527" t="s">
        <v>655</v>
      </c>
      <c r="C527" s="38" t="s">
        <v>8</v>
      </c>
      <c r="D527" s="39" t="s">
        <v>33</v>
      </c>
      <c r="E527" s="38" t="s">
        <v>209</v>
      </c>
    </row>
    <row r="528" spans="1:7" x14ac:dyDescent="0.25">
      <c r="B528" t="s">
        <v>655</v>
      </c>
      <c r="C528" s="38" t="s">
        <v>10</v>
      </c>
      <c r="D528" s="39" t="s">
        <v>263</v>
      </c>
      <c r="E528" s="38" t="s">
        <v>264</v>
      </c>
    </row>
    <row r="530" spans="1:7" ht="45" customHeight="1" x14ac:dyDescent="0.25">
      <c r="A530" s="40" t="s">
        <v>835</v>
      </c>
      <c r="B530" s="40" t="s">
        <v>657</v>
      </c>
      <c r="C530" s="40" t="s">
        <v>266</v>
      </c>
      <c r="D530" s="41" t="s">
        <v>23</v>
      </c>
      <c r="E530" s="1" t="s">
        <v>267</v>
      </c>
      <c r="F530" s="1" t="s">
        <v>267</v>
      </c>
      <c r="G530" s="42">
        <f>SUM(G531:G531)</f>
        <v>1</v>
      </c>
    </row>
    <row r="531" spans="1:7" x14ac:dyDescent="0.25">
      <c r="A531" s="43"/>
      <c r="B531" s="43"/>
      <c r="C531" s="44">
        <v>1</v>
      </c>
      <c r="D531" s="44"/>
      <c r="E531" s="44"/>
      <c r="F531" s="44"/>
      <c r="G531" s="44">
        <f>PRODUCT(C531:F531)</f>
        <v>1</v>
      </c>
    </row>
    <row r="533" spans="1:7" ht="45" customHeight="1" x14ac:dyDescent="0.25">
      <c r="A533" s="40" t="s">
        <v>836</v>
      </c>
      <c r="B533" s="40" t="s">
        <v>657</v>
      </c>
      <c r="C533" s="40" t="s">
        <v>215</v>
      </c>
      <c r="D533" s="41" t="s">
        <v>23</v>
      </c>
      <c r="E533" s="1" t="s">
        <v>216</v>
      </c>
      <c r="F533" s="1" t="s">
        <v>216</v>
      </c>
      <c r="G533" s="42">
        <f>SUM(G534:G534)</f>
        <v>1</v>
      </c>
    </row>
    <row r="534" spans="1:7" x14ac:dyDescent="0.25">
      <c r="A534" s="43" t="s">
        <v>747</v>
      </c>
      <c r="B534" s="43"/>
      <c r="C534" s="44">
        <v>1</v>
      </c>
      <c r="D534" s="44"/>
      <c r="E534" s="44"/>
      <c r="F534" s="44"/>
      <c r="G534" s="44">
        <f>PRODUCT(C534:F534)</f>
        <v>1</v>
      </c>
    </row>
    <row r="536" spans="1:7" ht="45" customHeight="1" x14ac:dyDescent="0.25">
      <c r="A536" s="40" t="s">
        <v>837</v>
      </c>
      <c r="B536" s="40" t="s">
        <v>657</v>
      </c>
      <c r="C536" s="40" t="s">
        <v>217</v>
      </c>
      <c r="D536" s="41" t="s">
        <v>23</v>
      </c>
      <c r="E536" s="1" t="s">
        <v>218</v>
      </c>
      <c r="F536" s="1" t="s">
        <v>218</v>
      </c>
      <c r="G536" s="42">
        <f>SUM(G537:G537)</f>
        <v>1</v>
      </c>
    </row>
    <row r="537" spans="1:7" x14ac:dyDescent="0.25">
      <c r="A537" s="43" t="s">
        <v>106</v>
      </c>
      <c r="B537" s="43"/>
      <c r="C537" s="44">
        <v>1</v>
      </c>
      <c r="D537" s="44"/>
      <c r="E537" s="44"/>
      <c r="F537" s="44"/>
      <c r="G537" s="44">
        <f>PRODUCT(C537:F537)</f>
        <v>1</v>
      </c>
    </row>
    <row r="539" spans="1:7" ht="45" customHeight="1" x14ac:dyDescent="0.25">
      <c r="A539" s="40" t="s">
        <v>838</v>
      </c>
      <c r="B539" s="40" t="s">
        <v>657</v>
      </c>
      <c r="C539" s="40" t="s">
        <v>219</v>
      </c>
      <c r="D539" s="41" t="s">
        <v>65</v>
      </c>
      <c r="E539" s="1" t="s">
        <v>220</v>
      </c>
      <c r="F539" s="1" t="s">
        <v>220</v>
      </c>
      <c r="G539" s="42">
        <f>SUM(G540:G541)</f>
        <v>10</v>
      </c>
    </row>
    <row r="540" spans="1:7" x14ac:dyDescent="0.25">
      <c r="A540" s="45"/>
      <c r="B540" s="45" t="s">
        <v>750</v>
      </c>
      <c r="C540" s="46" t="s">
        <v>751</v>
      </c>
      <c r="D540" s="46" t="s">
        <v>752</v>
      </c>
      <c r="E540" s="46" t="s">
        <v>753</v>
      </c>
      <c r="F540" s="46" t="s">
        <v>754</v>
      </c>
      <c r="G540" s="47"/>
    </row>
    <row r="541" spans="1:7" x14ac:dyDescent="0.25">
      <c r="A541" s="43"/>
      <c r="B541" s="43"/>
      <c r="C541" s="44"/>
      <c r="D541" s="44">
        <v>10</v>
      </c>
      <c r="E541" s="44"/>
      <c r="F541" s="44"/>
      <c r="G541" s="44">
        <f>PRODUCT(C541:F541)</f>
        <v>10</v>
      </c>
    </row>
    <row r="543" spans="1:7" ht="45" customHeight="1" x14ac:dyDescent="0.25">
      <c r="A543" s="40" t="s">
        <v>839</v>
      </c>
      <c r="B543" s="40" t="s">
        <v>657</v>
      </c>
      <c r="C543" s="40" t="s">
        <v>221</v>
      </c>
      <c r="D543" s="41" t="s">
        <v>222</v>
      </c>
      <c r="E543" s="1" t="s">
        <v>223</v>
      </c>
      <c r="F543" s="1" t="s">
        <v>223</v>
      </c>
      <c r="G543" s="42">
        <f>SUM(G544:G545)</f>
        <v>1</v>
      </c>
    </row>
    <row r="544" spans="1:7" x14ac:dyDescent="0.25">
      <c r="A544" s="45"/>
      <c r="B544" s="45" t="s">
        <v>750</v>
      </c>
      <c r="C544" s="46" t="s">
        <v>751</v>
      </c>
      <c r="D544" s="46" t="s">
        <v>752</v>
      </c>
      <c r="E544" s="46" t="s">
        <v>753</v>
      </c>
      <c r="F544" s="46" t="s">
        <v>754</v>
      </c>
      <c r="G544" s="47"/>
    </row>
    <row r="545" spans="1:7" x14ac:dyDescent="0.25">
      <c r="A545" s="43"/>
      <c r="B545" s="43"/>
      <c r="C545" s="44">
        <v>1</v>
      </c>
      <c r="D545" s="44">
        <v>10</v>
      </c>
      <c r="E545" s="44">
        <v>0.2</v>
      </c>
      <c r="F545" s="44">
        <v>0.5</v>
      </c>
      <c r="G545" s="44">
        <f>PRODUCT(C545:F545)</f>
        <v>1</v>
      </c>
    </row>
    <row r="547" spans="1:7" ht="45" customHeight="1" x14ac:dyDescent="0.25">
      <c r="A547" s="40" t="s">
        <v>840</v>
      </c>
      <c r="B547" s="40" t="s">
        <v>657</v>
      </c>
      <c r="C547" s="40" t="s">
        <v>224</v>
      </c>
      <c r="D547" s="41" t="s">
        <v>222</v>
      </c>
      <c r="E547" s="1" t="s">
        <v>225</v>
      </c>
      <c r="F547" s="1" t="s">
        <v>225</v>
      </c>
      <c r="G547" s="42">
        <f>SUM(G548:G549)</f>
        <v>4</v>
      </c>
    </row>
    <row r="548" spans="1:7" x14ac:dyDescent="0.25">
      <c r="A548" s="45"/>
      <c r="B548" s="45" t="s">
        <v>750</v>
      </c>
      <c r="C548" s="46" t="s">
        <v>751</v>
      </c>
      <c r="D548" s="46" t="s">
        <v>752</v>
      </c>
      <c r="E548" s="46" t="s">
        <v>753</v>
      </c>
      <c r="F548" s="46" t="s">
        <v>754</v>
      </c>
      <c r="G548" s="47"/>
    </row>
    <row r="549" spans="1:7" x14ac:dyDescent="0.25">
      <c r="A549" s="43"/>
      <c r="B549" s="43"/>
      <c r="C549" s="44">
        <v>1</v>
      </c>
      <c r="D549" s="44">
        <v>10</v>
      </c>
      <c r="E549" s="44">
        <v>0.4</v>
      </c>
      <c r="F549" s="44"/>
      <c r="G549" s="44">
        <f>PRODUCT(C549:F549)</f>
        <v>4</v>
      </c>
    </row>
    <row r="551" spans="1:7" ht="45" customHeight="1" x14ac:dyDescent="0.25">
      <c r="A551" s="40" t="s">
        <v>841</v>
      </c>
      <c r="B551" s="40" t="s">
        <v>657</v>
      </c>
      <c r="C551" s="40" t="s">
        <v>226</v>
      </c>
      <c r="D551" s="41" t="s">
        <v>222</v>
      </c>
      <c r="E551" s="1" t="s">
        <v>227</v>
      </c>
      <c r="F551" s="1" t="s">
        <v>227</v>
      </c>
      <c r="G551" s="42">
        <f>SUM(G552:G553)</f>
        <v>4</v>
      </c>
    </row>
    <row r="552" spans="1:7" x14ac:dyDescent="0.25">
      <c r="A552" s="45"/>
      <c r="B552" s="45" t="s">
        <v>750</v>
      </c>
      <c r="C552" s="46" t="s">
        <v>751</v>
      </c>
      <c r="D552" s="46" t="s">
        <v>752</v>
      </c>
      <c r="E552" s="46" t="s">
        <v>753</v>
      </c>
      <c r="F552" s="46" t="s">
        <v>754</v>
      </c>
      <c r="G552" s="47"/>
    </row>
    <row r="553" spans="1:7" x14ac:dyDescent="0.25">
      <c r="A553" s="43"/>
      <c r="B553" s="43"/>
      <c r="C553" s="44">
        <v>1</v>
      </c>
      <c r="D553" s="44">
        <v>10</v>
      </c>
      <c r="E553" s="44">
        <v>0.4</v>
      </c>
      <c r="F553" s="44"/>
      <c r="G553" s="44">
        <f>PRODUCT(C553:F553)</f>
        <v>4</v>
      </c>
    </row>
    <row r="555" spans="1:7" ht="45" customHeight="1" x14ac:dyDescent="0.25">
      <c r="A555" s="40" t="s">
        <v>842</v>
      </c>
      <c r="B555" s="40" t="s">
        <v>657</v>
      </c>
      <c r="C555" s="40" t="s">
        <v>228</v>
      </c>
      <c r="D555" s="41" t="s">
        <v>229</v>
      </c>
      <c r="E555" s="1" t="s">
        <v>230</v>
      </c>
      <c r="F555" s="1" t="s">
        <v>230</v>
      </c>
      <c r="G555" s="42">
        <f>SUM(G556:G557)</f>
        <v>1.6</v>
      </c>
    </row>
    <row r="556" spans="1:7" x14ac:dyDescent="0.25">
      <c r="A556" s="45"/>
      <c r="B556" s="45" t="s">
        <v>750</v>
      </c>
      <c r="C556" s="46" t="s">
        <v>751</v>
      </c>
      <c r="D556" s="46" t="s">
        <v>752</v>
      </c>
      <c r="E556" s="46" t="s">
        <v>753</v>
      </c>
      <c r="F556" s="46" t="s">
        <v>754</v>
      </c>
      <c r="G556" s="47"/>
    </row>
    <row r="557" spans="1:7" x14ac:dyDescent="0.25">
      <c r="A557" s="43"/>
      <c r="B557" s="43"/>
      <c r="C557" s="44">
        <v>1</v>
      </c>
      <c r="D557" s="44">
        <v>10</v>
      </c>
      <c r="E557" s="44">
        <v>0.4</v>
      </c>
      <c r="F557" s="44">
        <v>0.4</v>
      </c>
      <c r="G557" s="44">
        <f>PRODUCT(C557:F557)</f>
        <v>1.6</v>
      </c>
    </row>
    <row r="559" spans="1:7" ht="45" customHeight="1" x14ac:dyDescent="0.25">
      <c r="A559" s="40" t="s">
        <v>843</v>
      </c>
      <c r="B559" s="40" t="s">
        <v>657</v>
      </c>
      <c r="C559" s="40" t="s">
        <v>231</v>
      </c>
      <c r="D559" s="41" t="s">
        <v>23</v>
      </c>
      <c r="E559" s="1" t="s">
        <v>232</v>
      </c>
      <c r="F559" s="1" t="s">
        <v>232</v>
      </c>
      <c r="G559" s="42">
        <f>SUM(G560:G561)</f>
        <v>2.0000000000009601</v>
      </c>
    </row>
    <row r="560" spans="1:7" x14ac:dyDescent="0.25">
      <c r="A560" s="45"/>
      <c r="B560" s="45" t="s">
        <v>750</v>
      </c>
      <c r="C560" s="46" t="s">
        <v>751</v>
      </c>
      <c r="D560" s="46" t="s">
        <v>752</v>
      </c>
      <c r="E560" s="46" t="s">
        <v>753</v>
      </c>
      <c r="F560" s="46" t="s">
        <v>754</v>
      </c>
      <c r="G560" s="47"/>
    </row>
    <row r="561" spans="1:7" x14ac:dyDescent="0.25">
      <c r="A561" s="43"/>
      <c r="B561" s="43"/>
      <c r="C561" s="44">
        <v>2.0000000000009601</v>
      </c>
      <c r="D561" s="44"/>
      <c r="E561" s="44"/>
      <c r="F561" s="44"/>
      <c r="G561" s="44">
        <f>PRODUCT(C561:F561)</f>
        <v>2.0000000000009601</v>
      </c>
    </row>
    <row r="563" spans="1:7" ht="45" customHeight="1" x14ac:dyDescent="0.25">
      <c r="A563" s="40" t="s">
        <v>844</v>
      </c>
      <c r="B563" s="40" t="s">
        <v>657</v>
      </c>
      <c r="C563" s="40" t="s">
        <v>233</v>
      </c>
      <c r="D563" s="41" t="s">
        <v>23</v>
      </c>
      <c r="E563" s="1" t="s">
        <v>234</v>
      </c>
      <c r="F563" s="1" t="s">
        <v>234</v>
      </c>
      <c r="G563" s="42">
        <f>SUM(G564:G565)</f>
        <v>2.0000000000009601</v>
      </c>
    </row>
    <row r="564" spans="1:7" x14ac:dyDescent="0.25">
      <c r="A564" s="45"/>
      <c r="B564" s="45" t="s">
        <v>750</v>
      </c>
      <c r="C564" s="46" t="s">
        <v>751</v>
      </c>
      <c r="D564" s="46" t="s">
        <v>752</v>
      </c>
      <c r="E564" s="46" t="s">
        <v>753</v>
      </c>
      <c r="F564" s="46" t="s">
        <v>754</v>
      </c>
      <c r="G564" s="47"/>
    </row>
    <row r="565" spans="1:7" x14ac:dyDescent="0.25">
      <c r="A565" s="43"/>
      <c r="B565" s="43"/>
      <c r="C565" s="44">
        <v>2.0000000000009601</v>
      </c>
      <c r="D565" s="44"/>
      <c r="E565" s="44"/>
      <c r="F565" s="44"/>
      <c r="G565" s="44">
        <f>PRODUCT(C565:F565)</f>
        <v>2.0000000000009601</v>
      </c>
    </row>
    <row r="567" spans="1:7" ht="45" customHeight="1" x14ac:dyDescent="0.25">
      <c r="A567" s="40" t="s">
        <v>845</v>
      </c>
      <c r="B567" s="40" t="s">
        <v>657</v>
      </c>
      <c r="C567" s="40" t="s">
        <v>235</v>
      </c>
      <c r="D567" s="41" t="s">
        <v>23</v>
      </c>
      <c r="E567" s="1" t="s">
        <v>236</v>
      </c>
      <c r="F567" s="1" t="s">
        <v>236</v>
      </c>
      <c r="G567" s="42">
        <f>SUM(G568:G568)</f>
        <v>1</v>
      </c>
    </row>
    <row r="568" spans="1:7" x14ac:dyDescent="0.25">
      <c r="A568" s="43"/>
      <c r="B568" s="43"/>
      <c r="C568" s="44">
        <v>1</v>
      </c>
      <c r="D568" s="44"/>
      <c r="E568" s="44"/>
      <c r="F568" s="44"/>
      <c r="G568" s="44">
        <f>PRODUCT(C568:F568)</f>
        <v>1</v>
      </c>
    </row>
    <row r="570" spans="1:7" ht="45" customHeight="1" x14ac:dyDescent="0.25">
      <c r="A570" s="40" t="s">
        <v>846</v>
      </c>
      <c r="B570" s="40" t="s">
        <v>657</v>
      </c>
      <c r="C570" s="40" t="s">
        <v>62</v>
      </c>
      <c r="D570" s="41" t="s">
        <v>23</v>
      </c>
      <c r="E570" s="1" t="s">
        <v>63</v>
      </c>
      <c r="F570" s="1" t="s">
        <v>63</v>
      </c>
      <c r="G570" s="42">
        <f>SUM(G571:G571)</f>
        <v>1</v>
      </c>
    </row>
    <row r="571" spans="1:7" x14ac:dyDescent="0.25">
      <c r="A571" s="43"/>
      <c r="B571" s="43"/>
      <c r="C571" s="44">
        <v>1</v>
      </c>
      <c r="D571" s="44"/>
      <c r="E571" s="44"/>
      <c r="F571" s="44"/>
      <c r="G571" s="44">
        <f>PRODUCT(C571:F571)</f>
        <v>1</v>
      </c>
    </row>
    <row r="573" spans="1:7" ht="45" customHeight="1" x14ac:dyDescent="0.25">
      <c r="A573" s="40" t="s">
        <v>847</v>
      </c>
      <c r="B573" s="40" t="s">
        <v>657</v>
      </c>
      <c r="C573" s="40" t="s">
        <v>237</v>
      </c>
      <c r="D573" s="41" t="s">
        <v>65</v>
      </c>
      <c r="E573" s="1" t="s">
        <v>238</v>
      </c>
      <c r="F573" s="1" t="s">
        <v>238</v>
      </c>
      <c r="G573" s="42">
        <f>SUM(G574:G574)</f>
        <v>10.0000000000003</v>
      </c>
    </row>
    <row r="574" spans="1:7" x14ac:dyDescent="0.25">
      <c r="A574" s="43"/>
      <c r="B574" s="43"/>
      <c r="C574" s="44">
        <v>10.0000000000003</v>
      </c>
      <c r="D574" s="44"/>
      <c r="E574" s="44"/>
      <c r="F574" s="44"/>
      <c r="G574" s="44">
        <f>PRODUCT(C574:F574)</f>
        <v>10.0000000000003</v>
      </c>
    </row>
    <row r="576" spans="1:7" ht="45" customHeight="1" x14ac:dyDescent="0.25">
      <c r="A576" s="40" t="s">
        <v>848</v>
      </c>
      <c r="B576" s="40" t="s">
        <v>657</v>
      </c>
      <c r="C576" s="40" t="s">
        <v>255</v>
      </c>
      <c r="D576" s="41" t="s">
        <v>65</v>
      </c>
      <c r="E576" s="1" t="s">
        <v>256</v>
      </c>
      <c r="F576" s="1" t="s">
        <v>256</v>
      </c>
      <c r="G576" s="42">
        <f>SUM(G577:G577)</f>
        <v>25.000000000000298</v>
      </c>
    </row>
    <row r="577" spans="1:7" x14ac:dyDescent="0.25">
      <c r="A577" s="43"/>
      <c r="B577" s="43"/>
      <c r="C577" s="44">
        <v>25.000000000000298</v>
      </c>
      <c r="D577" s="44">
        <v>1</v>
      </c>
      <c r="E577" s="44"/>
      <c r="F577" s="44"/>
      <c r="G577" s="44">
        <f>PRODUCT(C577:F577)</f>
        <v>25.000000000000298</v>
      </c>
    </row>
  </sheetData>
  <sheetProtection sheet="1"/>
  <mergeCells count="139">
    <mergeCell ref="E567:F567"/>
    <mergeCell ref="E570:F570"/>
    <mergeCell ref="E573:F573"/>
    <mergeCell ref="E576:F576"/>
    <mergeCell ref="E533:F533"/>
    <mergeCell ref="E536:F536"/>
    <mergeCell ref="E539:F539"/>
    <mergeCell ref="E543:F543"/>
    <mergeCell ref="E547:F547"/>
    <mergeCell ref="E551:F551"/>
    <mergeCell ref="E555:F555"/>
    <mergeCell ref="E559:F559"/>
    <mergeCell ref="E563:F563"/>
    <mergeCell ref="E498:F498"/>
    <mergeCell ref="E502:F502"/>
    <mergeCell ref="E506:F506"/>
    <mergeCell ref="E510:F510"/>
    <mergeCell ref="E514:F514"/>
    <mergeCell ref="E517:F517"/>
    <mergeCell ref="E520:F520"/>
    <mergeCell ref="E523:F523"/>
    <mergeCell ref="E530:F530"/>
    <mergeCell ref="E464:F464"/>
    <mergeCell ref="E467:F467"/>
    <mergeCell ref="E470:F470"/>
    <mergeCell ref="E477:F477"/>
    <mergeCell ref="E480:F480"/>
    <mergeCell ref="E483:F483"/>
    <mergeCell ref="E486:F486"/>
    <mergeCell ref="E490:F490"/>
    <mergeCell ref="E494:F494"/>
    <mergeCell ref="E430:F430"/>
    <mergeCell ref="E433:F433"/>
    <mergeCell ref="E437:F437"/>
    <mergeCell ref="E441:F441"/>
    <mergeCell ref="E445:F445"/>
    <mergeCell ref="E449:F449"/>
    <mergeCell ref="E453:F453"/>
    <mergeCell ref="E457:F457"/>
    <mergeCell ref="E461:F461"/>
    <mergeCell ref="E396:F396"/>
    <mergeCell ref="E400:F400"/>
    <mergeCell ref="E404:F404"/>
    <mergeCell ref="E408:F408"/>
    <mergeCell ref="E411:F411"/>
    <mergeCell ref="E414:F414"/>
    <mergeCell ref="E417:F417"/>
    <mergeCell ref="E424:F424"/>
    <mergeCell ref="E427:F427"/>
    <mergeCell ref="E361:F361"/>
    <mergeCell ref="E364:F364"/>
    <mergeCell ref="E371:F371"/>
    <mergeCell ref="E374:F374"/>
    <mergeCell ref="E377:F377"/>
    <mergeCell ref="E380:F380"/>
    <mergeCell ref="E384:F384"/>
    <mergeCell ref="E388:F388"/>
    <mergeCell ref="E392:F392"/>
    <mergeCell ref="E327:F327"/>
    <mergeCell ref="E331:F331"/>
    <mergeCell ref="E335:F335"/>
    <mergeCell ref="E339:F339"/>
    <mergeCell ref="E343:F343"/>
    <mergeCell ref="E347:F347"/>
    <mergeCell ref="E351:F351"/>
    <mergeCell ref="E355:F355"/>
    <mergeCell ref="E358:F358"/>
    <mergeCell ref="E294:F294"/>
    <mergeCell ref="E298:F298"/>
    <mergeCell ref="E302:F302"/>
    <mergeCell ref="E305:F305"/>
    <mergeCell ref="E308:F308"/>
    <mergeCell ref="E311:F311"/>
    <mergeCell ref="E318:F318"/>
    <mergeCell ref="E321:F321"/>
    <mergeCell ref="E324:F324"/>
    <mergeCell ref="E258:F258"/>
    <mergeCell ref="E265:F265"/>
    <mergeCell ref="E268:F268"/>
    <mergeCell ref="E271:F271"/>
    <mergeCell ref="E274:F274"/>
    <mergeCell ref="E278:F278"/>
    <mergeCell ref="E282:F282"/>
    <mergeCell ref="E286:F286"/>
    <mergeCell ref="E290:F290"/>
    <mergeCell ref="E225:F225"/>
    <mergeCell ref="E229:F229"/>
    <mergeCell ref="E233:F233"/>
    <mergeCell ref="E237:F237"/>
    <mergeCell ref="E241:F241"/>
    <mergeCell ref="E245:F245"/>
    <mergeCell ref="E249:F249"/>
    <mergeCell ref="E252:F252"/>
    <mergeCell ref="E255:F255"/>
    <mergeCell ref="E180:F180"/>
    <mergeCell ref="E189:F189"/>
    <mergeCell ref="E192:F192"/>
    <mergeCell ref="E196:F196"/>
    <mergeCell ref="E203:F203"/>
    <mergeCell ref="E212:F212"/>
    <mergeCell ref="E215:F215"/>
    <mergeCell ref="E218:F218"/>
    <mergeCell ref="E221:F221"/>
    <mergeCell ref="E114:F114"/>
    <mergeCell ref="E117:F117"/>
    <mergeCell ref="E124:F124"/>
    <mergeCell ref="E127:F127"/>
    <mergeCell ref="E130:F130"/>
    <mergeCell ref="E133:F133"/>
    <mergeCell ref="E143:F143"/>
    <mergeCell ref="E160:F160"/>
    <mergeCell ref="E168:F168"/>
    <mergeCell ref="E72:F72"/>
    <mergeCell ref="E76:F76"/>
    <mergeCell ref="E87:F87"/>
    <mergeCell ref="E90:F90"/>
    <mergeCell ref="E93:F93"/>
    <mergeCell ref="E102:F102"/>
    <mergeCell ref="E105:F105"/>
    <mergeCell ref="E108:F108"/>
    <mergeCell ref="E111:F111"/>
    <mergeCell ref="E40:F40"/>
    <mergeCell ref="E48:F48"/>
    <mergeCell ref="E51:F51"/>
    <mergeCell ref="E54:F54"/>
    <mergeCell ref="E57:F57"/>
    <mergeCell ref="E60:F60"/>
    <mergeCell ref="E63:F63"/>
    <mergeCell ref="E66:F66"/>
    <mergeCell ref="E69:F69"/>
    <mergeCell ref="E1:H1"/>
    <mergeCell ref="E2:H2"/>
    <mergeCell ref="E3:H3"/>
    <mergeCell ref="E4:H4"/>
    <mergeCell ref="C6:G6"/>
    <mergeCell ref="E15:F15"/>
    <mergeCell ref="E26:F26"/>
    <mergeCell ref="E29:F29"/>
    <mergeCell ref="E32:F32"/>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A0C8E4-6750-4AF8-976F-E7F54C4EBCC8}"/>
</file>

<file path=customXml/itemProps2.xml><?xml version="1.0" encoding="utf-8"?>
<ds:datastoreItem xmlns:ds="http://schemas.openxmlformats.org/officeDocument/2006/customXml" ds:itemID="{942FE4B5-F115-49F5-94F5-59AA5E2795C0}"/>
</file>

<file path=customXml/itemProps3.xml><?xml version="1.0" encoding="utf-8"?>
<ds:datastoreItem xmlns:ds="http://schemas.openxmlformats.org/officeDocument/2006/customXml" ds:itemID="{4D2A2893-7623-47F0-A241-E0C8A6A9C9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Parera Plaza</dc:creator>
  <cp:lastModifiedBy>PARERA PLAZA Anna</cp:lastModifiedBy>
  <dcterms:created xsi:type="dcterms:W3CDTF">2025-10-08T06:15:22Z</dcterms:created>
  <dcterms:modified xsi:type="dcterms:W3CDTF">2025-10-15T07:50:29Z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