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oyaar\Downloads\"/>
    </mc:Choice>
  </mc:AlternateContent>
  <bookViews>
    <workbookView xWindow="0" yWindow="0" windowWidth="23040" windowHeight="8688"/>
  </bookViews>
  <sheets>
    <sheet name="Model CAST" sheetId="3" r:id="rId1"/>
  </sheets>
  <calcPr calcId="152511"/>
</workbook>
</file>

<file path=xl/calcChain.xml><?xml version="1.0" encoding="utf-8"?>
<calcChain xmlns="http://schemas.openxmlformats.org/spreadsheetml/2006/main">
  <c r="E27" i="3" l="1"/>
  <c r="G22" i="3"/>
  <c r="J22" i="3"/>
  <c r="J21" i="3"/>
  <c r="G21" i="3"/>
  <c r="D11" i="3"/>
  <c r="D10" i="3"/>
  <c r="D9" i="3"/>
  <c r="D8" i="3"/>
  <c r="D7" i="3"/>
</calcChain>
</file>

<file path=xl/sharedStrings.xml><?xml version="1.0" encoding="utf-8"?>
<sst xmlns="http://schemas.openxmlformats.org/spreadsheetml/2006/main" count="38" uniqueCount="34">
  <si>
    <t>NIF Empresa</t>
  </si>
  <si>
    <t>OFERTA LICITADOR</t>
  </si>
  <si>
    <t>Oferta</t>
  </si>
  <si>
    <t>ANEXO 1</t>
  </si>
  <si>
    <t>MODELO DE OFERTA ECONÓMICA (SOBRE 3)</t>
  </si>
  <si>
    <t>Datos firmante</t>
  </si>
  <si>
    <t>Respuesta</t>
  </si>
  <si>
    <t>Observaciones</t>
  </si>
  <si>
    <t>Nombre del firmante</t>
  </si>
  <si>
    <t>DNI firmante</t>
  </si>
  <si>
    <t>Actúa en</t>
  </si>
  <si>
    <t>Denominación Empresa</t>
  </si>
  <si>
    <t>Título del Contrato (introducir el título del Apartado A del QC del PCP)</t>
  </si>
  <si>
    <t>Código de Expediente</t>
  </si>
  <si>
    <t xml:space="preserve">El abajo firmante, enterado/a del anuncio publicado en el Perfil del contratante de las condiciones y requisitos que se exigían para la adjudicación del contrato anteriormente referenciado, se compromete (en nombre propio o de la empresa a la que representa) a ejecutarlo con estricta sujeción a los requisitos y condiciones mencionadas, de acuerdo con el precio global y los precios unitarios (según lo que corresponda) siguientes: </t>
  </si>
  <si>
    <t>CONCEPTOS</t>
  </si>
  <si>
    <t>Tipología</t>
  </si>
  <si>
    <t>Precio Máximo Admitido
(IVA Excluido)</t>
  </si>
  <si>
    <t>Unidad de Medida</t>
  </si>
  <si>
    <t>Precio Oferta (IVA Excl)</t>
  </si>
  <si>
    <t>Importe IVA</t>
  </si>
  <si>
    <t>Precio Oferta
(IVA Incluido)</t>
  </si>
  <si>
    <t>Advertencias</t>
  </si>
  <si>
    <t>El plazo de validez de la oferta será el indicado en el Apartado N del Cuadro de Características.</t>
  </si>
  <si>
    <t>(Se debe hacer oferta para todos y cada uno de los precios que se indican en el Apartado Y del Cuadro de Características. Quedan automáticamente excluidas del procedimiento de licitación las ofertas que presenten cualquier valor superior al presupuesto base de licitación —o, en su caso, a los precios unitarios máximos— indicados en el Apartado E del Cuadro de Características)</t>
  </si>
  <si>
    <t>SERVICIO DE PÓLIZA DE SEGURO PARA LA COBERTURA DE RIESGOS CIBERNÉTICOS PARA LA FUNDACIÓ PER A LA UNIVERSITAT OBERTA DE CATALUNYA</t>
  </si>
  <si>
    <t>OSE00029/2025</t>
  </si>
  <si>
    <t>Oferta económica prima total anual</t>
  </si>
  <si>
    <t>Precio (€)</t>
  </si>
  <si>
    <t>€</t>
  </si>
  <si>
    <t>Oferta de rebaja en la franquicia</t>
  </si>
  <si>
    <t>Oferta de rebaja en las horas de espera</t>
  </si>
  <si>
    <t>Máximo horas</t>
  </si>
  <si>
    <t xml:space="preserve">CONCEPTOS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</si>
</sst>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12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rgb="FFFF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2"/>
      <color theme="1"/>
      <name val="&quot;Times New Roman&quot;"/>
    </font>
    <font>
      <b/>
      <i/>
      <sz val="11"/>
      <color rgb="FFFF0000"/>
      <name val="&quot;Google Sans&quot;"/>
    </font>
    <font>
      <sz val="10"/>
      <name val="Arial"/>
    </font>
    <font>
      <sz val="9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39997558519241921"/>
        <bgColor rgb="FFB6D7A8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rgb="FFD9EAD3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3" fillId="0" borderId="0" xfId="0" applyFont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7" fillId="3" borderId="0" xfId="0" applyFont="1" applyFill="1" applyAlignment="1"/>
    <xf numFmtId="0" fontId="1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wrapText="1"/>
      <protection locked="0"/>
    </xf>
    <xf numFmtId="0" fontId="1" fillId="2" borderId="2" xfId="0" applyFont="1" applyFill="1" applyBorder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9" fillId="0" borderId="6" xfId="0" applyFont="1" applyBorder="1" applyAlignment="1">
      <alignment horizontal="justify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0" fillId="0" borderId="8" xfId="0" applyFont="1" applyBorder="1" applyAlignment="1"/>
    <xf numFmtId="0" fontId="0" fillId="0" borderId="10" xfId="0" applyFont="1" applyBorder="1" applyAlignment="1"/>
    <xf numFmtId="0" fontId="0" fillId="0" borderId="9" xfId="0" applyFont="1" applyBorder="1" applyAlignment="1"/>
    <xf numFmtId="0" fontId="2" fillId="3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0" fontId="2" fillId="9" borderId="1" xfId="0" applyFont="1" applyFill="1" applyBorder="1" applyAlignment="1" applyProtection="1">
      <alignment horizontal="center" vertical="center"/>
      <protection locked="0"/>
    </xf>
    <xf numFmtId="0" fontId="2" fillId="9" borderId="1" xfId="0" applyFont="1" applyFill="1" applyBorder="1" applyAlignment="1" applyProtection="1">
      <protection locked="0"/>
    </xf>
    <xf numFmtId="0" fontId="2" fillId="9" borderId="1" xfId="0" applyFont="1" applyFill="1" applyBorder="1" applyAlignment="1" applyProtection="1">
      <alignment horizontal="left" wrapText="1"/>
      <protection locked="0"/>
    </xf>
    <xf numFmtId="0" fontId="11" fillId="2" borderId="7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4" borderId="0" xfId="0" applyFont="1" applyFill="1" applyBorder="1" applyAlignment="1">
      <alignment horizontal="center"/>
    </xf>
    <xf numFmtId="0" fontId="8" fillId="5" borderId="0" xfId="0" applyFont="1" applyFill="1" applyBorder="1"/>
    <xf numFmtId="0" fontId="1" fillId="7" borderId="3" xfId="0" applyFont="1" applyFill="1" applyBorder="1" applyAlignment="1">
      <alignment horizontal="center"/>
    </xf>
    <xf numFmtId="0" fontId="8" fillId="8" borderId="3" xfId="0" applyFont="1" applyFill="1" applyBorder="1"/>
    <xf numFmtId="0" fontId="8" fillId="8" borderId="4" xfId="0" applyFont="1" applyFill="1" applyBorder="1"/>
    <xf numFmtId="0" fontId="2" fillId="6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6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J38"/>
  <sheetViews>
    <sheetView tabSelected="1" topLeftCell="A19" workbookViewId="0">
      <selection activeCell="I22" sqref="I22"/>
    </sheetView>
  </sheetViews>
  <sheetFormatPr baseColWidth="10" defaultColWidth="12.5546875" defaultRowHeight="15.75" customHeight="1"/>
  <cols>
    <col min="1" max="1" width="2.33203125" customWidth="1"/>
    <col min="2" max="2" width="57.5546875" customWidth="1"/>
    <col min="3" max="3" width="44.6640625" customWidth="1"/>
    <col min="4" max="4" width="29.88671875" customWidth="1"/>
    <col min="5" max="5" width="17.6640625" customWidth="1"/>
    <col min="6" max="6" width="24.88671875" customWidth="1"/>
    <col min="7" max="7" width="17.5546875" customWidth="1"/>
    <col min="8" max="8" width="12.33203125" customWidth="1"/>
    <col min="9" max="9" width="14.44140625" customWidth="1"/>
    <col min="10" max="10" width="35.33203125" customWidth="1"/>
  </cols>
  <sheetData>
    <row r="3" spans="2:10" ht="13.2">
      <c r="B3" s="48" t="s">
        <v>3</v>
      </c>
      <c r="C3" s="49"/>
      <c r="D3" s="49"/>
      <c r="E3" s="49"/>
      <c r="F3" s="49"/>
      <c r="G3" s="49"/>
      <c r="H3" s="49"/>
      <c r="I3" s="49"/>
      <c r="J3" s="49"/>
    </row>
    <row r="4" spans="2:10" ht="13.2">
      <c r="B4" s="48" t="s">
        <v>4</v>
      </c>
      <c r="C4" s="49"/>
      <c r="D4" s="49"/>
      <c r="E4" s="49"/>
      <c r="F4" s="49"/>
      <c r="G4" s="49"/>
      <c r="H4" s="49"/>
      <c r="I4" s="49"/>
      <c r="J4" s="49"/>
    </row>
    <row r="5" spans="2:10" ht="15.75" customHeight="1">
      <c r="B5" s="1"/>
    </row>
    <row r="6" spans="2:10" ht="13.2">
      <c r="B6" s="4" t="s">
        <v>5</v>
      </c>
      <c r="C6" s="5" t="s">
        <v>6</v>
      </c>
      <c r="D6" s="5" t="s">
        <v>7</v>
      </c>
    </row>
    <row r="7" spans="2:10" ht="13.2">
      <c r="B7" s="11" t="s">
        <v>8</v>
      </c>
      <c r="C7" s="43"/>
      <c r="D7" s="12" t="str">
        <f t="shared" ref="D7:D9" si="0">IF(C7="","Pendiente incluir información","")</f>
        <v>Pendiente incluir información</v>
      </c>
    </row>
    <row r="8" spans="2:10" ht="13.2">
      <c r="B8" s="11" t="s">
        <v>9</v>
      </c>
      <c r="C8" s="43"/>
      <c r="D8" s="12" t="str">
        <f t="shared" si="0"/>
        <v>Pendiente incluir información</v>
      </c>
    </row>
    <row r="9" spans="2:10" ht="13.2">
      <c r="B9" s="13" t="s">
        <v>10</v>
      </c>
      <c r="C9" s="44"/>
      <c r="D9" s="12" t="str">
        <f t="shared" si="0"/>
        <v>Pendiente incluir información</v>
      </c>
      <c r="I9" s="1"/>
    </row>
    <row r="10" spans="2:10" ht="13.2">
      <c r="B10" s="13" t="s">
        <v>11</v>
      </c>
      <c r="C10" s="44"/>
      <c r="D10" s="12" t="str">
        <f t="shared" ref="D10:D11" si="1">IF(AND(C10="",$C$9="representación de la empresa"),"Pendiente incluir información","")</f>
        <v/>
      </c>
      <c r="I10" s="1"/>
    </row>
    <row r="11" spans="2:10" ht="13.2">
      <c r="B11" s="13" t="s">
        <v>0</v>
      </c>
      <c r="C11" s="44"/>
      <c r="D11" s="12" t="str">
        <f t="shared" si="1"/>
        <v/>
      </c>
      <c r="I11" s="1"/>
    </row>
    <row r="12" spans="2:10" ht="52.8">
      <c r="B12" s="13" t="s">
        <v>12</v>
      </c>
      <c r="C12" s="19" t="s">
        <v>25</v>
      </c>
      <c r="D12" s="14"/>
      <c r="E12" s="2"/>
      <c r="F12" s="2"/>
      <c r="G12" s="2"/>
      <c r="H12" s="2"/>
      <c r="I12" s="1"/>
    </row>
    <row r="13" spans="2:10" ht="13.2">
      <c r="B13" s="13" t="s">
        <v>13</v>
      </c>
      <c r="C13" s="19" t="s">
        <v>26</v>
      </c>
      <c r="D13" s="14"/>
      <c r="E13" s="2"/>
      <c r="F13" s="2"/>
      <c r="G13" s="2"/>
      <c r="H13" s="2"/>
      <c r="I13" s="1"/>
    </row>
    <row r="14" spans="2:10" ht="15.75" customHeight="1">
      <c r="B14" s="2"/>
      <c r="C14" s="2"/>
      <c r="D14" s="2"/>
      <c r="E14" s="2"/>
      <c r="F14" s="2"/>
      <c r="G14" s="2"/>
      <c r="H14" s="2"/>
    </row>
    <row r="15" spans="2:10" ht="39.9" customHeight="1">
      <c r="B15" s="50" t="s">
        <v>14</v>
      </c>
      <c r="C15" s="47"/>
      <c r="D15" s="47"/>
      <c r="E15" s="47"/>
      <c r="F15" s="47"/>
      <c r="G15" s="47"/>
      <c r="H15" s="47"/>
    </row>
    <row r="16" spans="2:10" ht="13.2">
      <c r="B16" s="3"/>
    </row>
    <row r="17" spans="2:10" ht="13.8">
      <c r="B17" s="15"/>
    </row>
    <row r="18" spans="2:10" ht="13.2">
      <c r="B18" s="3"/>
    </row>
    <row r="19" spans="2:10" ht="13.2">
      <c r="B19" s="3"/>
      <c r="C19" s="51"/>
      <c r="D19" s="52"/>
      <c r="E19" s="52"/>
      <c r="F19" s="53" t="s">
        <v>1</v>
      </c>
      <c r="G19" s="54"/>
      <c r="H19" s="54"/>
      <c r="I19" s="55"/>
    </row>
    <row r="20" spans="2:10" ht="15.75" customHeight="1">
      <c r="B20" s="20" t="s">
        <v>15</v>
      </c>
      <c r="C20" s="22" t="s">
        <v>16</v>
      </c>
      <c r="D20" s="22" t="s">
        <v>17</v>
      </c>
      <c r="E20" s="22" t="s">
        <v>18</v>
      </c>
      <c r="F20" s="24" t="s">
        <v>19</v>
      </c>
      <c r="G20" s="16" t="s">
        <v>18</v>
      </c>
      <c r="H20" s="16" t="s">
        <v>20</v>
      </c>
      <c r="I20" s="16" t="s">
        <v>21</v>
      </c>
      <c r="J20" s="16" t="s">
        <v>22</v>
      </c>
    </row>
    <row r="21" spans="2:10" ht="39.6">
      <c r="B21" s="26" t="s">
        <v>27</v>
      </c>
      <c r="C21" s="21" t="s">
        <v>28</v>
      </c>
      <c r="D21" s="23">
        <v>135000</v>
      </c>
      <c r="E21" s="28" t="s">
        <v>29</v>
      </c>
      <c r="F21" s="42"/>
      <c r="G21" s="18" t="str">
        <f t="shared" ref="G21:G22" si="2">E21</f>
        <v>€</v>
      </c>
      <c r="H21" s="42"/>
      <c r="I21" s="42"/>
      <c r="J21" s="6" t="str">
        <f>IF(F21="","Pendiente incluir importe ofertado.Se han de informar todos los conceptos que componen la oferta",IF(C21="Precio (€)",IF(F21&gt;D21,"El importe indicado supera el precio máximo admitido. Este hecho supondrà la exclusión del procedimiento de licitación",""),IF(C21="Porcentaje (%) de recargo",IF(F21&gt;D21,"El porcentaje indicado supera el máximo admitido. Este hecho supondrá la exclusión del procedimiento de licitación",""),(IF(C21="Porcentaje (%) de descuento",IF(F21&lt;D21,"El porcentaje indicado es inferior al porcentaje mínimo admitido. Este hecho supondrá la exclusión del procedimiento de licitación",""),IF(F21="","Pendiente incluir importe ofertado.Se han de informar todos los conceptos que componen la oferta",IF(C21="Precio ($)",IF(F21&gt;D21,"El importe indicado supera el precio máximo admitido. Este hecho supondrà la exclusión del procedimiento de licitación",""))))))))</f>
        <v>Pendiente incluir importe ofertado.Se han de informar todos los conceptos que componen la oferta</v>
      </c>
    </row>
    <row r="22" spans="2:10" ht="39.6">
      <c r="B22" s="27" t="s">
        <v>30</v>
      </c>
      <c r="C22" s="25" t="s">
        <v>28</v>
      </c>
      <c r="D22" s="17">
        <v>150000</v>
      </c>
      <c r="E22" s="18" t="s">
        <v>29</v>
      </c>
      <c r="F22" s="42"/>
      <c r="G22" s="18" t="str">
        <f t="shared" si="2"/>
        <v>€</v>
      </c>
      <c r="H22" s="42"/>
      <c r="I22" s="42"/>
      <c r="J22" s="6" t="str">
        <f t="shared" ref="J22" si="3">IF(F22="","Pendiente incluir importe ofertado.Se han de informar todos los conceptos que componen la oferta",IF(C22="Precio (€)",IF(F22&gt;D22,"El importe indicado supera el precio máximo admitido. Este hecho supondrà la exclusión del procedimiento de licitación",""),IF(C22="Porcentaje (%) de recargo",IF(F22&gt;D22,"El porcentaje indicado supera el máximo admitido. Este hecho supondrá la exclusión del procedimiento de licitación",""),(IF(C22="Porcentaje (%) de descuento",IF(F22&lt;D22,"El porcentaje indicado es inferior al porcentaje mínimo admitido. Este hecho supondrá la exclusión del procedimiento de licitación",""))))))</f>
        <v>Pendiente incluir importe ofertado.Se han de informar todos los conceptos que componen la oferta</v>
      </c>
    </row>
    <row r="25" spans="2:10" ht="13.8">
      <c r="B25" s="15"/>
    </row>
    <row r="26" spans="2:10" ht="13.2">
      <c r="B26" s="38" t="s">
        <v>33</v>
      </c>
      <c r="C26" s="37" t="s">
        <v>32</v>
      </c>
      <c r="D26" s="45" t="s">
        <v>2</v>
      </c>
      <c r="E26" s="37" t="s">
        <v>7</v>
      </c>
    </row>
    <row r="27" spans="2:10" ht="15.75" customHeight="1">
      <c r="B27" s="41" t="s">
        <v>31</v>
      </c>
      <c r="C27" s="39">
        <v>24</v>
      </c>
      <c r="D27" s="56"/>
      <c r="E27" s="40" t="str">
        <f>IF(D27="","Pendiente respuesta","")</f>
        <v>Pendiente respuesta</v>
      </c>
    </row>
    <row r="28" spans="2:10" ht="15.75" customHeight="1">
      <c r="B28" s="29"/>
      <c r="C28" s="30"/>
      <c r="D28" s="33"/>
      <c r="E28" s="33"/>
    </row>
    <row r="29" spans="2:10" ht="15.75" customHeight="1">
      <c r="B29" s="31"/>
      <c r="C29" s="30"/>
      <c r="D29" s="32"/>
      <c r="E29" s="36"/>
      <c r="F29" s="35"/>
    </row>
    <row r="30" spans="2:10" ht="13.2">
      <c r="B30" s="7"/>
      <c r="D30" s="34"/>
      <c r="E30" s="34"/>
    </row>
    <row r="31" spans="2:10" ht="13.2">
      <c r="B31" s="7" t="s">
        <v>23</v>
      </c>
    </row>
    <row r="32" spans="2:10" ht="13.2">
      <c r="B32" s="8"/>
    </row>
    <row r="33" spans="2:8" ht="42.6" customHeight="1">
      <c r="B33" s="46" t="s">
        <v>24</v>
      </c>
      <c r="C33" s="47"/>
      <c r="D33" s="47"/>
      <c r="E33" s="47"/>
      <c r="F33" s="47"/>
      <c r="G33" s="47"/>
      <c r="H33" s="47"/>
    </row>
    <row r="36" spans="2:8" ht="13.2">
      <c r="B36" s="9"/>
    </row>
    <row r="37" spans="2:8" ht="15">
      <c r="B37" s="10"/>
    </row>
    <row r="38" spans="2:8" ht="13.2">
      <c r="B38" s="9"/>
    </row>
  </sheetData>
  <sheetProtection algorithmName="SHA-512" hashValue="/h62oewytlkbQHt3H0jYnUS1A2iIj78TtfEsBUuTr4/9xK5f8A0PN51y4eJz+npjseW79nB73JxLEkG81jq4xw==" saltValue="XxCynimxXt1CVPDHG5Q8Zw==" spinCount="100000" sheet="1" objects="1" scenarios="1"/>
  <mergeCells count="6">
    <mergeCell ref="B33:H33"/>
    <mergeCell ref="B3:J3"/>
    <mergeCell ref="B4:J4"/>
    <mergeCell ref="B15:H15"/>
    <mergeCell ref="C19:E19"/>
    <mergeCell ref="F19:I19"/>
  </mergeCells>
  <conditionalFormatting sqref="D7:F11 D27 F27:F28 D29:F29">
    <cfRule type="cellIs" dxfId="5" priority="3" operator="equal">
      <formula>"Correcto"</formula>
    </cfRule>
  </conditionalFormatting>
  <conditionalFormatting sqref="D7:F11 D27 F27:F28 D29:F29">
    <cfRule type="cellIs" dxfId="4" priority="4" operator="equal">
      <formula>"Pendiente incluir información"</formula>
    </cfRule>
  </conditionalFormatting>
  <conditionalFormatting sqref="J21:J22">
    <cfRule type="cellIs" dxfId="3" priority="5" operator="equal">
      <formula>"Correcto"</formula>
    </cfRule>
  </conditionalFormatting>
  <conditionalFormatting sqref="J21:J22">
    <cfRule type="notContainsBlanks" dxfId="2" priority="6">
      <formula>LEN(TRIM(J21))&gt;0</formula>
    </cfRule>
  </conditionalFormatting>
  <conditionalFormatting sqref="E27">
    <cfRule type="cellIs" dxfId="1" priority="1" operator="equal">
      <formula>"Correcto"</formula>
    </cfRule>
  </conditionalFormatting>
  <conditionalFormatting sqref="E27">
    <cfRule type="cellIs" dxfId="0" priority="2" operator="equal">
      <formula>"Pendiente incluir información"</formula>
    </cfRule>
  </conditionalFormatting>
  <dataValidations count="4">
    <dataValidation type="list" allowBlank="1" showErrorMessage="1" sqref="C21:C22">
      <formula1>"Precio (€),Porcentaje (%) de recargo,Porcentaje (%) de descuento,Precio ($)"</formula1>
    </dataValidation>
    <dataValidation type="list" allowBlank="1" showErrorMessage="1" sqref="C9">
      <formula1>"Nombre propio,Representación de la empresa"</formula1>
    </dataValidation>
    <dataValidation type="list" allowBlank="1" showErrorMessage="1" sqref="C28:C29">
      <formula1>"Sí,No"</formula1>
    </dataValidation>
    <dataValidation type="custom" allowBlank="1" showDropDown="1" showInputMessage="1" showErrorMessage="1" prompt="Com a màxim es poden entrar 2 decimals" sqref="F21:F22 H21:I22">
      <formula1>AND(F21&lt;&gt;"",LEN(RIGHT(F21,LEN(F21)-IFERROR(FIND(",",F21),LEN(F21))))&lt;=2)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 CAST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Martínez Caballeria</dc:creator>
  <cp:lastModifiedBy>Anna Moya Arasil</cp:lastModifiedBy>
  <dcterms:created xsi:type="dcterms:W3CDTF">2024-06-26T14:18:40Z</dcterms:created>
  <dcterms:modified xsi:type="dcterms:W3CDTF">2025-10-15T08:28:45Z</dcterms:modified>
</cp:coreProperties>
</file>