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Z:\Informes i estudis\Concursos i licitacions\2025\LEDA\2025 LEDA CPUB OB 05_Nucli zoològic LEDA\Plecs\"/>
    </mc:Choice>
  </mc:AlternateContent>
  <xr:revisionPtr revIDLastSave="0" documentId="13_ncr:1_{92BEC8B0-1898-4F18-8E31-365B8906662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T-PR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2" l="1"/>
  <c r="H69" i="2"/>
  <c r="H71" i="2"/>
  <c r="H87" i="2"/>
  <c r="H95" i="2"/>
  <c r="H105" i="2"/>
  <c r="H107" i="2"/>
  <c r="H162" i="2"/>
  <c r="H164" i="2"/>
  <c r="H181" i="2"/>
  <c r="H180" i="2"/>
  <c r="H179" i="2"/>
  <c r="H173" i="2"/>
  <c r="H174" i="2" s="1"/>
  <c r="H166" i="2"/>
  <c r="H165" i="2"/>
  <c r="H163" i="2"/>
  <c r="H161" i="2"/>
  <c r="H154" i="2"/>
  <c r="H153" i="2"/>
  <c r="H152" i="2"/>
  <c r="H151" i="2"/>
  <c r="H150" i="2"/>
  <c r="H149" i="2"/>
  <c r="H148" i="2"/>
  <c r="H155" i="2" s="1"/>
  <c r="H141" i="2"/>
  <c r="H140" i="2"/>
  <c r="H139" i="2"/>
  <c r="H138" i="2"/>
  <c r="H137" i="2"/>
  <c r="H136" i="2"/>
  <c r="H135" i="2"/>
  <c r="H134" i="2"/>
  <c r="H133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6" i="2"/>
  <c r="H104" i="2"/>
  <c r="H103" i="2"/>
  <c r="H102" i="2"/>
  <c r="H101" i="2"/>
  <c r="H100" i="2"/>
  <c r="H99" i="2"/>
  <c r="H98" i="2"/>
  <c r="H97" i="2"/>
  <c r="H96" i="2"/>
  <c r="H88" i="2"/>
  <c r="H86" i="2"/>
  <c r="H80" i="2"/>
  <c r="H79" i="2"/>
  <c r="H78" i="2"/>
  <c r="H81" i="2" s="1"/>
  <c r="H72" i="2"/>
  <c r="H70" i="2"/>
  <c r="H63" i="2"/>
  <c r="H62" i="2"/>
  <c r="H61" i="2"/>
  <c r="H55" i="2"/>
  <c r="H54" i="2"/>
  <c r="H53" i="2"/>
  <c r="H52" i="2"/>
  <c r="H56" i="2" s="1"/>
  <c r="H46" i="2"/>
  <c r="H45" i="2"/>
  <c r="H44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3" i="2"/>
  <c r="H22" i="2"/>
  <c r="H21" i="2"/>
  <c r="H20" i="2"/>
  <c r="H19" i="2"/>
  <c r="H18" i="2"/>
  <c r="H17" i="2"/>
  <c r="H16" i="2"/>
  <c r="H15" i="2"/>
  <c r="H14" i="2"/>
  <c r="H89" i="2" l="1"/>
  <c r="H73" i="2"/>
  <c r="H64" i="2"/>
  <c r="H24" i="2"/>
  <c r="H142" i="2"/>
  <c r="H167" i="2"/>
  <c r="H127" i="2"/>
  <c r="H47" i="2"/>
  <c r="H182" i="2"/>
  <c r="H184" i="2" l="1"/>
  <c r="H185" i="2" l="1"/>
  <c r="H187" i="2" s="1"/>
  <c r="H186" i="2"/>
</calcChain>
</file>

<file path=xl/sharedStrings.xml><?xml version="1.0" encoding="utf-8"?>
<sst xmlns="http://schemas.openxmlformats.org/spreadsheetml/2006/main" count="532" uniqueCount="250">
  <si>
    <t>Pressupost del projecte executiu del nucli zoològic de l'Aeroport Lleida-Alguaire</t>
  </si>
  <si>
    <t>PRESSUPOST</t>
  </si>
  <si>
    <t>Preu</t>
  </si>
  <si>
    <t>Amidament</t>
  </si>
  <si>
    <t>Import</t>
  </si>
  <si>
    <t>Obra</t>
  </si>
  <si>
    <t>01</t>
  </si>
  <si>
    <t>PRESSUPOSTNUCLI ZOOLÒGIC</t>
  </si>
  <si>
    <t>Capítol</t>
  </si>
  <si>
    <t>EXCAVACIÓ I MOVIMENT DE TERRES</t>
  </si>
  <si>
    <t>Titol 3</t>
  </si>
  <si>
    <t>GENERAL</t>
  </si>
  <si>
    <t>01.01.01</t>
  </si>
  <si>
    <t>P2217-55SW</t>
  </si>
  <si>
    <t>m3</t>
  </si>
  <si>
    <t>excavació per a rebaix en capa de terra vegetal, realitzada amb pala excavadora i càrrega directa sobre camió</t>
  </si>
  <si>
    <t>P2217-55T8</t>
  </si>
  <si>
    <t>excavació per a rebaix en terreny compacte (spt 20-50), realitzada amb pala excavadora i càrrega directa sobre camió</t>
  </si>
  <si>
    <t>P221C-DZ1B</t>
  </si>
  <si>
    <t>excavació de rasa de fins a 1 m d'amplària i fins a 2 m de fondària, en terreny fluix, amb retroexcavadora i càrrega mecànica del material excavat</t>
  </si>
  <si>
    <t>P241-FIPO</t>
  </si>
  <si>
    <t>transport de terres no contaminades per a reutilitzar dins de l'obra, amb camió de 7 t i temps d'espera per a la càrrega amb mitjans mecànics, amb un recorregut de fins a 2 km</t>
  </si>
  <si>
    <t>P2252-5491</t>
  </si>
  <si>
    <t>estesa i piconatge de sòl adequat de l'obra, en tongades de 25 cm de gruix, com a màxim, amb compactació del 95 % pm, utilitzant picó vibrant petit, i amb necessitat d'humectació</t>
  </si>
  <si>
    <t>P2257-54AN</t>
  </si>
  <si>
    <t>terraplenada i piconatge per a coronació de terraplè amb material adequat de la pròpia excavació, en tongades de fins a 25 cm, amb una compactació del 95% del pm</t>
  </si>
  <si>
    <t>P2R6-4I5L</t>
  </si>
  <si>
    <t>càrrega amb mitjans mecànics i transport de residus inerts o no especials a instal·lació autoritzada de gestió de residus, amb camió per a transport de 7 t, amb un recorregut de més de 5 i fins a 10 km</t>
  </si>
  <si>
    <t>P2RB-HFVK</t>
  </si>
  <si>
    <t>disposició de terres no contaminades de densitat aparent 1,6 t/m3, a valoritzador de materials naturals excavats amb codi vnme</t>
  </si>
  <si>
    <t>PPA404</t>
  </si>
  <si>
    <t>u</t>
  </si>
  <si>
    <t xml:space="preserve">partida alçada d'adequació exterior </t>
  </si>
  <si>
    <t>PP4505</t>
  </si>
  <si>
    <t>partida alçada a justificar de reubicación de instal·lacions existents</t>
  </si>
  <si>
    <t>TOTAL</t>
  </si>
  <si>
    <t>02</t>
  </si>
  <si>
    <t>RASES PER INSTAL·LACIONS</t>
  </si>
  <si>
    <t>01.01.02</t>
  </si>
  <si>
    <t>PG2P-6SZP</t>
  </si>
  <si>
    <t>m</t>
  </si>
  <si>
    <t>tub rígid de pvc, de 160 mm de diàmetre nominal, aïllant i no propagador de la flama, amb una resistència a l'impacte de 15 j, resistència a compressió de 250 n, de 2,2 mm de gruix, amb unió encolada i com a canalització soterrada</t>
  </si>
  <si>
    <t>PG2P-6T0X</t>
  </si>
  <si>
    <t>tub rígid de pvc, de 50 mm de diàmetre nominal, aïllant i no propagador de la flama, amb una resistència a l'impacte de 3 j, resistència a compressió de 250 n, d'1,2 mm de gruix, amb unió encolada i com a canalització soterrada</t>
  </si>
  <si>
    <t>P214W-FEMI</t>
  </si>
  <si>
    <t>tall en paviment de mescla bituminosa de 15 cm de fondària com a mínim amb màquina tallajunts amb disc de diamant per a paviment, per a delimitar la zona a demolir</t>
  </si>
  <si>
    <t>P2146-DJ2Y</t>
  </si>
  <si>
    <t>m2</t>
  </si>
  <si>
    <t>demolició de paviment de mescla bituminosa de fins a 15 cm de gruix, d'amplària fins a 2 m amb retroexcavadora amb martell trencador i càrrega sobre camió amb mitjans mecànics</t>
  </si>
  <si>
    <t>P2255-DPIQ</t>
  </si>
  <si>
    <t>rebliment i piconatge de rasa d'amplària fins a 0,6 m, amb sorra, en tongades de gruix de més de 25 i fins a 50 cm, utilitzant picó vibrant</t>
  </si>
  <si>
    <t>P2255-DPGI</t>
  </si>
  <si>
    <t>rebliment i piconatge de rasa d'amplària fins a 0,6 m, amb material adequat de la pròpia excavació, en tongades de gruix de fins a 25 cm, utilitzant picó vibrant, amb compactació del 90% pm</t>
  </si>
  <si>
    <t>P938-DFU7</t>
  </si>
  <si>
    <t>base de tot-u artificial, amb estesa i piconatge del material al 95% del pm</t>
  </si>
  <si>
    <t>P9G6-4XOJ</t>
  </si>
  <si>
    <t>paviment de formigó amb formigó hm-30/b / 20 / i + f de consistència tova, grandària màxima del granulat 20 mm, amb &gt;= 300 kg/m3 de ciment, apte per a classe d'exposició i + f, de 15 cm de gruix, amb acabat remolinat mecànic</t>
  </si>
  <si>
    <t>P9Z3-DP5E</t>
  </si>
  <si>
    <t>armadura de lloses de formigó ap500 sd amb malla electrosoldada de barres corrugades d'acer me 15x15 cm d:12-12 mm 6x2,2 m b500sd une-en 10080</t>
  </si>
  <si>
    <t>P2R5-DT1F</t>
  </si>
  <si>
    <t>transport de residus a instal·lació autoritzada de gestió de residus, amb camió de 12 t i temps d'espera per a la càrrega a màquina, amb un recorregut de més de 10 i fins a 15 km</t>
  </si>
  <si>
    <t>P2RA-M8VU</t>
  </si>
  <si>
    <t>disposición controlada en vertedero autorizado de residuos de aglomerado asfáltico no peligrosos con una densidad 1,45 t/m3, procedentes de construcción o demolición, con código 17 03 02 según la lista europea de residuos</t>
  </si>
  <si>
    <t>PDG5-HA2I</t>
  </si>
  <si>
    <t>banda contínua de plàstic de color de 30 cm d'amplària, col·locada al llarg de la rasa a 20 cm per sobre de la canalització</t>
  </si>
  <si>
    <t>PDG5-WP01</t>
  </si>
  <si>
    <t>placa de protecció plàstica contínua, de 30 cm d'amplària, col·locada al llarg de la rasa a 20 cm per sobre de la canonada, per a malla de protecció.</t>
  </si>
  <si>
    <t>PY30-615B</t>
  </si>
  <si>
    <t>formació de passamurs amb tub de pvc de diàmetre 90 mm i d'1 m de llargària, com a màxim</t>
  </si>
  <si>
    <t>PDK5-TFRB</t>
  </si>
  <si>
    <t>pericó modular de polipropilè per a canalització de serveis tipus simple, de mides interiors 58x58x120 cm (llarg.x ampl.x fond.) de paret nervada de 5 cm de gruix sense fons, segons norma une 201004 i bastiment d'acer galvanitzat amb una tapa de composite de 636x636 mm (llarg.x ampl.) classe a15 segons norma une-en 124, col·locat sobre llit de grava drenant de 20 cm de gruix</t>
  </si>
  <si>
    <t>FONAMENTS</t>
  </si>
  <si>
    <t>01.02</t>
  </si>
  <si>
    <t>P3Z3-D53F</t>
  </si>
  <si>
    <t>capa de neteja i anivellament 10 cm de gruix amb formigó de neteja, amb una dosificació de 150 kg/m3 de ciment, consistència tova i grandària màxima del granulat 10 mm, hl-150/b/10, abocat des de camió</t>
  </si>
  <si>
    <t>P310-D51H</t>
  </si>
  <si>
    <t>kg</t>
  </si>
  <si>
    <t>armadura de rases i pous ap500 sd amb barres de diàmetre com a màxim 16 mm, d'acer en barres corrugades b500sd de límit elàstic &gt;= 500 n/mm2</t>
  </si>
  <si>
    <t>P312-I35M</t>
  </si>
  <si>
    <t>formigonament de rases i pous, amb formigó per armar ha - 25 / b / 20 / xc2 amb una quantitat de ciment de 275 kg/m3 i relació aigua ciment =&lt; 0.6, abocat des de camió</t>
  </si>
  <si>
    <t>P2255-DPIW</t>
  </si>
  <si>
    <t>rebliment i piconatge de rasa d'amplària més de 0,6 i fins a 1,5 m, amb sorres de material reciclat mixt, en tongades de gruix de fins a 25 cm, utilitzant picó vibrant de combustible</t>
  </si>
  <si>
    <t>03</t>
  </si>
  <si>
    <t>ESTRUCTURES</t>
  </si>
  <si>
    <t>01.03</t>
  </si>
  <si>
    <t>P44C-DP2C</t>
  </si>
  <si>
    <t>acero s275jr según une-en 10025-2, para pilares formados por pieza simple, en perfiles laminados en caliente serie l, ld, t, redondo, cuadrado, rectangular y plancha, trabajado en taller y con una capa de imprimación antioxidante, colocado en obra con soldadura y tornillos</t>
  </si>
  <si>
    <t>P442-DG20</t>
  </si>
  <si>
    <t>acero s275jr según une-en 10025-2, para vigas formadas por pieza simple, en perfiles laminados en caliente serie ipn, ipe, heb, hea, hem y upn, con una capa de imprimación antioxidante, colocado en obra</t>
  </si>
  <si>
    <t>P442-DG24</t>
  </si>
  <si>
    <t>acero s275j0 según une-en 10025-2, para vigas formadas por pieza simple, en perfiles laminados en caliente serie l, ld, t, redondo, cuadrado, rectangular y plancha, con una capa de imprimación antioxidante, colocado en obra</t>
  </si>
  <si>
    <t>04</t>
  </si>
  <si>
    <t>PARETS I TANCAMENTS</t>
  </si>
  <si>
    <t>01.04</t>
  </si>
  <si>
    <t>P6A5-05WP</t>
  </si>
  <si>
    <t>sostre d'acer amb tela metàl·lica de torsió simple amb acabat galvanitzat i plastificat, de 50 mm de pas de malla i diàmetre 2 i 3 mm cosit a mur en obra.</t>
  </si>
  <si>
    <t>P4E4-06WP</t>
  </si>
  <si>
    <t>paret estructural de dues cares vistes, de 20 cm de gruix, de bloc foradat de morter de ciment r-6, llis, de 400x200x200 mm, amb components hidrofugants, de cara vista, gris, categoria i segons norma une-en 771-3, col·locat amb ciment pòrtland amb filler calcari cem ii/b-l 32,5 r segons une-en 197-1, en sacs i amb una resistència a compressió de la paret de 3 n/mm2 amb traves i brancals massissats amb formigonament per a fàbrica de blocs de morter de ciment, amb formigó per armar ha - 30 / f / 10 / xc4 + xs1 amb una quantitat de ciment de 300 kg/m3 i relació aigua ciment =&lt; 0.5, col·locat manualment i armat amb acer en barres corrugades elaborat a l'obra b500s de límit elàstic &gt;= 500 n/mm2 per a l'armadura de parets de blocs de morter de ciment, m2 de superfície realment executada sense in</t>
  </si>
  <si>
    <t>P547-68DK</t>
  </si>
  <si>
    <t>coberta sandwich ´´in situ´´ amb pendent inferior a 30 %, formada per dues planxes, la inferior és un perfil nervat de planxa d'acer galvanitzada amb 3 nervis separats entre 245 i 255 mm i una alçària entre 100 i 110 mm de 0,75 mm de gruix, amb una inèrcia entre 178 i 180 cm4 i una massa superficial entre 9 i 10 kg/m2, acabat llis, segons la norma une-en 14782perfil nervat de planxa d'acer galvanitzada amb 3 nervis separats entre 245 i 255 mm i una alçària entre 100 i 110 mm de 0,75 mm de gruix, amb una inèrcia entre 178 i 180 cm4 i una massa superficial entre 9 i 10 kg/m2, acabat llis, segons la norma une-en 14782i perfils omega d'acer, d'alçària 100 mm com a separadors i aïllament amb placa de llana mineral de roca de 126 a 160 kg/m3 i gruix 90 mm</t>
  </si>
  <si>
    <t>05</t>
  </si>
  <si>
    <t>PAVIMENTS</t>
  </si>
  <si>
    <t>01.05</t>
  </si>
  <si>
    <t>PR71-F15A</t>
  </si>
  <si>
    <t>implantació de gespa en pa d'herba, de forma manual, amb placa de gespa standard c4</t>
  </si>
  <si>
    <t>P9A1-04WP</t>
  </si>
  <si>
    <t>paviment per a gàbies de sorra garbellada de 3 a 5 mm cantell rodo, estesa i anivellament del material amb mitjans mecanics</t>
  </si>
  <si>
    <t>P93N-3GC5</t>
  </si>
  <si>
    <t>solera de formigó lleuger d'argila expandida, 20 a 25 n/mm2 de resistència a la compressió, de densitat 1400 a 1600 kg/m3, elaborat a l'obra amb formigonera de 165 l, de 20 cm de gruix</t>
  </si>
  <si>
    <t>06</t>
  </si>
  <si>
    <t>FUSTERIES I EQUIPAMENT</t>
  </si>
  <si>
    <t>01.06</t>
  </si>
  <si>
    <t>PAB1-02WP</t>
  </si>
  <si>
    <t>porta de planxa d'acer, col·locada en parets existents, una fulla batent, per a un buit d'obra de 205x90 cm, amb pany i clau</t>
  </si>
  <si>
    <t>PAB1-03WP</t>
  </si>
  <si>
    <t>porta de planxa d'acer, col·locada en parets existents, dos fulls batents, per a un buit d'obra de 220x180 cm, amb pany i clau</t>
  </si>
  <si>
    <t>PAB1-04WP</t>
  </si>
  <si>
    <t>cubetes desinfectants de 10l, de mides aproximades 50x30cm</t>
  </si>
  <si>
    <t>07</t>
  </si>
  <si>
    <t>INSTAL·LACIONS</t>
  </si>
  <si>
    <t>ELECTRICITAT I ENLLUMENAT</t>
  </si>
  <si>
    <t>01.07.01</t>
  </si>
  <si>
    <t>PV01EXEL</t>
  </si>
  <si>
    <t>PA</t>
  </si>
  <si>
    <t>connexió amb la xarxa existent del electricitat. inclou material de connexió.</t>
  </si>
  <si>
    <t>PG17-3A78</t>
  </si>
  <si>
    <t>caixa general de protecció i mesura de polièster, amb porta i finestreta, de 540x520x230 mm, per a un comptador trifàsic i rellotge, muntada superficialment</t>
  </si>
  <si>
    <t>PG33-E6TR</t>
  </si>
  <si>
    <t>cable amb conductor de coure de tensió assignada0,6/1 kv, de designació rz1-k (as), construcció segons norma une 21123-4, unipolar, de secció 1x10 mm2, amb coberta del cable de poliolefines, classe de reacció al foc cca-s1b, d1, a1 segons la norma une-en 50575 amb baixa emissió fums, col·locat en tub</t>
  </si>
  <si>
    <t>PG2P-6T1D</t>
  </si>
  <si>
    <t>PG52-DXXU</t>
  </si>
  <si>
    <t>comptador trifàsic de quatre fils, per a mesurar energia activa, per a 230 o 400 v, per a trafos d'intensitat de 5 a i muntat superficialment</t>
  </si>
  <si>
    <t>PG1B-DGQI</t>
  </si>
  <si>
    <t>caixa per a quadre de distribució, de plàstic amb porta, per a tres fileres de dotze mòduls i muntada superficialment</t>
  </si>
  <si>
    <t>PG4H-AJQY</t>
  </si>
  <si>
    <t>protector per a sobretensions permanents, tetrapolar (3p+n), de 4 mòduls din de 18 mm d'amplària, col·locat</t>
  </si>
  <si>
    <t>PG4A-EOU8</t>
  </si>
  <si>
    <t>interruptor automàtic magnetotèrmic de caixa emmotllada, de 100 a d'intensitat màxima i calibrat a 40 a, amb 4 pols i 3 relès i bloc de relès magnetotèrmic estàndard, de 25 ka de poder de tall segons une-en 60947-2, muntat superficialment</t>
  </si>
  <si>
    <t>PG4B-DWYF</t>
  </si>
  <si>
    <t>interruptor diferencial de la classe ac, gamma terciari, de 40 a d'intensitat nominal, bipolar (2p), de sensibilitat 0,03 a, de desconnexió fix instantani, amb botó de test incorporat i indicador mecànic de defecte, construït segons les especificacions de la norma une-en 61008-1, de 2 mòduls din de 18 mm d'amplària, muntat en perfil din</t>
  </si>
  <si>
    <t>PG4B-DWY7</t>
  </si>
  <si>
    <t>interruptor diferencial de la classe ac, gamma terciari, de 25 a d'intensitat nominal, tetrapolar (4p), de sensibilitat 0,03 a, de desconnexió fix instantani, amb botó de test incorporat i indicador mecànic de defecte, construït segons les especificacions de la norma une-en 61008-1, de 4 mòduls din de 18 mm d'amplària, muntat en perfil din</t>
  </si>
  <si>
    <t>PG47-ELX7</t>
  </si>
  <si>
    <t>interruptor automàtic magnetotèrmic de 16 a d'intensitat nominal, tipus pia corba c, bipolar (2p), de 6000 a de poder de tall segons une-en 60898, de 2 mòduls din de 18 mm d'amplària, muntat en perfil din</t>
  </si>
  <si>
    <t>PG47-ELQE</t>
  </si>
  <si>
    <t>interruptor automàtic magnetotèrmic de 10 a d'intensitat nominal, tipus pia corba c, bipolar (2p), de 6000 a de poder de tall segons une-en 60898, de 2 mòduls din de 18 mm d'amplària, muntat en perfil din</t>
  </si>
  <si>
    <t>PG33-E6C2</t>
  </si>
  <si>
    <t>cable amb conductor de coure de tensió assignada0,6/1 kv, de designació rz1-k (as), construcció segons norma une 21123-4, unipolar, de secció 1x6 mm2, amb coberta del cable de poliolefines, classe de reacció al foc cca-s1b, d1, a1 segons la norma une-en 50575 amb baixa emissió fums, col·locat en tub</t>
  </si>
  <si>
    <t>PG35-HK5V</t>
  </si>
  <si>
    <t>cable amb conductor de coure de tensió assignada inferior o igual a 450/750 v, de designació h07z1-k (as) type 2, construcció segons norma une-en 50525-3-31, unipolar, de secció 1x10 mm2, amb aïllament de poliolefines, classe de reacció al foc cca-s1b, d1, a1 segons la norma une-en 50575, amb baixa emissió fums, col·locat en tub</t>
  </si>
  <si>
    <t>PG35-HK5U</t>
  </si>
  <si>
    <t>cable amb conductor de coure de tensió assignada inferior o igual a 450/750 v, de designació h07z1-k (as) type 2, construcció segons norma une-en 50525-3-31, unipolar, de secció 1x6 mm2, amb aïllament de poliolefines, classe de reacció al foc cca-s1b, d1, a1 segons la norma une-en 50575, amb baixa emissió fums, col·locat en tub</t>
  </si>
  <si>
    <t>PG35-HIW2</t>
  </si>
  <si>
    <t>cable amb conductor de coure de tensió assignada inferior o igual a 450/750 v, de designació h07z1-k (as) type 2, construcció segons norma une-en 50525-3-31, unipolar, de secció 1x4 mm2, amb aïllament de poliolefines, classe de reacció al foc cca-s1b, d1, a1 segons la norma une-en 50575, amb baixa emissió fums, col·locat en tub</t>
  </si>
  <si>
    <t>PG35-HIIT</t>
  </si>
  <si>
    <t>cable amb conductor de coure de tensió assignada inferior o igual a 450/750 v, de designació h07z1-k (as) type 2, construcció segons norma une-en 50525-3-31, unipolar, de secció 1x2,5 mm2, amb aïllament de poliolefines, classe de reacció al foc cca-s1b, d1, a1 segons la norma une-en 50575, amb baixa emissió fums, col·locat en tub</t>
  </si>
  <si>
    <t>PG35-HIKY</t>
  </si>
  <si>
    <t>cable amb conductor de coure de tensió assignada inferior o igual a 450/750 v, de designació h07z1-k (as) type 2, construcció segons norma une-en 50525-3-31, unipolar, de secció 1x1,5 mm2, amb aïllament de poliolefines, classe de reacció al foc cca-s1b, d1, a1 segons la norma une-en 50575, amb baixa emissió fums, col·locat en tub</t>
  </si>
  <si>
    <t>PG25-AZDR</t>
  </si>
  <si>
    <t>canal aïllant de pvc, amb 1 tapa per a distribució, de 60x60 mm, amb 1 compartiment, de color gris, resistència a la penetració d'objectes sòlids ip4x, protecció mecànica contra impactes ik10, no propagador de la flama, obertura de la tapa amb eina especial, de temperatura de servei de -5ºc a +60°c, d'acord amb la norma une-en 50085-2-1, directament sobre paraments verticals</t>
  </si>
  <si>
    <t>PG2P-6SZK</t>
  </si>
  <si>
    <t>tub rígid de pvc, de 20 mm de diàmetre nominal, aïllant i no propagador de la flama, amb una resistència a l'impacte de 2 j, resistència a compressió de 1250 n i una rigidesa dielèctrica de 2000 v, amb unió roscada i muntat superficialment</t>
  </si>
  <si>
    <t>PG2P-6SZJ</t>
  </si>
  <si>
    <t>tub rígid de pvc, de 16 mm de diàmetre nominal, aïllant i no propagador de la flama, amb una resistència a l'impacte de 2 j, resistència a compressió de 1250 n i una rigidesa dielèctrica de 2000 v, amb unió roscada i muntat superficialment</t>
  </si>
  <si>
    <t>PG1B-DGPH</t>
  </si>
  <si>
    <t>caixa per a quadre de distribució, de plàstic amb porta, per a una filera de nou mòduls i muntada superficialment</t>
  </si>
  <si>
    <t>PG12-DH7N</t>
  </si>
  <si>
    <t>caixa de derivació quadrada de plàstic, de 100x100 mm, amb grau de protecció ip-54, muntada superficialment</t>
  </si>
  <si>
    <t>PG6O-77MZ</t>
  </si>
  <si>
    <t>presa de corrent de superfície, bipolar amb presa de terra lateral, (2p+t), 16 a 250 v, amb tapa i caixa estanca, amb grau de protecció ip-55, preu mitjà, muntada superficialment</t>
  </si>
  <si>
    <t>PG6E-76W3</t>
  </si>
  <si>
    <t>interruptor, bipolar (2p), 10 ax/250 v, amb tecla i amb caixa de superfície estanca, amb grau de protecció ip-55, preu mitjà, muntat superficialment</t>
  </si>
  <si>
    <t>PG6E-76W5</t>
  </si>
  <si>
    <t>commutador, unipolar (1p), 10 ax/250 v, amb tecla i amb caixa de superfície estanca, amb grau de protecció ip-55, preu mitjà, muntat superficialment</t>
  </si>
  <si>
    <t>PHB3-I159</t>
  </si>
  <si>
    <t>llumenera estanca amb leds amb una vida útil &lt;= 50000 h, de forma rectangular, de 1500 mm de llargària, 30 w de potència, flux lluminós de 3900 lm, amb equip elèctric no regulable, aïllament classe i, cos i difusor de policarbonat i grau de protecció ip65, temperatura de color 4000 k, muntada superficialment</t>
  </si>
  <si>
    <t>PHA0-WP01</t>
  </si>
  <si>
    <t xml:space="preserve">llumenera led tipus campana de 250 w, 4000 k i 160 lm/w. suspesa, totalment muntada, inclou part proporcional d'accessoris de muntatge. </t>
  </si>
  <si>
    <t>PH57-B39U</t>
  </si>
  <si>
    <t>llum d'emergència amb làmpada led, amb una vida útil de 100000 h, no permanent i estanca amb grau de protecció ip66, aïllament classe ii, amb un flux aproximat de 70 a 100 lm, 1 h d'autonomia, de forma rectangular amb difusor i cos de policarbonat, preu alt, col·locat superficial</t>
  </si>
  <si>
    <t>PGD1-E3BU</t>
  </si>
  <si>
    <t>piqueta de connexió a terra d'acer, amb recobriment de coure 300 µm de gruix, de 2000 mm llargària de 14,6 mm de diàmetre, clavada a terra</t>
  </si>
  <si>
    <t>PG3B-E7CS</t>
  </si>
  <si>
    <t>conductor de coure nu, unipolar de secció 1x35 mm2, muntat en malla de connexió a terra</t>
  </si>
  <si>
    <t>PG3B-E7CR</t>
  </si>
  <si>
    <t>conductor de coure nu, unipolar de secció 1x35 mm2, muntat superficialment</t>
  </si>
  <si>
    <t>FONTANERIA</t>
  </si>
  <si>
    <t>01.07.02</t>
  </si>
  <si>
    <t>PV01EXFO</t>
  </si>
  <si>
    <t>connexió amb la xarxa existent del fontaneria. inclou material de connexió.</t>
  </si>
  <si>
    <t>PN38-EBX7</t>
  </si>
  <si>
    <t>vàlvula de bola manual amb rosca, de dues peces amb pas total, de bronze, de diàmetre nominal 1, de 16 bar de pn i preu alt, muntada en pericó de canalització soterrada</t>
  </si>
  <si>
    <t>PFB4-DW3H</t>
  </si>
  <si>
    <t>tub de polietilè de designació pe 40, de 25 mm de diàmetre nominal, de 10 bar de pressió nominal, sèrie sdr 7,4, une-en 12201-2, connectat a pressiói col·locat al fons de la rasa</t>
  </si>
  <si>
    <t>PN38-EC2A</t>
  </si>
  <si>
    <t>vàlvula de bola manual amb rosca, de dues peces amb pas total, de bronze, de diàmetre nominal 3/4, de 16 bar de pn i preu alt, muntada superficialment</t>
  </si>
  <si>
    <t>PN38-EBYF</t>
  </si>
  <si>
    <t>vàlvula de bola manual amb rosca, de dues peces amb pas total, de bronze, de diàmetre nominal 1/2, de 16 bar de pn i preu alt, muntada superficialment</t>
  </si>
  <si>
    <t>PFB4-DW4O</t>
  </si>
  <si>
    <t>tub de polietilè de designació pe 40, de 25 mm de diàmetre nominal, de 6 bar de pressió nominal, sèrie sdr 11, une-en 12201-2, connectat a pressió, amb grau de dificultat mig, utilitzant accessoris de plàstic, i col·locat superficialment</t>
  </si>
  <si>
    <t>PFB4-DW50</t>
  </si>
  <si>
    <t>tub de polietilè de designació pe 40, de 20 mm de diàmetre nominal, de 6 bar de pressió nominal, sèrie sdr 11, une-en 12201-2, connectat a pressió, amb grau de dificultat mig, utilitzant accessoris de plàstic, i col·locat superficialment</t>
  </si>
  <si>
    <t>PFB4-DW4Z</t>
  </si>
  <si>
    <t>tub de polietilè de designació pe 40, de 16 mm de diàmetre nominal, de 10 bar de pressió nominal, sèrie sdr 7,4, une-en 12201-2, connectat a pressió, amb grau de dificultat mig, utilitzant accessoris de plàstic, i col·locat superficialment</t>
  </si>
  <si>
    <t>PJ21B-3D9S</t>
  </si>
  <si>
    <t>aixeta senzilla per a safareigs, mural, muntada superficialment, de llautó cromat, preu mitjà, amb aixeta i sortida exterior roscada de 3/4´´, incorporades, amb entrada de 1/2´´</t>
  </si>
  <si>
    <t>SANEJAMENT I DRENATGE</t>
  </si>
  <si>
    <t>01.07.03</t>
  </si>
  <si>
    <t>PD33-B28E</t>
  </si>
  <si>
    <t>pericó prefabricat de polipropilè de 300x300x300 mm, registrable, amb tapa cega de pvc reforçada, col·locat</t>
  </si>
  <si>
    <t>PD72-EUAE</t>
  </si>
  <si>
    <t>claveguera amb tub de polietilè d'alta densitat de designació pe 100, de 200 mm de diàmetre nominal, de 10 bar de pressió nominal, sèrie sdr 17, segons la norma une-en 12201-2, soldat, amb grau de dificultat mitja i col·locat al fons de la rasa</t>
  </si>
  <si>
    <t>PD72-EUDO</t>
  </si>
  <si>
    <t>claveguera amb tub de polietilè d'alta densitat de designació pe 100, de 90 mm de diàmetre nominal, de 10 bar de pressió nominal, sèrie sdr 17, segons la norma une-en 12201-2, soldat, amb grau de dificultat mitja i col·locat al fons de la rasa</t>
  </si>
  <si>
    <t>PD19-49LX</t>
  </si>
  <si>
    <t>desguàs d'aparell sanitari amb tub de polipropilè de paret massissa per a evacuació, segons norma une-en 1451-1, de dn 110 mm, classe de reacció al foc b-s1, d0 segons norma une-en 13501-1, junt elàstic, fins a baixant, caixa o clavegueró</t>
  </si>
  <si>
    <t>PD19-49LU</t>
  </si>
  <si>
    <t>desguàs d'aparell sanitari amb tub de polipropilè de paret massissa per a evacuació, segons norma une-en 1451-1, de dn 40 mm, classe de reacció al foc b-s1, d0 segons norma une-en 13501-1, junt elàstic, fins a baixant, caixa o clavegueró</t>
  </si>
  <si>
    <t>PD54-10MWO</t>
  </si>
  <si>
    <t>bonera no sifònica de pvc rígid de 80 a 120 mm de costat, amb sortida vertical de 25 a 50 mm de diàmetre nominal, col·locada amb morter per a ram de paleta classe m 5 ( 5 n/mm2 )</t>
  </si>
  <si>
    <t>PD5I-H98A</t>
  </si>
  <si>
    <t>tub drenant de 0,40 m de diàmetre format per làmina geotèxtil de 150 gr/m2 i graves</t>
  </si>
  <si>
    <t>REG</t>
  </si>
  <si>
    <t>01.07.04</t>
  </si>
  <si>
    <t>PN38-EBYL</t>
  </si>
  <si>
    <t>vàlvula de bola manual amb rosca, de dues peces amb pas total, de bronze, de diàmetre nominal 1, de 16 bar de pn i preu alt, muntada superficialment</t>
  </si>
  <si>
    <t>PJS7-HBCJ</t>
  </si>
  <si>
    <t>col·lector per a grup de 4 electrovàlvules, d'1'' de diàmetre, connectat a canonada d'alimentació</t>
  </si>
  <si>
    <t>PJSE-6UBP</t>
  </si>
  <si>
    <t>electrovàlvula per a instal·lacio de reg, d'1´´ de diàmetre, de material plàstic, amb solenoide de 24 v, per a una pressió màxima de 16 bar, amb regulador de cabal, connectada a les xarxes elèctrica i d'aigua amb connectors estancs</t>
  </si>
  <si>
    <t>PJS1-6U5S</t>
  </si>
  <si>
    <t>aspersor de turbina, amb radi de cobertura de 4 a 9 m, amb cos emergent de plàstic d'alçària 15 cm, amb connexió de diàmetre 1/2´´, amb vàlvula antidrenatge, connectat amb unió articulada a la canonada, i regulat</t>
  </si>
  <si>
    <t>PJSA1-92LP</t>
  </si>
  <si>
    <t>programador de reg amb alimentació a 24 v, no codificable, ampliable i centralitzable, per a un nombre màxim de 3 estacions, muntat superficialment, connectat a la xarxa d'alimentació, als aparells de control, als elements gobernats, programat i comprovat</t>
  </si>
  <si>
    <t>VARIS</t>
  </si>
  <si>
    <t>01.07.05</t>
  </si>
  <si>
    <t>PV04WE02</t>
  </si>
  <si>
    <t>unitat de projecte de legalització de la instal·lació elèctrica de bt. inclou butlletí de l'instal·lador i registre de la instal·lació al canal empresa.</t>
  </si>
  <si>
    <t>08</t>
  </si>
  <si>
    <t>01.08</t>
  </si>
  <si>
    <t>PPA101WP</t>
  </si>
  <si>
    <t>partida alçada de cobrament íntegre per la seguretat i salut a l'obra</t>
  </si>
  <si>
    <t>PPA303WP</t>
  </si>
  <si>
    <t>partida alçada a justificar de control de qualitat de l'execució de les obres, a coordinar amb la do</t>
  </si>
  <si>
    <t>PPA202WP</t>
  </si>
  <si>
    <t>partida alçada per imprevistos sorgits durant les obres.</t>
  </si>
  <si>
    <t xml:space="preserve">IMPORT TOTAL DEL PRESSUPOST : </t>
  </si>
  <si>
    <t>13% DESPESES GENERALS</t>
  </si>
  <si>
    <t>6% BENEFICI INDUSTRIAL</t>
  </si>
  <si>
    <t>TOTAL PRESSUPOST PER CONTRACTE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</si>
</sst>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,###,##0.000"/>
  </numFmts>
  <fonts count="5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 applyNumberFormat="0" applyBorder="0" applyAlignment="0"/>
  </cellStyleXfs>
  <cellXfs count="19">
    <xf numFmtId="0" fontId="0" fillId="0" borderId="0" xfId="0" applyFill="1" applyProtection="1"/>
    <xf numFmtId="0" fontId="1" fillId="0" borderId="0" xfId="0" applyFont="1" applyFill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right"/>
    </xf>
    <xf numFmtId="0" fontId="3" fillId="0" borderId="0" xfId="0" applyFont="1" applyFill="1" applyProtection="1"/>
    <xf numFmtId="49" fontId="3" fillId="0" borderId="0" xfId="0" applyNumberFormat="1" applyFont="1" applyFill="1" applyProtection="1"/>
    <xf numFmtId="49" fontId="1" fillId="0" borderId="0" xfId="0" applyNumberFormat="1" applyFont="1" applyFill="1" applyProtection="1"/>
    <xf numFmtId="0" fontId="1" fillId="0" borderId="0" xfId="0" applyFont="1" applyFill="1" applyProtection="1"/>
    <xf numFmtId="164" fontId="1" fillId="4" borderId="0" xfId="0" applyNumberFormat="1" applyFont="1" applyFill="1" applyProtection="1">
      <protection locked="0"/>
    </xf>
    <xf numFmtId="165" fontId="1" fillId="4" borderId="0" xfId="0" applyNumberFormat="1" applyFont="1" applyFill="1" applyProtection="1">
      <protection locked="0"/>
    </xf>
    <xf numFmtId="164" fontId="1" fillId="0" borderId="0" xfId="0" applyNumberFormat="1" applyFont="1" applyFill="1" applyProtection="1"/>
    <xf numFmtId="164" fontId="3" fillId="0" borderId="0" xfId="0" applyNumberFormat="1" applyFont="1" applyFill="1" applyProtection="1"/>
    <xf numFmtId="164" fontId="4" fillId="0" borderId="0" xfId="0" applyNumberFormat="1" applyFont="1" applyFill="1" applyProtection="1"/>
    <xf numFmtId="0" fontId="4" fillId="5" borderId="1" xfId="0" applyFont="1" applyFill="1" applyBorder="1" applyProtection="1"/>
    <xf numFmtId="0" fontId="4" fillId="5" borderId="4" xfId="0" applyFont="1" applyFill="1" applyBorder="1" applyProtection="1"/>
    <xf numFmtId="0" fontId="0" fillId="0" borderId="2" xfId="0" applyFill="1" applyBorder="1" applyProtection="1"/>
    <xf numFmtId="0" fontId="0" fillId="0" borderId="3" xfId="0" applyFill="1" applyBorder="1" applyProtection="1"/>
    <xf numFmtId="0" fontId="1" fillId="0" borderId="0" xfId="0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7"/>
  <sheetViews>
    <sheetView tabSelected="1" workbookViewId="0">
      <pane ySplit="8" topLeftCell="A9" activePane="bottomLeft" state="frozenSplit"/>
      <selection pane="bottomLeft" activeCell="F88" sqref="F88"/>
    </sheetView>
  </sheetViews>
  <sheetFormatPr defaultRowHeight="15" x14ac:dyDescent="0.25"/>
  <cols>
    <col min="1" max="1" width="18.7109375" customWidth="1"/>
    <col min="2" max="2" width="3.42578125" customWidth="1"/>
    <col min="3" max="3" width="13.7109375" customWidth="1"/>
    <col min="4" max="4" width="4.42578125" customWidth="1"/>
    <col min="5" max="5" width="48.7109375" customWidth="1"/>
    <col min="6" max="7" width="12.7109375" customWidth="1"/>
    <col min="8" max="8" width="13.7109375" customWidth="1"/>
  </cols>
  <sheetData>
    <row r="1" spans="1:8" x14ac:dyDescent="0.25">
      <c r="E1" s="18" t="s">
        <v>0</v>
      </c>
      <c r="F1" s="18" t="s">
        <v>0</v>
      </c>
      <c r="G1" s="18" t="s">
        <v>0</v>
      </c>
      <c r="H1" s="18" t="s">
        <v>0</v>
      </c>
    </row>
    <row r="2" spans="1:8" x14ac:dyDescent="0.25">
      <c r="E2" s="18"/>
      <c r="F2" s="18"/>
      <c r="G2" s="18"/>
      <c r="H2" s="18"/>
    </row>
    <row r="3" spans="1:8" x14ac:dyDescent="0.25">
      <c r="E3" s="18"/>
      <c r="F3" s="18"/>
      <c r="G3" s="18"/>
      <c r="H3" s="18"/>
    </row>
    <row r="4" spans="1:8" x14ac:dyDescent="0.25">
      <c r="E4" s="18"/>
      <c r="F4" s="18"/>
      <c r="G4" s="18"/>
      <c r="H4" s="18"/>
    </row>
    <row r="6" spans="1:8" ht="18.75" x14ac:dyDescent="0.3">
      <c r="C6" s="2"/>
      <c r="D6" s="2"/>
      <c r="E6" s="3" t="s">
        <v>1</v>
      </c>
      <c r="F6" s="2"/>
      <c r="G6" s="2"/>
      <c r="H6" s="2"/>
    </row>
    <row r="8" spans="1:8" x14ac:dyDescent="0.25">
      <c r="F8" s="4" t="s">
        <v>2</v>
      </c>
      <c r="G8" s="4" t="s">
        <v>3</v>
      </c>
      <c r="H8" s="4" t="s">
        <v>4</v>
      </c>
    </row>
    <row r="10" spans="1:8" x14ac:dyDescent="0.25">
      <c r="C10" s="5" t="s">
        <v>5</v>
      </c>
      <c r="D10" s="6" t="s">
        <v>6</v>
      </c>
      <c r="E10" s="5" t="s">
        <v>7</v>
      </c>
    </row>
    <row r="11" spans="1:8" x14ac:dyDescent="0.25">
      <c r="C11" s="5" t="s">
        <v>8</v>
      </c>
      <c r="D11" s="6" t="s">
        <v>6</v>
      </c>
      <c r="E11" s="5" t="s">
        <v>9</v>
      </c>
    </row>
    <row r="12" spans="1:8" x14ac:dyDescent="0.25">
      <c r="C12" s="5" t="s">
        <v>10</v>
      </c>
      <c r="D12" s="6" t="s">
        <v>6</v>
      </c>
      <c r="E12" s="5" t="s">
        <v>11</v>
      </c>
    </row>
    <row r="14" spans="1:8" x14ac:dyDescent="0.25">
      <c r="A14" s="1" t="s">
        <v>12</v>
      </c>
      <c r="B14" s="1">
        <v>1</v>
      </c>
      <c r="C14" s="1" t="s">
        <v>13</v>
      </c>
      <c r="D14" s="7" t="s">
        <v>14</v>
      </c>
      <c r="E14" s="8" t="s">
        <v>15</v>
      </c>
      <c r="F14" s="9">
        <v>3.59</v>
      </c>
      <c r="G14" s="10">
        <v>77.034000000000006</v>
      </c>
      <c r="H14" s="11">
        <f t="shared" ref="H14:H23" si="0">ROUND(ROUND(F14,2)*ROUND(G14,3),2)</f>
        <v>276.55</v>
      </c>
    </row>
    <row r="15" spans="1:8" x14ac:dyDescent="0.25">
      <c r="A15" s="1" t="s">
        <v>12</v>
      </c>
      <c r="B15" s="1">
        <v>2</v>
      </c>
      <c r="C15" s="1" t="s">
        <v>16</v>
      </c>
      <c r="D15" s="7" t="s">
        <v>14</v>
      </c>
      <c r="E15" s="8" t="s">
        <v>17</v>
      </c>
      <c r="F15" s="9">
        <v>3.9</v>
      </c>
      <c r="G15" s="10">
        <v>564.04899999999998</v>
      </c>
      <c r="H15" s="11">
        <f>ROUND(ROUND(F15,2)*ROUND(G15,3),2)</f>
        <v>2199.79</v>
      </c>
    </row>
    <row r="16" spans="1:8" x14ac:dyDescent="0.25">
      <c r="A16" s="1" t="s">
        <v>12</v>
      </c>
      <c r="B16" s="1">
        <v>3</v>
      </c>
      <c r="C16" s="1" t="s">
        <v>18</v>
      </c>
      <c r="D16" s="7" t="s">
        <v>14</v>
      </c>
      <c r="E16" s="8" t="s">
        <v>19</v>
      </c>
      <c r="F16" s="9">
        <v>7.53</v>
      </c>
      <c r="G16" s="10">
        <v>33.597000000000001</v>
      </c>
      <c r="H16" s="11">
        <f t="shared" si="0"/>
        <v>252.99</v>
      </c>
    </row>
    <row r="17" spans="1:8" x14ac:dyDescent="0.25">
      <c r="A17" s="1" t="s">
        <v>12</v>
      </c>
      <c r="B17" s="1">
        <v>4</v>
      </c>
      <c r="C17" s="1" t="s">
        <v>20</v>
      </c>
      <c r="D17" s="7" t="s">
        <v>14</v>
      </c>
      <c r="E17" s="8" t="s">
        <v>21</v>
      </c>
      <c r="F17" s="9">
        <v>1.93</v>
      </c>
      <c r="G17" s="10">
        <v>867.68200000000002</v>
      </c>
      <c r="H17" s="11">
        <f t="shared" si="0"/>
        <v>1674.63</v>
      </c>
    </row>
    <row r="18" spans="1:8" x14ac:dyDescent="0.25">
      <c r="A18" s="1" t="s">
        <v>12</v>
      </c>
      <c r="B18" s="1">
        <v>5</v>
      </c>
      <c r="C18" s="1" t="s">
        <v>22</v>
      </c>
      <c r="D18" s="7" t="s">
        <v>14</v>
      </c>
      <c r="E18" s="8" t="s">
        <v>23</v>
      </c>
      <c r="F18" s="9">
        <v>10.43</v>
      </c>
      <c r="G18" s="10">
        <v>163.05799999999999</v>
      </c>
      <c r="H18" s="11">
        <f t="shared" si="0"/>
        <v>1700.69</v>
      </c>
    </row>
    <row r="19" spans="1:8" x14ac:dyDescent="0.25">
      <c r="A19" s="1" t="s">
        <v>12</v>
      </c>
      <c r="B19" s="1">
        <v>6</v>
      </c>
      <c r="C19" s="1" t="s">
        <v>24</v>
      </c>
      <c r="D19" s="7" t="s">
        <v>14</v>
      </c>
      <c r="E19" s="8" t="s">
        <v>25</v>
      </c>
      <c r="F19" s="9">
        <v>6.26</v>
      </c>
      <c r="G19" s="10">
        <v>26.91</v>
      </c>
      <c r="H19" s="11">
        <f t="shared" si="0"/>
        <v>168.46</v>
      </c>
    </row>
    <row r="20" spans="1:8" x14ac:dyDescent="0.25">
      <c r="A20" s="1" t="s">
        <v>12</v>
      </c>
      <c r="B20" s="1">
        <v>7</v>
      </c>
      <c r="C20" s="1" t="s">
        <v>26</v>
      </c>
      <c r="D20" s="7" t="s">
        <v>14</v>
      </c>
      <c r="E20" s="8" t="s">
        <v>27</v>
      </c>
      <c r="F20" s="9">
        <v>9.31</v>
      </c>
      <c r="G20" s="10">
        <v>663.404</v>
      </c>
      <c r="H20" s="11">
        <f t="shared" si="0"/>
        <v>6176.29</v>
      </c>
    </row>
    <row r="21" spans="1:8" x14ac:dyDescent="0.25">
      <c r="A21" s="1" t="s">
        <v>12</v>
      </c>
      <c r="B21" s="1">
        <v>8</v>
      </c>
      <c r="C21" s="1" t="s">
        <v>28</v>
      </c>
      <c r="D21" s="7" t="s">
        <v>14</v>
      </c>
      <c r="E21" s="8" t="s">
        <v>29</v>
      </c>
      <c r="F21" s="9">
        <v>6.99</v>
      </c>
      <c r="G21" s="10">
        <v>663.404</v>
      </c>
      <c r="H21" s="11">
        <f t="shared" si="0"/>
        <v>4637.1899999999996</v>
      </c>
    </row>
    <row r="22" spans="1:8" x14ac:dyDescent="0.25">
      <c r="A22" s="1" t="s">
        <v>12</v>
      </c>
      <c r="B22" s="1">
        <v>9</v>
      </c>
      <c r="C22" s="1" t="s">
        <v>30</v>
      </c>
      <c r="D22" s="7" t="s">
        <v>31</v>
      </c>
      <c r="E22" s="8" t="s">
        <v>32</v>
      </c>
      <c r="F22" s="9">
        <v>3000</v>
      </c>
      <c r="G22" s="10">
        <v>1</v>
      </c>
      <c r="H22" s="11">
        <f t="shared" si="0"/>
        <v>3000</v>
      </c>
    </row>
    <row r="23" spans="1:8" x14ac:dyDescent="0.25">
      <c r="A23" s="1" t="s">
        <v>12</v>
      </c>
      <c r="B23" s="1">
        <v>10</v>
      </c>
      <c r="C23" s="1" t="s">
        <v>33</v>
      </c>
      <c r="D23" s="7" t="s">
        <v>31</v>
      </c>
      <c r="E23" s="8" t="s">
        <v>34</v>
      </c>
      <c r="F23" s="9">
        <v>2000</v>
      </c>
      <c r="G23" s="10">
        <v>1</v>
      </c>
      <c r="H23" s="11">
        <f t="shared" si="0"/>
        <v>2000</v>
      </c>
    </row>
    <row r="24" spans="1:8" x14ac:dyDescent="0.25">
      <c r="E24" s="5" t="s">
        <v>35</v>
      </c>
      <c r="F24" s="5"/>
      <c r="G24" s="5"/>
      <c r="H24" s="12">
        <f>SUM(H14:H23)</f>
        <v>22086.59</v>
      </c>
    </row>
    <row r="26" spans="1:8" x14ac:dyDescent="0.25">
      <c r="C26" s="5" t="s">
        <v>5</v>
      </c>
      <c r="D26" s="6" t="s">
        <v>6</v>
      </c>
      <c r="E26" s="5" t="s">
        <v>7</v>
      </c>
    </row>
    <row r="27" spans="1:8" x14ac:dyDescent="0.25">
      <c r="C27" s="5" t="s">
        <v>8</v>
      </c>
      <c r="D27" s="6" t="s">
        <v>6</v>
      </c>
      <c r="E27" s="5" t="s">
        <v>9</v>
      </c>
    </row>
    <row r="28" spans="1:8" x14ac:dyDescent="0.25">
      <c r="C28" s="5" t="s">
        <v>10</v>
      </c>
      <c r="D28" s="6" t="s">
        <v>36</v>
      </c>
      <c r="E28" s="5" t="s">
        <v>37</v>
      </c>
    </row>
    <row r="30" spans="1:8" x14ac:dyDescent="0.25">
      <c r="A30" s="1" t="s">
        <v>38</v>
      </c>
      <c r="B30" s="1">
        <v>1</v>
      </c>
      <c r="C30" s="1" t="s">
        <v>39</v>
      </c>
      <c r="D30" s="7" t="s">
        <v>40</v>
      </c>
      <c r="E30" s="8" t="s">
        <v>41</v>
      </c>
      <c r="F30" s="9">
        <v>12.58</v>
      </c>
      <c r="G30" s="10">
        <v>110</v>
      </c>
      <c r="H30" s="11">
        <f t="shared" ref="H30:H46" si="1">ROUND(ROUND(F30,2)*ROUND(G30,3),2)</f>
        <v>1383.8</v>
      </c>
    </row>
    <row r="31" spans="1:8" x14ac:dyDescent="0.25">
      <c r="A31" s="1" t="s">
        <v>38</v>
      </c>
      <c r="B31" s="1">
        <v>2</v>
      </c>
      <c r="C31" s="1" t="s">
        <v>42</v>
      </c>
      <c r="D31" s="7" t="s">
        <v>40</v>
      </c>
      <c r="E31" s="8" t="s">
        <v>43</v>
      </c>
      <c r="F31" s="9">
        <v>4.07</v>
      </c>
      <c r="G31" s="10">
        <v>10</v>
      </c>
      <c r="H31" s="11">
        <f t="shared" si="1"/>
        <v>40.700000000000003</v>
      </c>
    </row>
    <row r="32" spans="1:8" x14ac:dyDescent="0.25">
      <c r="A32" s="1" t="s">
        <v>38</v>
      </c>
      <c r="B32" s="1">
        <v>3</v>
      </c>
      <c r="C32" s="1" t="s">
        <v>44</v>
      </c>
      <c r="D32" s="7" t="s">
        <v>40</v>
      </c>
      <c r="E32" s="8" t="s">
        <v>45</v>
      </c>
      <c r="F32" s="9">
        <v>4.1900000000000004</v>
      </c>
      <c r="G32" s="10">
        <v>160</v>
      </c>
      <c r="H32" s="11">
        <f t="shared" si="1"/>
        <v>670.4</v>
      </c>
    </row>
    <row r="33" spans="1:8" x14ac:dyDescent="0.25">
      <c r="A33" s="1" t="s">
        <v>38</v>
      </c>
      <c r="B33" s="1">
        <v>4</v>
      </c>
      <c r="C33" s="1" t="s">
        <v>46</v>
      </c>
      <c r="D33" s="7" t="s">
        <v>47</v>
      </c>
      <c r="E33" s="8" t="s">
        <v>48</v>
      </c>
      <c r="F33" s="9">
        <v>4.3</v>
      </c>
      <c r="G33" s="10">
        <v>80</v>
      </c>
      <c r="H33" s="11">
        <f t="shared" si="1"/>
        <v>344</v>
      </c>
    </row>
    <row r="34" spans="1:8" x14ac:dyDescent="0.25">
      <c r="A34" s="1" t="s">
        <v>38</v>
      </c>
      <c r="B34" s="1">
        <v>5</v>
      </c>
      <c r="C34" s="1" t="s">
        <v>18</v>
      </c>
      <c r="D34" s="7" t="s">
        <v>14</v>
      </c>
      <c r="E34" s="8" t="s">
        <v>19</v>
      </c>
      <c r="F34" s="9">
        <v>7.53</v>
      </c>
      <c r="G34" s="10">
        <v>203</v>
      </c>
      <c r="H34" s="11">
        <f t="shared" si="1"/>
        <v>1528.59</v>
      </c>
    </row>
    <row r="35" spans="1:8" x14ac:dyDescent="0.25">
      <c r="A35" s="1" t="s">
        <v>38</v>
      </c>
      <c r="B35" s="1">
        <v>6</v>
      </c>
      <c r="C35" s="1" t="s">
        <v>49</v>
      </c>
      <c r="D35" s="7" t="s">
        <v>14</v>
      </c>
      <c r="E35" s="8" t="s">
        <v>50</v>
      </c>
      <c r="F35" s="9">
        <v>45.77</v>
      </c>
      <c r="G35" s="10">
        <v>77.92</v>
      </c>
      <c r="H35" s="11">
        <f t="shared" si="1"/>
        <v>3566.4</v>
      </c>
    </row>
    <row r="36" spans="1:8" x14ac:dyDescent="0.25">
      <c r="A36" s="1" t="s">
        <v>38</v>
      </c>
      <c r="B36" s="1">
        <v>7</v>
      </c>
      <c r="C36" s="1" t="s">
        <v>51</v>
      </c>
      <c r="D36" s="7" t="s">
        <v>14</v>
      </c>
      <c r="E36" s="8" t="s">
        <v>52</v>
      </c>
      <c r="F36" s="9">
        <v>20.32</v>
      </c>
      <c r="G36" s="10">
        <v>59.868000000000002</v>
      </c>
      <c r="H36" s="11">
        <f t="shared" si="1"/>
        <v>1216.52</v>
      </c>
    </row>
    <row r="37" spans="1:8" x14ac:dyDescent="0.25">
      <c r="A37" s="1" t="s">
        <v>38</v>
      </c>
      <c r="B37" s="1">
        <v>8</v>
      </c>
      <c r="C37" s="1" t="s">
        <v>53</v>
      </c>
      <c r="D37" s="7" t="s">
        <v>14</v>
      </c>
      <c r="E37" s="8" t="s">
        <v>54</v>
      </c>
      <c r="F37" s="9">
        <v>30.79</v>
      </c>
      <c r="G37" s="10">
        <v>60</v>
      </c>
      <c r="H37" s="11">
        <f t="shared" si="1"/>
        <v>1847.4</v>
      </c>
    </row>
    <row r="38" spans="1:8" x14ac:dyDescent="0.25">
      <c r="A38" s="1" t="s">
        <v>38</v>
      </c>
      <c r="B38" s="1">
        <v>9</v>
      </c>
      <c r="C38" s="1" t="s">
        <v>55</v>
      </c>
      <c r="D38" s="7" t="s">
        <v>47</v>
      </c>
      <c r="E38" s="8" t="s">
        <v>56</v>
      </c>
      <c r="F38" s="9">
        <v>26.43</v>
      </c>
      <c r="G38" s="10">
        <v>130</v>
      </c>
      <c r="H38" s="11">
        <f t="shared" si="1"/>
        <v>3435.9</v>
      </c>
    </row>
    <row r="39" spans="1:8" x14ac:dyDescent="0.25">
      <c r="A39" s="1" t="s">
        <v>38</v>
      </c>
      <c r="B39" s="1">
        <v>10</v>
      </c>
      <c r="C39" s="1" t="s">
        <v>57</v>
      </c>
      <c r="D39" s="7" t="s">
        <v>47</v>
      </c>
      <c r="E39" s="8" t="s">
        <v>58</v>
      </c>
      <c r="F39" s="9">
        <v>13.94</v>
      </c>
      <c r="G39" s="10">
        <v>130</v>
      </c>
      <c r="H39" s="11">
        <f t="shared" si="1"/>
        <v>1812.2</v>
      </c>
    </row>
    <row r="40" spans="1:8" x14ac:dyDescent="0.25">
      <c r="A40" s="1" t="s">
        <v>38</v>
      </c>
      <c r="B40" s="1">
        <v>11</v>
      </c>
      <c r="C40" s="1" t="s">
        <v>59</v>
      </c>
      <c r="D40" s="7" t="s">
        <v>14</v>
      </c>
      <c r="E40" s="8" t="s">
        <v>60</v>
      </c>
      <c r="F40" s="9">
        <v>8.25</v>
      </c>
      <c r="G40" s="10">
        <v>78.168000000000006</v>
      </c>
      <c r="H40" s="11">
        <f t="shared" si="1"/>
        <v>644.89</v>
      </c>
    </row>
    <row r="41" spans="1:8" x14ac:dyDescent="0.25">
      <c r="A41" s="1" t="s">
        <v>38</v>
      </c>
      <c r="B41" s="1">
        <v>12</v>
      </c>
      <c r="C41" s="1" t="s">
        <v>28</v>
      </c>
      <c r="D41" s="7" t="s">
        <v>14</v>
      </c>
      <c r="E41" s="8" t="s">
        <v>29</v>
      </c>
      <c r="F41" s="9">
        <v>6.99</v>
      </c>
      <c r="G41" s="10">
        <v>78.168000000000006</v>
      </c>
      <c r="H41" s="11">
        <f t="shared" si="1"/>
        <v>546.39</v>
      </c>
    </row>
    <row r="42" spans="1:8" x14ac:dyDescent="0.25">
      <c r="A42" s="1" t="s">
        <v>38</v>
      </c>
      <c r="B42" s="1">
        <v>13</v>
      </c>
      <c r="C42" s="1" t="s">
        <v>61</v>
      </c>
      <c r="D42" s="7" t="s">
        <v>14</v>
      </c>
      <c r="E42" s="8" t="s">
        <v>62</v>
      </c>
      <c r="F42" s="9">
        <v>12.6</v>
      </c>
      <c r="G42" s="10">
        <v>12</v>
      </c>
      <c r="H42" s="11">
        <f t="shared" si="1"/>
        <v>151.19999999999999</v>
      </c>
    </row>
    <row r="43" spans="1:8" x14ac:dyDescent="0.25">
      <c r="A43" s="1" t="s">
        <v>38</v>
      </c>
      <c r="B43" s="1">
        <v>14</v>
      </c>
      <c r="C43" s="1" t="s">
        <v>63</v>
      </c>
      <c r="D43" s="7" t="s">
        <v>40</v>
      </c>
      <c r="E43" s="8" t="s">
        <v>64</v>
      </c>
      <c r="F43" s="9">
        <v>0.53</v>
      </c>
      <c r="G43" s="10">
        <v>210</v>
      </c>
      <c r="H43" s="11">
        <f t="shared" si="1"/>
        <v>111.3</v>
      </c>
    </row>
    <row r="44" spans="1:8" x14ac:dyDescent="0.25">
      <c r="A44" s="1" t="s">
        <v>38</v>
      </c>
      <c r="B44" s="1">
        <v>15</v>
      </c>
      <c r="C44" s="1" t="s">
        <v>65</v>
      </c>
      <c r="D44" s="7" t="s">
        <v>40</v>
      </c>
      <c r="E44" s="8" t="s">
        <v>66</v>
      </c>
      <c r="F44" s="9">
        <v>0.61</v>
      </c>
      <c r="G44" s="10">
        <v>210</v>
      </c>
      <c r="H44" s="11">
        <f t="shared" si="1"/>
        <v>128.1</v>
      </c>
    </row>
    <row r="45" spans="1:8" x14ac:dyDescent="0.25">
      <c r="A45" s="1" t="s">
        <v>38</v>
      </c>
      <c r="B45" s="1">
        <v>16</v>
      </c>
      <c r="C45" s="1" t="s">
        <v>67</v>
      </c>
      <c r="D45" s="7" t="s">
        <v>40</v>
      </c>
      <c r="E45" s="8" t="s">
        <v>68</v>
      </c>
      <c r="F45" s="9">
        <v>16.12</v>
      </c>
      <c r="G45" s="10">
        <v>19</v>
      </c>
      <c r="H45" s="11">
        <f t="shared" si="1"/>
        <v>306.27999999999997</v>
      </c>
    </row>
    <row r="46" spans="1:8" x14ac:dyDescent="0.25">
      <c r="A46" s="1" t="s">
        <v>38</v>
      </c>
      <c r="B46" s="1">
        <v>17</v>
      </c>
      <c r="C46" s="1" t="s">
        <v>69</v>
      </c>
      <c r="D46" s="7" t="s">
        <v>31</v>
      </c>
      <c r="E46" s="8" t="s">
        <v>70</v>
      </c>
      <c r="F46" s="9">
        <v>278.24</v>
      </c>
      <c r="G46" s="10">
        <v>4</v>
      </c>
      <c r="H46" s="11">
        <f t="shared" si="1"/>
        <v>1112.96</v>
      </c>
    </row>
    <row r="47" spans="1:8" x14ac:dyDescent="0.25">
      <c r="E47" s="5" t="s">
        <v>35</v>
      </c>
      <c r="F47" s="5"/>
      <c r="G47" s="5"/>
      <c r="H47" s="12">
        <f>SUM(H30:H46)</f>
        <v>18847.029999999995</v>
      </c>
    </row>
    <row r="49" spans="1:8" x14ac:dyDescent="0.25">
      <c r="C49" s="5" t="s">
        <v>5</v>
      </c>
      <c r="D49" s="6" t="s">
        <v>6</v>
      </c>
      <c r="E49" s="5" t="s">
        <v>7</v>
      </c>
    </row>
    <row r="50" spans="1:8" x14ac:dyDescent="0.25">
      <c r="C50" s="5" t="s">
        <v>8</v>
      </c>
      <c r="D50" s="6" t="s">
        <v>36</v>
      </c>
      <c r="E50" s="5" t="s">
        <v>71</v>
      </c>
    </row>
    <row r="52" spans="1:8" x14ac:dyDescent="0.25">
      <c r="A52" s="1" t="s">
        <v>72</v>
      </c>
      <c r="B52" s="1">
        <v>1</v>
      </c>
      <c r="C52" s="1" t="s">
        <v>73</v>
      </c>
      <c r="D52" s="7" t="s">
        <v>47</v>
      </c>
      <c r="E52" s="8" t="s">
        <v>74</v>
      </c>
      <c r="F52" s="9">
        <v>14.6</v>
      </c>
      <c r="G52" s="10">
        <v>7.5679999999999996</v>
      </c>
      <c r="H52" s="11">
        <f>ROUND(ROUND(F52,2)*ROUND(G52,3),2)</f>
        <v>110.49</v>
      </c>
    </row>
    <row r="53" spans="1:8" x14ac:dyDescent="0.25">
      <c r="A53" s="1" t="s">
        <v>72</v>
      </c>
      <c r="B53" s="1">
        <v>2</v>
      </c>
      <c r="C53" s="1" t="s">
        <v>75</v>
      </c>
      <c r="D53" s="7" t="s">
        <v>76</v>
      </c>
      <c r="E53" s="8" t="s">
        <v>77</v>
      </c>
      <c r="F53" s="9">
        <v>1.77</v>
      </c>
      <c r="G53" s="10">
        <v>2092.3580000000002</v>
      </c>
      <c r="H53" s="11">
        <f>ROUND(ROUND(F53,2)*ROUND(G53,3),2)</f>
        <v>3703.47</v>
      </c>
    </row>
    <row r="54" spans="1:8" x14ac:dyDescent="0.25">
      <c r="A54" s="1" t="s">
        <v>72</v>
      </c>
      <c r="B54" s="1">
        <v>3</v>
      </c>
      <c r="C54" s="1" t="s">
        <v>78</v>
      </c>
      <c r="D54" s="7" t="s">
        <v>14</v>
      </c>
      <c r="E54" s="8" t="s">
        <v>79</v>
      </c>
      <c r="F54" s="9">
        <v>107.62</v>
      </c>
      <c r="G54" s="10">
        <v>38.295999999999999</v>
      </c>
      <c r="H54" s="11">
        <f>ROUND(ROUND(F54,2)*ROUND(G54,3),2)</f>
        <v>4121.42</v>
      </c>
    </row>
    <row r="55" spans="1:8" x14ac:dyDescent="0.25">
      <c r="A55" s="1" t="s">
        <v>72</v>
      </c>
      <c r="B55" s="1">
        <v>4</v>
      </c>
      <c r="C55" s="1" t="s">
        <v>80</v>
      </c>
      <c r="D55" s="7" t="s">
        <v>14</v>
      </c>
      <c r="E55" s="8" t="s">
        <v>81</v>
      </c>
      <c r="F55" s="9">
        <v>27.86</v>
      </c>
      <c r="G55" s="10">
        <v>9.2029999999999994</v>
      </c>
      <c r="H55" s="11">
        <f>ROUND(ROUND(F55,2)*ROUND(G55,3),2)</f>
        <v>256.39999999999998</v>
      </c>
    </row>
    <row r="56" spans="1:8" x14ac:dyDescent="0.25">
      <c r="E56" s="5" t="s">
        <v>35</v>
      </c>
      <c r="F56" s="5"/>
      <c r="G56" s="5"/>
      <c r="H56" s="12">
        <f>SUM(H52:H55)</f>
        <v>8191.7799999999988</v>
      </c>
    </row>
    <row r="58" spans="1:8" x14ac:dyDescent="0.25">
      <c r="C58" s="5" t="s">
        <v>5</v>
      </c>
      <c r="D58" s="6" t="s">
        <v>6</v>
      </c>
      <c r="E58" s="5" t="s">
        <v>7</v>
      </c>
    </row>
    <row r="59" spans="1:8" x14ac:dyDescent="0.25">
      <c r="C59" s="5" t="s">
        <v>8</v>
      </c>
      <c r="D59" s="6" t="s">
        <v>82</v>
      </c>
      <c r="E59" s="5" t="s">
        <v>83</v>
      </c>
    </row>
    <row r="61" spans="1:8" x14ac:dyDescent="0.25">
      <c r="A61" s="1" t="s">
        <v>84</v>
      </c>
      <c r="B61" s="1">
        <v>1</v>
      </c>
      <c r="C61" s="1" t="s">
        <v>85</v>
      </c>
      <c r="D61" s="7" t="s">
        <v>76</v>
      </c>
      <c r="E61" s="8" t="s">
        <v>86</v>
      </c>
      <c r="F61" s="9">
        <v>2.4500000000000002</v>
      </c>
      <c r="G61" s="10">
        <v>29.81</v>
      </c>
      <c r="H61" s="11">
        <f>ROUND(ROUND(F61,2)*ROUND(G61,3),2)</f>
        <v>73.03</v>
      </c>
    </row>
    <row r="62" spans="1:8" x14ac:dyDescent="0.25">
      <c r="A62" s="1" t="s">
        <v>84</v>
      </c>
      <c r="B62" s="1">
        <v>2</v>
      </c>
      <c r="C62" s="1" t="s">
        <v>87</v>
      </c>
      <c r="D62" s="7" t="s">
        <v>76</v>
      </c>
      <c r="E62" s="8" t="s">
        <v>88</v>
      </c>
      <c r="F62" s="9">
        <v>2</v>
      </c>
      <c r="G62" s="10">
        <v>469.35199999999998</v>
      </c>
      <c r="H62" s="11">
        <f>ROUND(ROUND(F62,2)*ROUND(G62,3),2)</f>
        <v>938.7</v>
      </c>
    </row>
    <row r="63" spans="1:8" x14ac:dyDescent="0.25">
      <c r="A63" s="1" t="s">
        <v>84</v>
      </c>
      <c r="B63" s="1">
        <v>3</v>
      </c>
      <c r="C63" s="1" t="s">
        <v>89</v>
      </c>
      <c r="D63" s="7" t="s">
        <v>76</v>
      </c>
      <c r="E63" s="8" t="s">
        <v>90</v>
      </c>
      <c r="F63" s="9">
        <v>2.11</v>
      </c>
      <c r="G63" s="10">
        <v>1152.8330000000001</v>
      </c>
      <c r="H63" s="11">
        <f>ROUND(ROUND(F63,2)*ROUND(G63,3),2)</f>
        <v>2432.48</v>
      </c>
    </row>
    <row r="64" spans="1:8" x14ac:dyDescent="0.25">
      <c r="E64" s="5" t="s">
        <v>35</v>
      </c>
      <c r="F64" s="5"/>
      <c r="G64" s="5"/>
      <c r="H64" s="12">
        <f>SUM(H61:H63)</f>
        <v>3444.21</v>
      </c>
    </row>
    <row r="66" spans="1:8" x14ac:dyDescent="0.25">
      <c r="C66" s="5" t="s">
        <v>5</v>
      </c>
      <c r="D66" s="6" t="s">
        <v>6</v>
      </c>
      <c r="E66" s="5" t="s">
        <v>7</v>
      </c>
    </row>
    <row r="67" spans="1:8" x14ac:dyDescent="0.25">
      <c r="C67" s="5" t="s">
        <v>8</v>
      </c>
      <c r="D67" s="6" t="s">
        <v>91</v>
      </c>
      <c r="E67" s="5" t="s">
        <v>92</v>
      </c>
    </row>
    <row r="69" spans="1:8" x14ac:dyDescent="0.25">
      <c r="A69" s="1" t="s">
        <v>93</v>
      </c>
      <c r="B69" s="1">
        <v>1</v>
      </c>
      <c r="C69" s="1" t="s">
        <v>94</v>
      </c>
      <c r="D69" s="7" t="s">
        <v>47</v>
      </c>
      <c r="E69" s="8" t="s">
        <v>95</v>
      </c>
      <c r="F69" s="9">
        <v>17.22</v>
      </c>
      <c r="G69" s="10">
        <v>187.22</v>
      </c>
      <c r="H69" s="11">
        <f>ROUND(ROUND(F69,2)*ROUND(G69,3),2)</f>
        <v>3223.93</v>
      </c>
    </row>
    <row r="70" spans="1:8" x14ac:dyDescent="0.25">
      <c r="A70" s="1" t="s">
        <v>93</v>
      </c>
      <c r="B70" s="1">
        <v>2</v>
      </c>
      <c r="C70" s="1" t="s">
        <v>96</v>
      </c>
      <c r="D70" s="7" t="s">
        <v>47</v>
      </c>
      <c r="E70" s="8" t="s">
        <v>97</v>
      </c>
      <c r="F70" s="9">
        <v>46.96</v>
      </c>
      <c r="G70" s="10">
        <v>310.221</v>
      </c>
      <c r="H70" s="11">
        <f>ROUND(ROUND(F70,2)*ROUND(G70,3),2)</f>
        <v>14567.98</v>
      </c>
    </row>
    <row r="71" spans="1:8" x14ac:dyDescent="0.25">
      <c r="A71" s="1" t="s">
        <v>93</v>
      </c>
      <c r="B71" s="1">
        <v>3</v>
      </c>
      <c r="C71" s="1" t="s">
        <v>75</v>
      </c>
      <c r="D71" s="7" t="s">
        <v>76</v>
      </c>
      <c r="E71" s="8" t="s">
        <v>77</v>
      </c>
      <c r="F71" s="9">
        <v>1.77</v>
      </c>
      <c r="G71" s="10">
        <v>1026.2719999999999</v>
      </c>
      <c r="H71" s="11">
        <f>ROUND(ROUND(F71,2)*ROUND(G71,3),2)</f>
        <v>1816.5</v>
      </c>
    </row>
    <row r="72" spans="1:8" x14ac:dyDescent="0.25">
      <c r="A72" s="1" t="s">
        <v>93</v>
      </c>
      <c r="B72" s="1">
        <v>4</v>
      </c>
      <c r="C72" s="1" t="s">
        <v>98</v>
      </c>
      <c r="D72" s="7" t="s">
        <v>47</v>
      </c>
      <c r="E72" s="8" t="s">
        <v>99</v>
      </c>
      <c r="F72" s="9">
        <v>67.790000000000006</v>
      </c>
      <c r="G72" s="10">
        <v>63.2</v>
      </c>
      <c r="H72" s="11">
        <f>ROUND(ROUND(F72,2)*ROUND(G72,3),2)</f>
        <v>4284.33</v>
      </c>
    </row>
    <row r="73" spans="1:8" x14ac:dyDescent="0.25">
      <c r="E73" s="5" t="s">
        <v>35</v>
      </c>
      <c r="F73" s="5"/>
      <c r="G73" s="5"/>
      <c r="H73" s="12">
        <f>SUM(H69:H72)</f>
        <v>23892.739999999998</v>
      </c>
    </row>
    <row r="75" spans="1:8" x14ac:dyDescent="0.25">
      <c r="C75" s="5" t="s">
        <v>5</v>
      </c>
      <c r="D75" s="6" t="s">
        <v>6</v>
      </c>
      <c r="E75" s="5" t="s">
        <v>7</v>
      </c>
    </row>
    <row r="76" spans="1:8" x14ac:dyDescent="0.25">
      <c r="C76" s="5" t="s">
        <v>8</v>
      </c>
      <c r="D76" s="6" t="s">
        <v>100</v>
      </c>
      <c r="E76" s="5" t="s">
        <v>101</v>
      </c>
    </row>
    <row r="78" spans="1:8" x14ac:dyDescent="0.25">
      <c r="A78" s="1" t="s">
        <v>102</v>
      </c>
      <c r="B78" s="1">
        <v>1</v>
      </c>
      <c r="C78" s="1" t="s">
        <v>103</v>
      </c>
      <c r="D78" s="7" t="s">
        <v>47</v>
      </c>
      <c r="E78" s="8" t="s">
        <v>104</v>
      </c>
      <c r="F78" s="9">
        <v>10.93</v>
      </c>
      <c r="G78" s="10">
        <v>0</v>
      </c>
      <c r="H78" s="11">
        <f>ROUND(ROUND(F78,2)*ROUND(G78,3),2)</f>
        <v>0</v>
      </c>
    </row>
    <row r="79" spans="1:8" x14ac:dyDescent="0.25">
      <c r="A79" s="1" t="s">
        <v>102</v>
      </c>
      <c r="B79" s="1">
        <v>2</v>
      </c>
      <c r="C79" s="1" t="s">
        <v>105</v>
      </c>
      <c r="D79" s="7" t="s">
        <v>14</v>
      </c>
      <c r="E79" s="8" t="s">
        <v>106</v>
      </c>
      <c r="F79" s="9">
        <v>51.77</v>
      </c>
      <c r="G79" s="10">
        <v>165.64</v>
      </c>
      <c r="H79" s="11">
        <f>ROUND(ROUND(F79,2)*ROUND(G79,3),2)</f>
        <v>8575.18</v>
      </c>
    </row>
    <row r="80" spans="1:8" x14ac:dyDescent="0.25">
      <c r="A80" s="1" t="s">
        <v>102</v>
      </c>
      <c r="B80" s="1">
        <v>3</v>
      </c>
      <c r="C80" s="1" t="s">
        <v>107</v>
      </c>
      <c r="D80" s="7" t="s">
        <v>47</v>
      </c>
      <c r="E80" s="8" t="s">
        <v>108</v>
      </c>
      <c r="F80" s="9">
        <v>45.58</v>
      </c>
      <c r="G80" s="10">
        <v>77.86</v>
      </c>
      <c r="H80" s="11">
        <f>ROUND(ROUND(F80,2)*ROUND(G80,3),2)</f>
        <v>3548.86</v>
      </c>
    </row>
    <row r="81" spans="1:8" x14ac:dyDescent="0.25">
      <c r="E81" s="5" t="s">
        <v>35</v>
      </c>
      <c r="F81" s="5"/>
      <c r="G81" s="5"/>
      <c r="H81" s="12">
        <f>SUM(H78:H80)</f>
        <v>12124.04</v>
      </c>
    </row>
    <row r="83" spans="1:8" x14ac:dyDescent="0.25">
      <c r="C83" s="5" t="s">
        <v>5</v>
      </c>
      <c r="D83" s="6" t="s">
        <v>6</v>
      </c>
      <c r="E83" s="5" t="s">
        <v>7</v>
      </c>
    </row>
    <row r="84" spans="1:8" x14ac:dyDescent="0.25">
      <c r="C84" s="5" t="s">
        <v>8</v>
      </c>
      <c r="D84" s="6" t="s">
        <v>109</v>
      </c>
      <c r="E84" s="5" t="s">
        <v>110</v>
      </c>
    </row>
    <row r="86" spans="1:8" x14ac:dyDescent="0.25">
      <c r="A86" s="1" t="s">
        <v>111</v>
      </c>
      <c r="B86" s="1">
        <v>1</v>
      </c>
      <c r="C86" s="1" t="s">
        <v>112</v>
      </c>
      <c r="D86" s="7" t="s">
        <v>31</v>
      </c>
      <c r="E86" s="8" t="s">
        <v>113</v>
      </c>
      <c r="F86" s="9">
        <v>243.5</v>
      </c>
      <c r="G86" s="10">
        <v>14</v>
      </c>
      <c r="H86" s="11">
        <f>ROUND(ROUND(F86,2)*ROUND(G86,3),2)</f>
        <v>3409</v>
      </c>
    </row>
    <row r="87" spans="1:8" x14ac:dyDescent="0.25">
      <c r="A87" s="1" t="s">
        <v>111</v>
      </c>
      <c r="B87" s="1">
        <v>2</v>
      </c>
      <c r="C87" s="1" t="s">
        <v>114</v>
      </c>
      <c r="D87" s="7" t="s">
        <v>31</v>
      </c>
      <c r="E87" s="8" t="s">
        <v>115</v>
      </c>
      <c r="F87" s="9">
        <v>406.97</v>
      </c>
      <c r="G87" s="10">
        <v>0</v>
      </c>
      <c r="H87" s="11">
        <f>ROUND(ROUND(F87,2)*ROUND(G87,3),2)</f>
        <v>0</v>
      </c>
    </row>
    <row r="88" spans="1:8" x14ac:dyDescent="0.25">
      <c r="A88" s="1" t="s">
        <v>111</v>
      </c>
      <c r="B88" s="1">
        <v>3</v>
      </c>
      <c r="C88" s="1" t="s">
        <v>116</v>
      </c>
      <c r="D88" s="7" t="s">
        <v>31</v>
      </c>
      <c r="E88" s="8" t="s">
        <v>117</v>
      </c>
      <c r="F88" s="9">
        <v>150</v>
      </c>
      <c r="G88" s="10">
        <v>4</v>
      </c>
      <c r="H88" s="11">
        <f>ROUND(ROUND(F88,2)*ROUND(G88,3),2)</f>
        <v>600</v>
      </c>
    </row>
    <row r="89" spans="1:8" x14ac:dyDescent="0.25">
      <c r="E89" s="5" t="s">
        <v>35</v>
      </c>
      <c r="F89" s="5"/>
      <c r="G89" s="5"/>
      <c r="H89" s="12">
        <f>SUM(H86:H88)</f>
        <v>4009</v>
      </c>
    </row>
    <row r="91" spans="1:8" x14ac:dyDescent="0.25">
      <c r="C91" s="5" t="s">
        <v>5</v>
      </c>
      <c r="D91" s="6" t="s">
        <v>6</v>
      </c>
      <c r="E91" s="5" t="s">
        <v>7</v>
      </c>
    </row>
    <row r="92" spans="1:8" x14ac:dyDescent="0.25">
      <c r="C92" s="5" t="s">
        <v>8</v>
      </c>
      <c r="D92" s="6" t="s">
        <v>118</v>
      </c>
      <c r="E92" s="5" t="s">
        <v>119</v>
      </c>
    </row>
    <row r="93" spans="1:8" x14ac:dyDescent="0.25">
      <c r="C93" s="5" t="s">
        <v>10</v>
      </c>
      <c r="D93" s="6" t="s">
        <v>6</v>
      </c>
      <c r="E93" s="5" t="s">
        <v>120</v>
      </c>
    </row>
    <row r="95" spans="1:8" x14ac:dyDescent="0.25">
      <c r="A95" s="1" t="s">
        <v>121</v>
      </c>
      <c r="B95" s="1">
        <v>1</v>
      </c>
      <c r="C95" s="1" t="s">
        <v>122</v>
      </c>
      <c r="D95" s="7" t="s">
        <v>123</v>
      </c>
      <c r="E95" s="8" t="s">
        <v>124</v>
      </c>
      <c r="F95" s="9">
        <v>450</v>
      </c>
      <c r="G95" s="10">
        <v>1</v>
      </c>
      <c r="H95" s="11">
        <f t="shared" ref="H95:H126" si="2">ROUND(ROUND(F95,2)*ROUND(G95,3),2)</f>
        <v>450</v>
      </c>
    </row>
    <row r="96" spans="1:8" x14ac:dyDescent="0.25">
      <c r="A96" s="1" t="s">
        <v>121</v>
      </c>
      <c r="B96" s="1">
        <v>2</v>
      </c>
      <c r="C96" s="1" t="s">
        <v>125</v>
      </c>
      <c r="D96" s="7" t="s">
        <v>31</v>
      </c>
      <c r="E96" s="8" t="s">
        <v>126</v>
      </c>
      <c r="F96" s="9">
        <v>232.87</v>
      </c>
      <c r="G96" s="10">
        <v>1</v>
      </c>
      <c r="H96" s="11">
        <f t="shared" si="2"/>
        <v>232.87</v>
      </c>
    </row>
    <row r="97" spans="1:8" x14ac:dyDescent="0.25">
      <c r="A97" s="1" t="s">
        <v>121</v>
      </c>
      <c r="B97" s="1">
        <v>3</v>
      </c>
      <c r="C97" s="1" t="s">
        <v>127</v>
      </c>
      <c r="D97" s="7" t="s">
        <v>40</v>
      </c>
      <c r="E97" s="8" t="s">
        <v>128</v>
      </c>
      <c r="F97" s="9">
        <v>4.24</v>
      </c>
      <c r="G97" s="10">
        <v>220</v>
      </c>
      <c r="H97" s="11">
        <f t="shared" si="2"/>
        <v>932.8</v>
      </c>
    </row>
    <row r="98" spans="1:8" x14ac:dyDescent="0.25">
      <c r="A98" s="1" t="s">
        <v>121</v>
      </c>
      <c r="B98" s="1">
        <v>4</v>
      </c>
      <c r="C98" s="1" t="s">
        <v>129</v>
      </c>
      <c r="D98" s="7" t="s">
        <v>40</v>
      </c>
      <c r="E98" s="8" t="s">
        <v>43</v>
      </c>
      <c r="F98" s="9">
        <v>4.07</v>
      </c>
      <c r="G98" s="10">
        <v>5</v>
      </c>
      <c r="H98" s="11">
        <f t="shared" si="2"/>
        <v>20.350000000000001</v>
      </c>
    </row>
    <row r="99" spans="1:8" x14ac:dyDescent="0.25">
      <c r="A99" s="1" t="s">
        <v>121</v>
      </c>
      <c r="B99" s="1">
        <v>5</v>
      </c>
      <c r="C99" s="1" t="s">
        <v>130</v>
      </c>
      <c r="D99" s="7" t="s">
        <v>31</v>
      </c>
      <c r="E99" s="8" t="s">
        <v>131</v>
      </c>
      <c r="F99" s="9">
        <v>276.87</v>
      </c>
      <c r="G99" s="10">
        <v>1</v>
      </c>
      <c r="H99" s="11">
        <f t="shared" si="2"/>
        <v>276.87</v>
      </c>
    </row>
    <row r="100" spans="1:8" x14ac:dyDescent="0.25">
      <c r="A100" s="1" t="s">
        <v>121</v>
      </c>
      <c r="B100" s="1">
        <v>6</v>
      </c>
      <c r="C100" s="1" t="s">
        <v>132</v>
      </c>
      <c r="D100" s="7" t="s">
        <v>31</v>
      </c>
      <c r="E100" s="8" t="s">
        <v>133</v>
      </c>
      <c r="F100" s="9">
        <v>79.69</v>
      </c>
      <c r="G100" s="10">
        <v>1</v>
      </c>
      <c r="H100" s="11">
        <f t="shared" si="2"/>
        <v>79.69</v>
      </c>
    </row>
    <row r="101" spans="1:8" x14ac:dyDescent="0.25">
      <c r="A101" s="1" t="s">
        <v>121</v>
      </c>
      <c r="B101" s="1">
        <v>7</v>
      </c>
      <c r="C101" s="1" t="s">
        <v>134</v>
      </c>
      <c r="D101" s="7" t="s">
        <v>31</v>
      </c>
      <c r="E101" s="8" t="s">
        <v>135</v>
      </c>
      <c r="F101" s="9">
        <v>127.39</v>
      </c>
      <c r="G101" s="10">
        <v>1</v>
      </c>
      <c r="H101" s="11">
        <f t="shared" si="2"/>
        <v>127.39</v>
      </c>
    </row>
    <row r="102" spans="1:8" x14ac:dyDescent="0.25">
      <c r="A102" s="1" t="s">
        <v>121</v>
      </c>
      <c r="B102" s="1">
        <v>8</v>
      </c>
      <c r="C102" s="1" t="s">
        <v>136</v>
      </c>
      <c r="D102" s="7" t="s">
        <v>31</v>
      </c>
      <c r="E102" s="8" t="s">
        <v>137</v>
      </c>
      <c r="F102" s="9">
        <v>412.96</v>
      </c>
      <c r="G102" s="10">
        <v>1</v>
      </c>
      <c r="H102" s="11">
        <f t="shared" si="2"/>
        <v>412.96</v>
      </c>
    </row>
    <row r="103" spans="1:8" x14ac:dyDescent="0.25">
      <c r="A103" s="1" t="s">
        <v>121</v>
      </c>
      <c r="B103" s="1">
        <v>9</v>
      </c>
      <c r="C103" s="1" t="s">
        <v>138</v>
      </c>
      <c r="D103" s="7" t="s">
        <v>31</v>
      </c>
      <c r="E103" s="8" t="s">
        <v>139</v>
      </c>
      <c r="F103" s="9">
        <v>105.02</v>
      </c>
      <c r="G103" s="10">
        <v>3</v>
      </c>
      <c r="H103" s="11">
        <f t="shared" si="2"/>
        <v>315.06</v>
      </c>
    </row>
    <row r="104" spans="1:8" x14ac:dyDescent="0.25">
      <c r="A104" s="1" t="s">
        <v>121</v>
      </c>
      <c r="B104" s="1">
        <v>10</v>
      </c>
      <c r="C104" s="1" t="s">
        <v>140</v>
      </c>
      <c r="D104" s="7" t="s">
        <v>31</v>
      </c>
      <c r="E104" s="8" t="s">
        <v>141</v>
      </c>
      <c r="F104" s="9">
        <v>181.53</v>
      </c>
      <c r="G104" s="10">
        <v>2</v>
      </c>
      <c r="H104" s="11">
        <f t="shared" si="2"/>
        <v>363.06</v>
      </c>
    </row>
    <row r="105" spans="1:8" x14ac:dyDescent="0.25">
      <c r="A105" s="1" t="s">
        <v>121</v>
      </c>
      <c r="B105" s="1">
        <v>11</v>
      </c>
      <c r="C105" s="1" t="s">
        <v>142</v>
      </c>
      <c r="D105" s="7" t="s">
        <v>31</v>
      </c>
      <c r="E105" s="8" t="s">
        <v>143</v>
      </c>
      <c r="F105" s="9">
        <v>24.19</v>
      </c>
      <c r="G105" s="10">
        <v>3</v>
      </c>
      <c r="H105" s="11">
        <f t="shared" si="2"/>
        <v>72.569999999999993</v>
      </c>
    </row>
    <row r="106" spans="1:8" x14ac:dyDescent="0.25">
      <c r="A106" s="1" t="s">
        <v>121</v>
      </c>
      <c r="B106" s="1">
        <v>12</v>
      </c>
      <c r="C106" s="1" t="s">
        <v>144</v>
      </c>
      <c r="D106" s="7" t="s">
        <v>31</v>
      </c>
      <c r="E106" s="8" t="s">
        <v>145</v>
      </c>
      <c r="F106" s="9">
        <v>23.98</v>
      </c>
      <c r="G106" s="10">
        <v>3</v>
      </c>
      <c r="H106" s="11">
        <f t="shared" si="2"/>
        <v>71.94</v>
      </c>
    </row>
    <row r="107" spans="1:8" x14ac:dyDescent="0.25">
      <c r="A107" s="1" t="s">
        <v>121</v>
      </c>
      <c r="B107" s="1">
        <v>13</v>
      </c>
      <c r="C107" s="1" t="s">
        <v>146</v>
      </c>
      <c r="D107" s="7" t="s">
        <v>40</v>
      </c>
      <c r="E107" s="8" t="s">
        <v>147</v>
      </c>
      <c r="F107" s="9">
        <v>3.54</v>
      </c>
      <c r="G107" s="10">
        <v>200</v>
      </c>
      <c r="H107" s="11">
        <f t="shared" si="2"/>
        <v>708</v>
      </c>
    </row>
    <row r="108" spans="1:8" x14ac:dyDescent="0.25">
      <c r="A108" s="1" t="s">
        <v>121</v>
      </c>
      <c r="B108" s="1">
        <v>14</v>
      </c>
      <c r="C108" s="1" t="s">
        <v>148</v>
      </c>
      <c r="D108" s="7" t="s">
        <v>40</v>
      </c>
      <c r="E108" s="8" t="s">
        <v>149</v>
      </c>
      <c r="F108" s="9">
        <v>4.1399999999999997</v>
      </c>
      <c r="G108" s="10">
        <v>50</v>
      </c>
      <c r="H108" s="11">
        <f t="shared" si="2"/>
        <v>207</v>
      </c>
    </row>
    <row r="109" spans="1:8" x14ac:dyDescent="0.25">
      <c r="A109" s="1" t="s">
        <v>121</v>
      </c>
      <c r="B109" s="1">
        <v>15</v>
      </c>
      <c r="C109" s="1" t="s">
        <v>150</v>
      </c>
      <c r="D109" s="7" t="s">
        <v>40</v>
      </c>
      <c r="E109" s="8" t="s">
        <v>151</v>
      </c>
      <c r="F109" s="9">
        <v>3.35</v>
      </c>
      <c r="G109" s="10">
        <v>145</v>
      </c>
      <c r="H109" s="11">
        <f t="shared" si="2"/>
        <v>485.75</v>
      </c>
    </row>
    <row r="110" spans="1:8" x14ac:dyDescent="0.25">
      <c r="A110" s="1" t="s">
        <v>121</v>
      </c>
      <c r="B110" s="1">
        <v>16</v>
      </c>
      <c r="C110" s="1" t="s">
        <v>152</v>
      </c>
      <c r="D110" s="7" t="s">
        <v>40</v>
      </c>
      <c r="E110" s="8" t="s">
        <v>153</v>
      </c>
      <c r="F110" s="9">
        <v>1.6</v>
      </c>
      <c r="G110" s="10">
        <v>5</v>
      </c>
      <c r="H110" s="11">
        <f t="shared" si="2"/>
        <v>8</v>
      </c>
    </row>
    <row r="111" spans="1:8" x14ac:dyDescent="0.25">
      <c r="A111" s="1" t="s">
        <v>121</v>
      </c>
      <c r="B111" s="1">
        <v>17</v>
      </c>
      <c r="C111" s="1" t="s">
        <v>154</v>
      </c>
      <c r="D111" s="7" t="s">
        <v>40</v>
      </c>
      <c r="E111" s="8" t="s">
        <v>155</v>
      </c>
      <c r="F111" s="9">
        <v>1.33</v>
      </c>
      <c r="G111" s="10">
        <v>1150</v>
      </c>
      <c r="H111" s="11">
        <f t="shared" si="2"/>
        <v>1529.5</v>
      </c>
    </row>
    <row r="112" spans="1:8" x14ac:dyDescent="0.25">
      <c r="A112" s="1" t="s">
        <v>121</v>
      </c>
      <c r="B112" s="1">
        <v>18</v>
      </c>
      <c r="C112" s="1" t="s">
        <v>156</v>
      </c>
      <c r="D112" s="7" t="s">
        <v>40</v>
      </c>
      <c r="E112" s="8" t="s">
        <v>157</v>
      </c>
      <c r="F112" s="9">
        <v>1.1299999999999999</v>
      </c>
      <c r="G112" s="10">
        <v>265</v>
      </c>
      <c r="H112" s="11">
        <f t="shared" si="2"/>
        <v>299.45</v>
      </c>
    </row>
    <row r="113" spans="1:8" x14ac:dyDescent="0.25">
      <c r="A113" s="1" t="s">
        <v>121</v>
      </c>
      <c r="B113" s="1">
        <v>19</v>
      </c>
      <c r="C113" s="1" t="s">
        <v>158</v>
      </c>
      <c r="D113" s="7" t="s">
        <v>40</v>
      </c>
      <c r="E113" s="8" t="s">
        <v>159</v>
      </c>
      <c r="F113" s="9">
        <v>13.72</v>
      </c>
      <c r="G113" s="10">
        <v>130</v>
      </c>
      <c r="H113" s="11">
        <f t="shared" si="2"/>
        <v>1783.6</v>
      </c>
    </row>
    <row r="114" spans="1:8" x14ac:dyDescent="0.25">
      <c r="A114" s="1" t="s">
        <v>121</v>
      </c>
      <c r="B114" s="1">
        <v>20</v>
      </c>
      <c r="C114" s="1" t="s">
        <v>160</v>
      </c>
      <c r="D114" s="7" t="s">
        <v>40</v>
      </c>
      <c r="E114" s="8" t="s">
        <v>161</v>
      </c>
      <c r="F114" s="9">
        <v>3.65</v>
      </c>
      <c r="G114" s="10">
        <v>150</v>
      </c>
      <c r="H114" s="11">
        <f t="shared" si="2"/>
        <v>547.5</v>
      </c>
    </row>
    <row r="115" spans="1:8" x14ac:dyDescent="0.25">
      <c r="A115" s="1" t="s">
        <v>121</v>
      </c>
      <c r="B115" s="1">
        <v>21</v>
      </c>
      <c r="C115" s="1" t="s">
        <v>162</v>
      </c>
      <c r="D115" s="7" t="s">
        <v>40</v>
      </c>
      <c r="E115" s="8" t="s">
        <v>163</v>
      </c>
      <c r="F115" s="9">
        <v>3.27</v>
      </c>
      <c r="G115" s="10">
        <v>40</v>
      </c>
      <c r="H115" s="11">
        <f t="shared" si="2"/>
        <v>130.80000000000001</v>
      </c>
    </row>
    <row r="116" spans="1:8" x14ac:dyDescent="0.25">
      <c r="A116" s="1" t="s">
        <v>121</v>
      </c>
      <c r="B116" s="1">
        <v>22</v>
      </c>
      <c r="C116" s="1" t="s">
        <v>164</v>
      </c>
      <c r="D116" s="7" t="s">
        <v>31</v>
      </c>
      <c r="E116" s="8" t="s">
        <v>165</v>
      </c>
      <c r="F116" s="9">
        <v>31.34</v>
      </c>
      <c r="G116" s="10">
        <v>2</v>
      </c>
      <c r="H116" s="11">
        <f t="shared" si="2"/>
        <v>62.68</v>
      </c>
    </row>
    <row r="117" spans="1:8" x14ac:dyDescent="0.25">
      <c r="A117" s="1" t="s">
        <v>121</v>
      </c>
      <c r="B117" s="1">
        <v>23</v>
      </c>
      <c r="C117" s="1" t="s">
        <v>166</v>
      </c>
      <c r="D117" s="7" t="s">
        <v>31</v>
      </c>
      <c r="E117" s="8" t="s">
        <v>167</v>
      </c>
      <c r="F117" s="9">
        <v>17.73</v>
      </c>
      <c r="G117" s="10">
        <v>10</v>
      </c>
      <c r="H117" s="11">
        <f t="shared" si="2"/>
        <v>177.3</v>
      </c>
    </row>
    <row r="118" spans="1:8" x14ac:dyDescent="0.25">
      <c r="A118" s="1" t="s">
        <v>121</v>
      </c>
      <c r="B118" s="1">
        <v>24</v>
      </c>
      <c r="C118" s="1" t="s">
        <v>168</v>
      </c>
      <c r="D118" s="7" t="s">
        <v>31</v>
      </c>
      <c r="E118" s="8" t="s">
        <v>169</v>
      </c>
      <c r="F118" s="9">
        <v>17</v>
      </c>
      <c r="G118" s="10">
        <v>16</v>
      </c>
      <c r="H118" s="11">
        <f t="shared" si="2"/>
        <v>272</v>
      </c>
    </row>
    <row r="119" spans="1:8" x14ac:dyDescent="0.25">
      <c r="A119" s="1" t="s">
        <v>121</v>
      </c>
      <c r="B119" s="1">
        <v>25</v>
      </c>
      <c r="C119" s="1" t="s">
        <v>170</v>
      </c>
      <c r="D119" s="7" t="s">
        <v>31</v>
      </c>
      <c r="E119" s="8" t="s">
        <v>171</v>
      </c>
      <c r="F119" s="9">
        <v>20.91</v>
      </c>
      <c r="G119" s="10">
        <v>12</v>
      </c>
      <c r="H119" s="11">
        <f t="shared" si="2"/>
        <v>250.92</v>
      </c>
    </row>
    <row r="120" spans="1:8" x14ac:dyDescent="0.25">
      <c r="A120" s="1" t="s">
        <v>121</v>
      </c>
      <c r="B120" s="1">
        <v>26</v>
      </c>
      <c r="C120" s="1" t="s">
        <v>172</v>
      </c>
      <c r="D120" s="7" t="s">
        <v>31</v>
      </c>
      <c r="E120" s="8" t="s">
        <v>173</v>
      </c>
      <c r="F120" s="9">
        <v>15.51</v>
      </c>
      <c r="G120" s="10">
        <v>5</v>
      </c>
      <c r="H120" s="11">
        <f t="shared" si="2"/>
        <v>77.55</v>
      </c>
    </row>
    <row r="121" spans="1:8" x14ac:dyDescent="0.25">
      <c r="A121" s="1" t="s">
        <v>121</v>
      </c>
      <c r="B121" s="1">
        <v>27</v>
      </c>
      <c r="C121" s="1" t="s">
        <v>174</v>
      </c>
      <c r="D121" s="7" t="s">
        <v>31</v>
      </c>
      <c r="E121" s="8" t="s">
        <v>175</v>
      </c>
      <c r="F121" s="9">
        <v>66.45</v>
      </c>
      <c r="G121" s="10">
        <v>21</v>
      </c>
      <c r="H121" s="11">
        <f t="shared" si="2"/>
        <v>1395.45</v>
      </c>
    </row>
    <row r="122" spans="1:8" x14ac:dyDescent="0.25">
      <c r="A122" s="1" t="s">
        <v>121</v>
      </c>
      <c r="B122" s="1">
        <v>28</v>
      </c>
      <c r="C122" s="1" t="s">
        <v>176</v>
      </c>
      <c r="D122" s="7" t="s">
        <v>31</v>
      </c>
      <c r="E122" s="8" t="s">
        <v>177</v>
      </c>
      <c r="F122" s="9">
        <v>146.24</v>
      </c>
      <c r="G122" s="10">
        <v>1</v>
      </c>
      <c r="H122" s="11">
        <f t="shared" si="2"/>
        <v>146.24</v>
      </c>
    </row>
    <row r="123" spans="1:8" x14ac:dyDescent="0.25">
      <c r="A123" s="1" t="s">
        <v>121</v>
      </c>
      <c r="B123" s="1">
        <v>29</v>
      </c>
      <c r="C123" s="1" t="s">
        <v>178</v>
      </c>
      <c r="D123" s="7" t="s">
        <v>31</v>
      </c>
      <c r="E123" s="8" t="s">
        <v>179</v>
      </c>
      <c r="F123" s="9">
        <v>95.86</v>
      </c>
      <c r="G123" s="10">
        <v>8</v>
      </c>
      <c r="H123" s="11">
        <f t="shared" si="2"/>
        <v>766.88</v>
      </c>
    </row>
    <row r="124" spans="1:8" x14ac:dyDescent="0.25">
      <c r="A124" s="1" t="s">
        <v>121</v>
      </c>
      <c r="B124" s="1">
        <v>30</v>
      </c>
      <c r="C124" s="1" t="s">
        <v>180</v>
      </c>
      <c r="D124" s="7" t="s">
        <v>31</v>
      </c>
      <c r="E124" s="8" t="s">
        <v>181</v>
      </c>
      <c r="F124" s="9">
        <v>42.95</v>
      </c>
      <c r="G124" s="10">
        <v>4</v>
      </c>
      <c r="H124" s="11">
        <f t="shared" si="2"/>
        <v>171.8</v>
      </c>
    </row>
    <row r="125" spans="1:8" x14ac:dyDescent="0.25">
      <c r="A125" s="1" t="s">
        <v>121</v>
      </c>
      <c r="B125" s="1">
        <v>31</v>
      </c>
      <c r="C125" s="1" t="s">
        <v>182</v>
      </c>
      <c r="D125" s="7" t="s">
        <v>40</v>
      </c>
      <c r="E125" s="8" t="s">
        <v>183</v>
      </c>
      <c r="F125" s="9">
        <v>13.85</v>
      </c>
      <c r="G125" s="10">
        <v>200</v>
      </c>
      <c r="H125" s="11">
        <f t="shared" si="2"/>
        <v>2770</v>
      </c>
    </row>
    <row r="126" spans="1:8" x14ac:dyDescent="0.25">
      <c r="A126" s="1" t="s">
        <v>121</v>
      </c>
      <c r="B126" s="1">
        <v>32</v>
      </c>
      <c r="C126" s="1" t="s">
        <v>184</v>
      </c>
      <c r="D126" s="7" t="s">
        <v>40</v>
      </c>
      <c r="E126" s="8" t="s">
        <v>185</v>
      </c>
      <c r="F126" s="9">
        <v>9.66</v>
      </c>
      <c r="G126" s="10">
        <v>3</v>
      </c>
      <c r="H126" s="11">
        <f t="shared" si="2"/>
        <v>28.98</v>
      </c>
    </row>
    <row r="127" spans="1:8" x14ac:dyDescent="0.25">
      <c r="E127" s="5" t="s">
        <v>35</v>
      </c>
      <c r="F127" s="5"/>
      <c r="G127" s="5"/>
      <c r="H127" s="12">
        <f>SUM(H95:H126)</f>
        <v>15174.959999999995</v>
      </c>
    </row>
    <row r="129" spans="1:8" x14ac:dyDescent="0.25">
      <c r="C129" s="5" t="s">
        <v>5</v>
      </c>
      <c r="D129" s="6" t="s">
        <v>6</v>
      </c>
      <c r="E129" s="5" t="s">
        <v>7</v>
      </c>
    </row>
    <row r="130" spans="1:8" x14ac:dyDescent="0.25">
      <c r="C130" s="5" t="s">
        <v>8</v>
      </c>
      <c r="D130" s="6" t="s">
        <v>118</v>
      </c>
      <c r="E130" s="5" t="s">
        <v>119</v>
      </c>
    </row>
    <row r="131" spans="1:8" x14ac:dyDescent="0.25">
      <c r="C131" s="5" t="s">
        <v>10</v>
      </c>
      <c r="D131" s="6" t="s">
        <v>36</v>
      </c>
      <c r="E131" s="5" t="s">
        <v>186</v>
      </c>
    </row>
    <row r="133" spans="1:8" x14ac:dyDescent="0.25">
      <c r="A133" s="1" t="s">
        <v>187</v>
      </c>
      <c r="B133" s="1">
        <v>1</v>
      </c>
      <c r="C133" s="1" t="s">
        <v>188</v>
      </c>
      <c r="D133" s="7" t="s">
        <v>123</v>
      </c>
      <c r="E133" s="8" t="s">
        <v>189</v>
      </c>
      <c r="F133" s="9">
        <v>450</v>
      </c>
      <c r="G133" s="10">
        <v>1</v>
      </c>
      <c r="H133" s="11">
        <f t="shared" ref="H133:H141" si="3">ROUND(ROUND(F133,2)*ROUND(G133,3),2)</f>
        <v>450</v>
      </c>
    </row>
    <row r="134" spans="1:8" x14ac:dyDescent="0.25">
      <c r="A134" s="1" t="s">
        <v>187</v>
      </c>
      <c r="B134" s="1">
        <v>2</v>
      </c>
      <c r="C134" s="1" t="s">
        <v>190</v>
      </c>
      <c r="D134" s="7" t="s">
        <v>31</v>
      </c>
      <c r="E134" s="8" t="s">
        <v>191</v>
      </c>
      <c r="F134" s="9">
        <v>43.03</v>
      </c>
      <c r="G134" s="10">
        <v>4</v>
      </c>
      <c r="H134" s="11">
        <f t="shared" si="3"/>
        <v>172.12</v>
      </c>
    </row>
    <row r="135" spans="1:8" x14ac:dyDescent="0.25">
      <c r="A135" s="1" t="s">
        <v>187</v>
      </c>
      <c r="B135" s="1">
        <v>3</v>
      </c>
      <c r="C135" s="1" t="s">
        <v>192</v>
      </c>
      <c r="D135" s="7" t="s">
        <v>40</v>
      </c>
      <c r="E135" s="8" t="s">
        <v>193</v>
      </c>
      <c r="F135" s="9">
        <v>3.99</v>
      </c>
      <c r="G135" s="10">
        <v>40</v>
      </c>
      <c r="H135" s="11">
        <f t="shared" si="3"/>
        <v>159.6</v>
      </c>
    </row>
    <row r="136" spans="1:8" x14ac:dyDescent="0.25">
      <c r="A136" s="1" t="s">
        <v>187</v>
      </c>
      <c r="B136" s="1">
        <v>4</v>
      </c>
      <c r="C136" s="1" t="s">
        <v>194</v>
      </c>
      <c r="D136" s="7" t="s">
        <v>31</v>
      </c>
      <c r="E136" s="8" t="s">
        <v>195</v>
      </c>
      <c r="F136" s="9">
        <v>27.18</v>
      </c>
      <c r="G136" s="10">
        <v>3</v>
      </c>
      <c r="H136" s="11">
        <f t="shared" si="3"/>
        <v>81.540000000000006</v>
      </c>
    </row>
    <row r="137" spans="1:8" x14ac:dyDescent="0.25">
      <c r="A137" s="1" t="s">
        <v>187</v>
      </c>
      <c r="B137" s="1">
        <v>5</v>
      </c>
      <c r="C137" s="1" t="s">
        <v>196</v>
      </c>
      <c r="D137" s="7" t="s">
        <v>31</v>
      </c>
      <c r="E137" s="8" t="s">
        <v>197</v>
      </c>
      <c r="F137" s="9">
        <v>22.69</v>
      </c>
      <c r="G137" s="10">
        <v>1</v>
      </c>
      <c r="H137" s="11">
        <f t="shared" si="3"/>
        <v>22.69</v>
      </c>
    </row>
    <row r="138" spans="1:8" x14ac:dyDescent="0.25">
      <c r="A138" s="1" t="s">
        <v>187</v>
      </c>
      <c r="B138" s="1">
        <v>6</v>
      </c>
      <c r="C138" s="1" t="s">
        <v>198</v>
      </c>
      <c r="D138" s="7" t="s">
        <v>40</v>
      </c>
      <c r="E138" s="8" t="s">
        <v>199</v>
      </c>
      <c r="F138" s="9">
        <v>4.96</v>
      </c>
      <c r="G138" s="10">
        <v>25</v>
      </c>
      <c r="H138" s="11">
        <f t="shared" si="3"/>
        <v>124</v>
      </c>
    </row>
    <row r="139" spans="1:8" x14ac:dyDescent="0.25">
      <c r="A139" s="1" t="s">
        <v>187</v>
      </c>
      <c r="B139" s="1">
        <v>7</v>
      </c>
      <c r="C139" s="1" t="s">
        <v>200</v>
      </c>
      <c r="D139" s="7" t="s">
        <v>40</v>
      </c>
      <c r="E139" s="8" t="s">
        <v>201</v>
      </c>
      <c r="F139" s="9">
        <v>4.01</v>
      </c>
      <c r="G139" s="10">
        <v>70</v>
      </c>
      <c r="H139" s="11">
        <f t="shared" si="3"/>
        <v>280.7</v>
      </c>
    </row>
    <row r="140" spans="1:8" x14ac:dyDescent="0.25">
      <c r="A140" s="1" t="s">
        <v>187</v>
      </c>
      <c r="B140" s="1">
        <v>8</v>
      </c>
      <c r="C140" s="1" t="s">
        <v>202</v>
      </c>
      <c r="D140" s="7" t="s">
        <v>40</v>
      </c>
      <c r="E140" s="8" t="s">
        <v>203</v>
      </c>
      <c r="F140" s="9">
        <v>3.77</v>
      </c>
      <c r="G140" s="10">
        <v>15</v>
      </c>
      <c r="H140" s="11">
        <f t="shared" si="3"/>
        <v>56.55</v>
      </c>
    </row>
    <row r="141" spans="1:8" x14ac:dyDescent="0.25">
      <c r="A141" s="1" t="s">
        <v>187</v>
      </c>
      <c r="B141" s="1">
        <v>9</v>
      </c>
      <c r="C141" s="1" t="s">
        <v>204</v>
      </c>
      <c r="D141" s="7" t="s">
        <v>31</v>
      </c>
      <c r="E141" s="8" t="s">
        <v>205</v>
      </c>
      <c r="F141" s="9">
        <v>34.69</v>
      </c>
      <c r="G141" s="10">
        <v>13</v>
      </c>
      <c r="H141" s="11">
        <f t="shared" si="3"/>
        <v>450.97</v>
      </c>
    </row>
    <row r="142" spans="1:8" x14ac:dyDescent="0.25">
      <c r="E142" s="5" t="s">
        <v>35</v>
      </c>
      <c r="F142" s="5"/>
      <c r="G142" s="5"/>
      <c r="H142" s="12">
        <f>SUM(H133:H141)</f>
        <v>1798.17</v>
      </c>
    </row>
    <row r="144" spans="1:8" x14ac:dyDescent="0.25">
      <c r="C144" s="5" t="s">
        <v>5</v>
      </c>
      <c r="D144" s="6" t="s">
        <v>6</v>
      </c>
      <c r="E144" s="5" t="s">
        <v>7</v>
      </c>
    </row>
    <row r="145" spans="1:8" x14ac:dyDescent="0.25">
      <c r="C145" s="5" t="s">
        <v>8</v>
      </c>
      <c r="D145" s="6" t="s">
        <v>118</v>
      </c>
      <c r="E145" s="5" t="s">
        <v>119</v>
      </c>
    </row>
    <row r="146" spans="1:8" x14ac:dyDescent="0.25">
      <c r="C146" s="5" t="s">
        <v>10</v>
      </c>
      <c r="D146" s="6" t="s">
        <v>82</v>
      </c>
      <c r="E146" s="5" t="s">
        <v>206</v>
      </c>
    </row>
    <row r="148" spans="1:8" x14ac:dyDescent="0.25">
      <c r="A148" s="1" t="s">
        <v>207</v>
      </c>
      <c r="B148" s="1">
        <v>1</v>
      </c>
      <c r="C148" s="1" t="s">
        <v>208</v>
      </c>
      <c r="D148" s="7" t="s">
        <v>31</v>
      </c>
      <c r="E148" s="8" t="s">
        <v>209</v>
      </c>
      <c r="F148" s="9">
        <v>50.75</v>
      </c>
      <c r="G148" s="10">
        <v>3</v>
      </c>
      <c r="H148" s="11">
        <f t="shared" ref="H148:H154" si="4">ROUND(ROUND(F148,2)*ROUND(G148,3),2)</f>
        <v>152.25</v>
      </c>
    </row>
    <row r="149" spans="1:8" x14ac:dyDescent="0.25">
      <c r="A149" s="1" t="s">
        <v>207</v>
      </c>
      <c r="B149" s="1">
        <v>2</v>
      </c>
      <c r="C149" s="1" t="s">
        <v>210</v>
      </c>
      <c r="D149" s="7" t="s">
        <v>40</v>
      </c>
      <c r="E149" s="8" t="s">
        <v>211</v>
      </c>
      <c r="F149" s="9">
        <v>81.209999999999994</v>
      </c>
      <c r="G149" s="10">
        <v>75</v>
      </c>
      <c r="H149" s="11">
        <f t="shared" si="4"/>
        <v>6090.75</v>
      </c>
    </row>
    <row r="150" spans="1:8" x14ac:dyDescent="0.25">
      <c r="A150" s="1" t="s">
        <v>207</v>
      </c>
      <c r="B150" s="1">
        <v>3</v>
      </c>
      <c r="C150" s="1" t="s">
        <v>212</v>
      </c>
      <c r="D150" s="7" t="s">
        <v>40</v>
      </c>
      <c r="E150" s="8" t="s">
        <v>213</v>
      </c>
      <c r="F150" s="9">
        <v>21.69</v>
      </c>
      <c r="G150" s="10">
        <v>30</v>
      </c>
      <c r="H150" s="11">
        <f t="shared" si="4"/>
        <v>650.70000000000005</v>
      </c>
    </row>
    <row r="151" spans="1:8" x14ac:dyDescent="0.25">
      <c r="A151" s="1" t="s">
        <v>207</v>
      </c>
      <c r="B151" s="1">
        <v>4</v>
      </c>
      <c r="C151" s="1" t="s">
        <v>214</v>
      </c>
      <c r="D151" s="7" t="s">
        <v>40</v>
      </c>
      <c r="E151" s="8" t="s">
        <v>215</v>
      </c>
      <c r="F151" s="9">
        <v>35.71</v>
      </c>
      <c r="G151" s="10">
        <v>10</v>
      </c>
      <c r="H151" s="11">
        <f t="shared" si="4"/>
        <v>357.1</v>
      </c>
    </row>
    <row r="152" spans="1:8" x14ac:dyDescent="0.25">
      <c r="A152" s="1" t="s">
        <v>207</v>
      </c>
      <c r="B152" s="1">
        <v>5</v>
      </c>
      <c r="C152" s="1" t="s">
        <v>216</v>
      </c>
      <c r="D152" s="7" t="s">
        <v>40</v>
      </c>
      <c r="E152" s="8" t="s">
        <v>217</v>
      </c>
      <c r="F152" s="9">
        <v>19.43</v>
      </c>
      <c r="G152" s="10">
        <v>90</v>
      </c>
      <c r="H152" s="11">
        <f t="shared" si="4"/>
        <v>1748.7</v>
      </c>
    </row>
    <row r="153" spans="1:8" x14ac:dyDescent="0.25">
      <c r="A153" s="1" t="s">
        <v>207</v>
      </c>
      <c r="B153" s="1">
        <v>6</v>
      </c>
      <c r="C153" s="1" t="s">
        <v>218</v>
      </c>
      <c r="D153" s="7" t="s">
        <v>31</v>
      </c>
      <c r="E153" s="8" t="s">
        <v>219</v>
      </c>
      <c r="F153" s="9">
        <v>31.28</v>
      </c>
      <c r="G153" s="10">
        <v>15</v>
      </c>
      <c r="H153" s="11">
        <f t="shared" si="4"/>
        <v>469.2</v>
      </c>
    </row>
    <row r="154" spans="1:8" x14ac:dyDescent="0.25">
      <c r="A154" s="1" t="s">
        <v>207</v>
      </c>
      <c r="B154" s="1">
        <v>7</v>
      </c>
      <c r="C154" s="1" t="s">
        <v>220</v>
      </c>
      <c r="D154" s="7" t="s">
        <v>40</v>
      </c>
      <c r="E154" s="8" t="s">
        <v>221</v>
      </c>
      <c r="F154" s="9">
        <v>35.229999999999997</v>
      </c>
      <c r="G154" s="10">
        <v>100</v>
      </c>
      <c r="H154" s="11">
        <f t="shared" si="4"/>
        <v>3523</v>
      </c>
    </row>
    <row r="155" spans="1:8" x14ac:dyDescent="0.25">
      <c r="E155" s="5" t="s">
        <v>35</v>
      </c>
      <c r="F155" s="5"/>
      <c r="G155" s="5"/>
      <c r="H155" s="12">
        <f>SUM(H148:H154)</f>
        <v>12991.7</v>
      </c>
    </row>
    <row r="157" spans="1:8" x14ac:dyDescent="0.25">
      <c r="C157" s="5" t="s">
        <v>5</v>
      </c>
      <c r="D157" s="6" t="s">
        <v>6</v>
      </c>
      <c r="E157" s="5" t="s">
        <v>7</v>
      </c>
    </row>
    <row r="158" spans="1:8" x14ac:dyDescent="0.25">
      <c r="C158" s="5" t="s">
        <v>8</v>
      </c>
      <c r="D158" s="6" t="s">
        <v>118</v>
      </c>
      <c r="E158" s="5" t="s">
        <v>119</v>
      </c>
    </row>
    <row r="159" spans="1:8" x14ac:dyDescent="0.25">
      <c r="C159" s="5" t="s">
        <v>10</v>
      </c>
      <c r="D159" s="6" t="s">
        <v>91</v>
      </c>
      <c r="E159" s="5" t="s">
        <v>222</v>
      </c>
    </row>
    <row r="161" spans="1:8" x14ac:dyDescent="0.25">
      <c r="A161" s="1" t="s">
        <v>223</v>
      </c>
      <c r="B161" s="1">
        <v>1</v>
      </c>
      <c r="C161" s="1" t="s">
        <v>224</v>
      </c>
      <c r="D161" s="7" t="s">
        <v>31</v>
      </c>
      <c r="E161" s="8" t="s">
        <v>225</v>
      </c>
      <c r="F161" s="9">
        <v>37.450000000000003</v>
      </c>
      <c r="G161" s="10">
        <v>2</v>
      </c>
      <c r="H161" s="11">
        <f t="shared" ref="H161:H166" si="5">ROUND(ROUND(F161,2)*ROUND(G161,3),2)</f>
        <v>74.900000000000006</v>
      </c>
    </row>
    <row r="162" spans="1:8" x14ac:dyDescent="0.25">
      <c r="A162" s="1" t="s">
        <v>223</v>
      </c>
      <c r="B162" s="1">
        <v>2</v>
      </c>
      <c r="C162" s="1" t="s">
        <v>226</v>
      </c>
      <c r="D162" s="7" t="s">
        <v>31</v>
      </c>
      <c r="E162" s="8" t="s">
        <v>227</v>
      </c>
      <c r="F162" s="9">
        <v>32.090000000000003</v>
      </c>
      <c r="G162" s="10">
        <v>2</v>
      </c>
      <c r="H162" s="11">
        <f t="shared" si="5"/>
        <v>64.180000000000007</v>
      </c>
    </row>
    <row r="163" spans="1:8" x14ac:dyDescent="0.25">
      <c r="A163" s="1" t="s">
        <v>223</v>
      </c>
      <c r="B163" s="1">
        <v>3</v>
      </c>
      <c r="C163" s="1" t="s">
        <v>228</v>
      </c>
      <c r="D163" s="7" t="s">
        <v>31</v>
      </c>
      <c r="E163" s="8" t="s">
        <v>229</v>
      </c>
      <c r="F163" s="9">
        <v>57.51</v>
      </c>
      <c r="G163" s="10">
        <v>5</v>
      </c>
      <c r="H163" s="11">
        <f t="shared" si="5"/>
        <v>287.55</v>
      </c>
    </row>
    <row r="164" spans="1:8" x14ac:dyDescent="0.25">
      <c r="A164" s="1" t="s">
        <v>223</v>
      </c>
      <c r="B164" s="1">
        <v>4</v>
      </c>
      <c r="C164" s="1" t="s">
        <v>198</v>
      </c>
      <c r="D164" s="7" t="s">
        <v>40</v>
      </c>
      <c r="E164" s="8" t="s">
        <v>199</v>
      </c>
      <c r="F164" s="9">
        <v>4.96</v>
      </c>
      <c r="G164" s="10">
        <v>150</v>
      </c>
      <c r="H164" s="11">
        <f t="shared" si="5"/>
        <v>744</v>
      </c>
    </row>
    <row r="165" spans="1:8" x14ac:dyDescent="0.25">
      <c r="A165" s="1" t="s">
        <v>223</v>
      </c>
      <c r="B165" s="1">
        <v>5</v>
      </c>
      <c r="C165" s="1" t="s">
        <v>230</v>
      </c>
      <c r="D165" s="7" t="s">
        <v>31</v>
      </c>
      <c r="E165" s="8" t="s">
        <v>231</v>
      </c>
      <c r="F165" s="9">
        <v>58.66</v>
      </c>
      <c r="G165" s="10">
        <v>19</v>
      </c>
      <c r="H165" s="11">
        <f t="shared" si="5"/>
        <v>1114.54</v>
      </c>
    </row>
    <row r="166" spans="1:8" x14ac:dyDescent="0.25">
      <c r="A166" s="1" t="s">
        <v>223</v>
      </c>
      <c r="B166" s="1">
        <v>6</v>
      </c>
      <c r="C166" s="1" t="s">
        <v>232</v>
      </c>
      <c r="D166" s="7" t="s">
        <v>31</v>
      </c>
      <c r="E166" s="8" t="s">
        <v>233</v>
      </c>
      <c r="F166" s="9">
        <v>219.17</v>
      </c>
      <c r="G166" s="10">
        <v>2</v>
      </c>
      <c r="H166" s="11">
        <f t="shared" si="5"/>
        <v>438.34</v>
      </c>
    </row>
    <row r="167" spans="1:8" x14ac:dyDescent="0.25">
      <c r="E167" s="5" t="s">
        <v>35</v>
      </c>
      <c r="F167" s="5"/>
      <c r="G167" s="5"/>
      <c r="H167" s="12">
        <f>SUM(H161:H166)</f>
        <v>2723.51</v>
      </c>
    </row>
    <row r="169" spans="1:8" x14ac:dyDescent="0.25">
      <c r="C169" s="5" t="s">
        <v>5</v>
      </c>
      <c r="D169" s="6" t="s">
        <v>6</v>
      </c>
      <c r="E169" s="5" t="s">
        <v>7</v>
      </c>
    </row>
    <row r="170" spans="1:8" x14ac:dyDescent="0.25">
      <c r="C170" s="5" t="s">
        <v>8</v>
      </c>
      <c r="D170" s="6" t="s">
        <v>118</v>
      </c>
      <c r="E170" s="5" t="s">
        <v>119</v>
      </c>
    </row>
    <row r="171" spans="1:8" x14ac:dyDescent="0.25">
      <c r="C171" s="5" t="s">
        <v>10</v>
      </c>
      <c r="D171" s="6" t="s">
        <v>100</v>
      </c>
      <c r="E171" s="5" t="s">
        <v>234</v>
      </c>
    </row>
    <row r="173" spans="1:8" x14ac:dyDescent="0.25">
      <c r="A173" s="1" t="s">
        <v>235</v>
      </c>
      <c r="B173" s="1">
        <v>1</v>
      </c>
      <c r="C173" s="1" t="s">
        <v>236</v>
      </c>
      <c r="D173" s="7" t="s">
        <v>31</v>
      </c>
      <c r="E173" s="8" t="s">
        <v>237</v>
      </c>
      <c r="F173" s="9">
        <v>1500</v>
      </c>
      <c r="G173" s="10">
        <v>1</v>
      </c>
      <c r="H173" s="11">
        <f>ROUND(ROUND(F173,2)*ROUND(G173,3),2)</f>
        <v>1500</v>
      </c>
    </row>
    <row r="174" spans="1:8" x14ac:dyDescent="0.25">
      <c r="E174" s="5" t="s">
        <v>35</v>
      </c>
      <c r="F174" s="5"/>
      <c r="G174" s="5"/>
      <c r="H174" s="12">
        <f>SUM(H173:H173)</f>
        <v>1500</v>
      </c>
    </row>
    <row r="176" spans="1:8" x14ac:dyDescent="0.25">
      <c r="C176" s="5" t="s">
        <v>5</v>
      </c>
      <c r="D176" s="6" t="s">
        <v>6</v>
      </c>
      <c r="E176" s="5" t="s">
        <v>7</v>
      </c>
    </row>
    <row r="177" spans="1:8" x14ac:dyDescent="0.25">
      <c r="C177" s="5" t="s">
        <v>8</v>
      </c>
      <c r="D177" s="6" t="s">
        <v>238</v>
      </c>
      <c r="E177" s="5" t="s">
        <v>234</v>
      </c>
    </row>
    <row r="179" spans="1:8" x14ac:dyDescent="0.25">
      <c r="A179" s="1" t="s">
        <v>239</v>
      </c>
      <c r="B179" s="1">
        <v>1</v>
      </c>
      <c r="C179" s="1" t="s">
        <v>240</v>
      </c>
      <c r="D179" s="7" t="s">
        <v>123</v>
      </c>
      <c r="E179" s="8" t="s">
        <v>241</v>
      </c>
      <c r="F179" s="9">
        <v>2304.84</v>
      </c>
      <c r="G179" s="10">
        <v>1</v>
      </c>
      <c r="H179" s="11">
        <f>ROUND(ROUND(F179,2)*ROUND(G179,3),2)</f>
        <v>2304.84</v>
      </c>
    </row>
    <row r="180" spans="1:8" x14ac:dyDescent="0.25">
      <c r="A180" s="1" t="s">
        <v>239</v>
      </c>
      <c r="B180" s="1">
        <v>2</v>
      </c>
      <c r="C180" s="1" t="s">
        <v>242</v>
      </c>
      <c r="D180" s="7" t="s">
        <v>123</v>
      </c>
      <c r="E180" s="8" t="s">
        <v>243</v>
      </c>
      <c r="F180" s="9">
        <v>1200</v>
      </c>
      <c r="G180" s="10">
        <v>1</v>
      </c>
      <c r="H180" s="11">
        <f>ROUND(ROUND(F180,2)*ROUND(G180,3),2)</f>
        <v>1200</v>
      </c>
    </row>
    <row r="181" spans="1:8" x14ac:dyDescent="0.25">
      <c r="A181" s="1" t="s">
        <v>239</v>
      </c>
      <c r="B181" s="1">
        <v>3</v>
      </c>
      <c r="C181" s="1" t="s">
        <v>244</v>
      </c>
      <c r="D181" s="7" t="s">
        <v>123</v>
      </c>
      <c r="E181" s="8" t="s">
        <v>245</v>
      </c>
      <c r="F181" s="9">
        <v>8000</v>
      </c>
      <c r="G181" s="10">
        <v>1</v>
      </c>
      <c r="H181" s="11">
        <f>ROUND(ROUND(F181,2)*ROUND(G181,3),2)</f>
        <v>8000</v>
      </c>
    </row>
    <row r="182" spans="1:8" x14ac:dyDescent="0.25">
      <c r="E182" s="5" t="s">
        <v>35</v>
      </c>
      <c r="F182" s="5"/>
      <c r="G182" s="5"/>
      <c r="H182" s="12">
        <f>SUM(H179:H181)</f>
        <v>11504.84</v>
      </c>
    </row>
    <row r="183" spans="1:8" ht="15.75" thickBot="1" x14ac:dyDescent="0.3"/>
    <row r="184" spans="1:8" ht="15.75" thickBot="1" x14ac:dyDescent="0.3">
      <c r="E184" s="15" t="s">
        <v>246</v>
      </c>
      <c r="H184" s="13">
        <f>SUM(H9:H183)/2</f>
        <v>138288.57000000004</v>
      </c>
    </row>
    <row r="185" spans="1:8" x14ac:dyDescent="0.25">
      <c r="E185" s="16" t="s">
        <v>247</v>
      </c>
      <c r="H185">
        <f>H184*0.13</f>
        <v>17977.514100000004</v>
      </c>
    </row>
    <row r="186" spans="1:8" ht="15.75" thickBot="1" x14ac:dyDescent="0.3">
      <c r="E186" s="17" t="s">
        <v>248</v>
      </c>
      <c r="H186">
        <f>H184*0.06</f>
        <v>8297.3142000000025</v>
      </c>
    </row>
    <row r="187" spans="1:8" ht="15.75" thickBot="1" x14ac:dyDescent="0.3">
      <c r="E187" s="14" t="s">
        <v>249</v>
      </c>
      <c r="H187" s="13">
        <f>SUM(H184:H186)</f>
        <v>164563.39830000003</v>
      </c>
    </row>
  </sheetData>
  <mergeCells count="4">
    <mergeCell ref="E1:H1"/>
    <mergeCell ref="E2:H2"/>
    <mergeCell ref="E3:H3"/>
    <mergeCell ref="E4:H4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T-PRES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Verdugo, Moises</dc:creator>
  <cp:lastModifiedBy>APC-contractacio</cp:lastModifiedBy>
  <dcterms:created xsi:type="dcterms:W3CDTF">2024-04-24T16:41:08Z</dcterms:created>
  <dcterms:modified xsi:type="dcterms:W3CDTF">2025-10-14T07:12:40Z</dcterms:modified>
</cp:coreProperties>
</file>