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ajuntamentabreracat.sharepoint.com/sites/Contractaci/Documentos compartidos/General/CONTRACTES/OBRES ISF CENTRE POLIVALENT/"/>
    </mc:Choice>
  </mc:AlternateContent>
  <xr:revisionPtr revIDLastSave="0" documentId="8_{59FCD356-BAA1-4A18-8076-A6B84D459CB6}" xr6:coauthVersionLast="47" xr6:coauthVersionMax="47" xr10:uidLastSave="{00000000-0000-0000-0000-000000000000}"/>
  <bookViews>
    <workbookView xWindow="-120" yWindow="-120" windowWidth="29040" windowHeight="1584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2" l="1"/>
  <c r="H49" i="2"/>
  <c r="H51" i="2"/>
  <c r="H75" i="2"/>
  <c r="H127" i="2"/>
  <c r="J14" i="7"/>
  <c r="J15" i="7"/>
  <c r="K16" i="7"/>
  <c r="J18" i="7"/>
  <c r="J19" i="7"/>
  <c r="K20" i="7"/>
  <c r="K21" i="7"/>
  <c r="K22" i="7"/>
  <c r="K23" i="7" s="1"/>
  <c r="K12" i="7" s="1"/>
  <c r="J27" i="7"/>
  <c r="K29" i="7" s="1"/>
  <c r="J28" i="7"/>
  <c r="J31" i="7"/>
  <c r="J32" i="7"/>
  <c r="K33" i="7"/>
  <c r="K34" i="7"/>
  <c r="K36" i="7" s="1"/>
  <c r="K25" i="7" s="1"/>
  <c r="K35" i="7"/>
  <c r="J41" i="7"/>
  <c r="K42" i="7" s="1"/>
  <c r="J44" i="7"/>
  <c r="K45" i="7"/>
  <c r="K46" i="7"/>
  <c r="K48" i="7" s="1"/>
  <c r="K39" i="7" s="1"/>
  <c r="K47" i="7"/>
  <c r="J52" i="7"/>
  <c r="K54" i="7" s="1"/>
  <c r="J53" i="7"/>
  <c r="J56" i="7"/>
  <c r="K57" i="7"/>
  <c r="K58" i="7"/>
  <c r="K59" i="7" s="1"/>
  <c r="J64" i="7"/>
  <c r="K70" i="7" s="1"/>
  <c r="J65" i="7"/>
  <c r="K66" i="7" s="1"/>
  <c r="J68" i="7"/>
  <c r="K69" i="7"/>
  <c r="J76" i="7"/>
  <c r="K85" i="7" s="1"/>
  <c r="J77" i="7"/>
  <c r="K78" i="7"/>
  <c r="J80" i="7"/>
  <c r="K81" i="7" s="1"/>
  <c r="J83" i="7"/>
  <c r="K84" i="7"/>
  <c r="J91" i="7"/>
  <c r="K93" i="7" s="1"/>
  <c r="J92" i="7"/>
  <c r="J95" i="7"/>
  <c r="J96" i="7"/>
  <c r="J97" i="7"/>
  <c r="K98" i="7" s="1"/>
  <c r="J100" i="7"/>
  <c r="J101" i="7"/>
  <c r="K108" i="7" s="1"/>
  <c r="J102" i="7"/>
  <c r="J103" i="7"/>
  <c r="J104" i="7"/>
  <c r="J105" i="7"/>
  <c r="J106" i="7"/>
  <c r="J107" i="7"/>
  <c r="J115" i="7"/>
  <c r="K124" i="7" s="1"/>
  <c r="J116" i="7"/>
  <c r="J119" i="7"/>
  <c r="K120" i="7"/>
  <c r="J122" i="7"/>
  <c r="K123" i="7" s="1"/>
  <c r="J130" i="7"/>
  <c r="K132" i="7" s="1"/>
  <c r="J131" i="7"/>
  <c r="J134" i="7"/>
  <c r="K135" i="7"/>
  <c r="J137" i="7"/>
  <c r="K138" i="7"/>
  <c r="J145" i="7"/>
  <c r="K154" i="7" s="1"/>
  <c r="J146" i="7"/>
  <c r="K147" i="7"/>
  <c r="J149" i="7"/>
  <c r="K150" i="7" s="1"/>
  <c r="J152" i="7"/>
  <c r="K153" i="7"/>
  <c r="J160" i="7"/>
  <c r="K174" i="7" s="1"/>
  <c r="J161" i="7"/>
  <c r="K162" i="7"/>
  <c r="J164" i="7"/>
  <c r="K165" i="7" s="1"/>
  <c r="J167" i="7"/>
  <c r="J168" i="7"/>
  <c r="J169" i="7"/>
  <c r="J170" i="7"/>
  <c r="J171" i="7"/>
  <c r="J172" i="7"/>
  <c r="K173" i="7"/>
  <c r="J180" i="7"/>
  <c r="K184" i="7" s="1"/>
  <c r="J181" i="7"/>
  <c r="J182" i="7"/>
  <c r="J183" i="7"/>
  <c r="J186" i="7"/>
  <c r="J187" i="7"/>
  <c r="J188" i="7"/>
  <c r="K189" i="7"/>
  <c r="J191" i="7"/>
  <c r="K192" i="7"/>
  <c r="K193" i="7"/>
  <c r="K194" i="7" s="1"/>
  <c r="J199" i="7"/>
  <c r="K201" i="7" s="1"/>
  <c r="J200" i="7"/>
  <c r="K217" i="7" s="1"/>
  <c r="J203" i="7"/>
  <c r="K206" i="7" s="1"/>
  <c r="J204" i="7"/>
  <c r="J205" i="7"/>
  <c r="J208" i="7"/>
  <c r="J209" i="7"/>
  <c r="K216" i="7" s="1"/>
  <c r="J210" i="7"/>
  <c r="J211" i="7"/>
  <c r="J212" i="7"/>
  <c r="J213" i="7"/>
  <c r="J214" i="7"/>
  <c r="J215" i="7"/>
  <c r="J223" i="7"/>
  <c r="K225" i="7" s="1"/>
  <c r="J224" i="7"/>
  <c r="J227" i="7"/>
  <c r="J228" i="7"/>
  <c r="K230" i="7" s="1"/>
  <c r="J229" i="7"/>
  <c r="J232" i="7"/>
  <c r="J233" i="7"/>
  <c r="K240" i="7" s="1"/>
  <c r="J234" i="7"/>
  <c r="J235" i="7"/>
  <c r="J236" i="7"/>
  <c r="J237" i="7"/>
  <c r="J238" i="7"/>
  <c r="J239" i="7"/>
  <c r="J247" i="7"/>
  <c r="K249" i="7" s="1"/>
  <c r="J248" i="7"/>
  <c r="J251" i="7"/>
  <c r="K252" i="7"/>
  <c r="J254" i="7"/>
  <c r="J255" i="7"/>
  <c r="J256" i="7"/>
  <c r="J257" i="7"/>
  <c r="J258" i="7"/>
  <c r="J259" i="7"/>
  <c r="K260" i="7"/>
  <c r="K261" i="7"/>
  <c r="K262" i="7" s="1"/>
  <c r="J268" i="7"/>
  <c r="K270" i="7" s="1"/>
  <c r="K269" i="7"/>
  <c r="J276" i="7"/>
  <c r="K277" i="7" s="1"/>
  <c r="K278" i="7"/>
  <c r="K280" i="7" s="1"/>
  <c r="K274" i="7" s="1"/>
  <c r="K279" i="7"/>
  <c r="J284" i="7"/>
  <c r="K285" i="7" s="1"/>
  <c r="J292" i="7"/>
  <c r="K293" i="7"/>
  <c r="K294" i="7"/>
  <c r="K295" i="7" s="1"/>
  <c r="J300" i="7"/>
  <c r="K307" i="7" s="1"/>
  <c r="J301" i="7"/>
  <c r="J304" i="7"/>
  <c r="K306" i="7" s="1"/>
  <c r="J305" i="7"/>
  <c r="J313" i="7"/>
  <c r="J314" i="7"/>
  <c r="K320" i="7" s="1"/>
  <c r="K315" i="7"/>
  <c r="J317" i="7"/>
  <c r="J318" i="7"/>
  <c r="K319" i="7" s="1"/>
  <c r="J326" i="7"/>
  <c r="K328" i="7" s="1"/>
  <c r="J327" i="7"/>
  <c r="J330" i="7"/>
  <c r="J331" i="7"/>
  <c r="K332" i="7"/>
  <c r="J339" i="7"/>
  <c r="J340" i="7"/>
  <c r="K341" i="7"/>
  <c r="J343" i="7"/>
  <c r="J344" i="7"/>
  <c r="K345" i="7"/>
  <c r="K346" i="7"/>
  <c r="K347" i="7" s="1"/>
  <c r="J352" i="7"/>
  <c r="K359" i="7" s="1"/>
  <c r="J353" i="7"/>
  <c r="J356" i="7"/>
  <c r="K358" i="7" s="1"/>
  <c r="J357" i="7"/>
  <c r="J365" i="7"/>
  <c r="J366" i="7"/>
  <c r="K372" i="7" s="1"/>
  <c r="K367" i="7"/>
  <c r="J369" i="7"/>
  <c r="J370" i="7"/>
  <c r="K371" i="7" s="1"/>
  <c r="J378" i="7"/>
  <c r="K380" i="7" s="1"/>
  <c r="J379" i="7"/>
  <c r="J382" i="7"/>
  <c r="J383" i="7"/>
  <c r="K384" i="7"/>
  <c r="J391" i="7"/>
  <c r="J392" i="7"/>
  <c r="K393" i="7"/>
  <c r="J395" i="7"/>
  <c r="J396" i="7"/>
  <c r="K397" i="7"/>
  <c r="K398" i="7"/>
  <c r="K399" i="7" s="1"/>
  <c r="J404" i="7"/>
  <c r="K410" i="7" s="1"/>
  <c r="J405" i="7"/>
  <c r="J408" i="7"/>
  <c r="K409" i="7"/>
  <c r="J416" i="7"/>
  <c r="K422" i="7" s="1"/>
  <c r="J417" i="7"/>
  <c r="K418" i="7"/>
  <c r="J420" i="7"/>
  <c r="K421" i="7" s="1"/>
  <c r="J428" i="7"/>
  <c r="K434" i="7" s="1"/>
  <c r="J429" i="7"/>
  <c r="K430" i="7"/>
  <c r="J432" i="7"/>
  <c r="K433" i="7"/>
  <c r="J440" i="7"/>
  <c r="K449" i="7" s="1"/>
  <c r="K441" i="7"/>
  <c r="J443" i="7"/>
  <c r="K444" i="7"/>
  <c r="J446" i="7"/>
  <c r="J447" i="7"/>
  <c r="K448" i="7"/>
  <c r="J455" i="7"/>
  <c r="K464" i="7" s="1"/>
  <c r="J458" i="7"/>
  <c r="K459" i="7"/>
  <c r="J461" i="7"/>
  <c r="J462" i="7"/>
  <c r="K463" i="7"/>
  <c r="J470" i="7"/>
  <c r="K476" i="7" s="1"/>
  <c r="J471" i="7"/>
  <c r="K472" i="7"/>
  <c r="J474" i="7"/>
  <c r="K475" i="7" s="1"/>
  <c r="J483" i="7"/>
  <c r="K489" i="7" s="1"/>
  <c r="J484" i="7"/>
  <c r="K485" i="7"/>
  <c r="J487" i="7"/>
  <c r="K488" i="7"/>
  <c r="J495" i="7"/>
  <c r="K497" i="7" s="1"/>
  <c r="J496" i="7"/>
  <c r="J499" i="7"/>
  <c r="K500" i="7" s="1"/>
  <c r="J507" i="7"/>
  <c r="K509" i="7" s="1"/>
  <c r="J508" i="7"/>
  <c r="J511" i="7"/>
  <c r="K512" i="7"/>
  <c r="J519" i="7"/>
  <c r="K521" i="7" s="1"/>
  <c r="J520" i="7"/>
  <c r="J523" i="7"/>
  <c r="K538" i="7" s="1"/>
  <c r="J524" i="7"/>
  <c r="J525" i="7"/>
  <c r="J526" i="7"/>
  <c r="J527" i="7"/>
  <c r="K534" i="7" s="1"/>
  <c r="J528" i="7"/>
  <c r="J529" i="7"/>
  <c r="J530" i="7"/>
  <c r="J531" i="7"/>
  <c r="J532" i="7"/>
  <c r="J533" i="7"/>
  <c r="J536" i="7"/>
  <c r="K537" i="7" s="1"/>
  <c r="J545" i="7"/>
  <c r="K546" i="7"/>
  <c r="J548" i="7"/>
  <c r="K549" i="7" s="1"/>
  <c r="J556" i="7"/>
  <c r="J557" i="7"/>
  <c r="K558" i="7"/>
  <c r="J560" i="7"/>
  <c r="J561" i="7"/>
  <c r="J562" i="7"/>
  <c r="J563" i="7"/>
  <c r="K564" i="7"/>
  <c r="J566" i="7"/>
  <c r="K567" i="7"/>
  <c r="K568" i="7"/>
  <c r="K569" i="7" s="1"/>
  <c r="J574" i="7"/>
  <c r="K575" i="7"/>
  <c r="J577" i="7"/>
  <c r="K578" i="7"/>
  <c r="K579" i="7"/>
  <c r="K580" i="7" s="1"/>
  <c r="J585" i="7"/>
  <c r="K590" i="7" s="1"/>
  <c r="J586" i="7"/>
  <c r="K594" i="7" s="1"/>
  <c r="J587" i="7"/>
  <c r="J588" i="7"/>
  <c r="J589" i="7"/>
  <c r="J592" i="7"/>
  <c r="K593" i="7" s="1"/>
  <c r="J600" i="7"/>
  <c r="K601" i="7" s="1"/>
  <c r="J603" i="7"/>
  <c r="K604" i="7" s="1"/>
  <c r="J611" i="7"/>
  <c r="K612" i="7" s="1"/>
  <c r="J614" i="7"/>
  <c r="K615" i="7" s="1"/>
  <c r="J622" i="7"/>
  <c r="K623" i="7" s="1"/>
  <c r="J625" i="7"/>
  <c r="K626" i="7" s="1"/>
  <c r="J633" i="7"/>
  <c r="K634" i="7" s="1"/>
  <c r="J636" i="7"/>
  <c r="K637" i="7" s="1"/>
  <c r="J644" i="7"/>
  <c r="K645" i="7" s="1"/>
  <c r="J647" i="7"/>
  <c r="K648" i="7" s="1"/>
  <c r="J655" i="7"/>
  <c r="K656" i="7" s="1"/>
  <c r="J658" i="7"/>
  <c r="K659" i="7" s="1"/>
  <c r="J661" i="7"/>
  <c r="K662" i="7"/>
  <c r="J669" i="7"/>
  <c r="K670" i="7" s="1"/>
  <c r="J672" i="7"/>
  <c r="K673" i="7"/>
  <c r="J675" i="7"/>
  <c r="K676" i="7"/>
  <c r="K677" i="7"/>
  <c r="K678" i="7" s="1"/>
  <c r="K682" i="7"/>
  <c r="K683" i="7"/>
  <c r="K681" i="7" s="1"/>
  <c r="G14" i="9"/>
  <c r="G13" i="9" s="1"/>
  <c r="G20" i="9"/>
  <c r="G21" i="9"/>
  <c r="G22" i="9"/>
  <c r="G23" i="9"/>
  <c r="G24" i="9"/>
  <c r="G25" i="9"/>
  <c r="G26" i="9"/>
  <c r="G33" i="9"/>
  <c r="G32" i="9" s="1"/>
  <c r="G36" i="9"/>
  <c r="G35" i="9" s="1"/>
  <c r="G43" i="9"/>
  <c r="G42" i="9" s="1"/>
  <c r="G45" i="9"/>
  <c r="G46" i="9"/>
  <c r="G53" i="9"/>
  <c r="G52" i="9" s="1"/>
  <c r="G56" i="9"/>
  <c r="G55" i="9" s="1"/>
  <c r="G59" i="9"/>
  <c r="G58" i="9" s="1"/>
  <c r="G61" i="9"/>
  <c r="G62" i="9"/>
  <c r="G65" i="9"/>
  <c r="G64" i="9" s="1"/>
  <c r="G68" i="9"/>
  <c r="G67" i="9" s="1"/>
  <c r="G71" i="9"/>
  <c r="G70" i="9" s="1"/>
  <c r="G73" i="9"/>
  <c r="G74" i="9"/>
  <c r="G77" i="9"/>
  <c r="G76" i="9" s="1"/>
  <c r="G80" i="9"/>
  <c r="G79" i="9" s="1"/>
  <c r="G81" i="9"/>
  <c r="G82" i="9"/>
  <c r="G83" i="9"/>
  <c r="G84" i="9"/>
  <c r="G85" i="9"/>
  <c r="G87" i="9"/>
  <c r="G88" i="9"/>
  <c r="G89" i="9"/>
  <c r="G92" i="9"/>
  <c r="G91" i="9" s="1"/>
  <c r="G93" i="9"/>
  <c r="G96" i="9"/>
  <c r="G95" i="9" s="1"/>
  <c r="G98" i="9"/>
  <c r="G99" i="9"/>
  <c r="G106" i="9"/>
  <c r="G107" i="9"/>
  <c r="G105" i="9" s="1"/>
  <c r="G108" i="9"/>
  <c r="G111" i="9"/>
  <c r="G110" i="9" s="1"/>
  <c r="G112" i="9"/>
  <c r="G113" i="9"/>
  <c r="G115" i="9"/>
  <c r="G116" i="9"/>
  <c r="G123" i="9"/>
  <c r="G122" i="9" s="1"/>
  <c r="G126" i="9"/>
  <c r="G125" i="9" s="1"/>
  <c r="G128" i="9"/>
  <c r="G129" i="9"/>
  <c r="G131" i="9"/>
  <c r="G132" i="9"/>
  <c r="G135" i="9"/>
  <c r="G134" i="9" s="1"/>
  <c r="G138" i="9"/>
  <c r="G137" i="9" s="1"/>
  <c r="G144" i="9"/>
  <c r="G145" i="9"/>
  <c r="G150" i="9"/>
  <c r="G151" i="9"/>
  <c r="G154" i="9"/>
  <c r="G153" i="9" s="1"/>
  <c r="G157" i="9"/>
  <c r="G156" i="9" s="1"/>
  <c r="G159" i="9"/>
  <c r="G160" i="9"/>
  <c r="G161" i="9"/>
  <c r="G162" i="9"/>
  <c r="G168" i="9"/>
  <c r="G167" i="9" s="1"/>
  <c r="G171" i="9"/>
  <c r="G170" i="9" s="1"/>
  <c r="G173" i="9"/>
  <c r="G174" i="9"/>
  <c r="G179" i="9"/>
  <c r="G180" i="9"/>
  <c r="G183" i="9"/>
  <c r="G182" i="9" s="1"/>
  <c r="G186" i="9"/>
  <c r="G185" i="9" s="1"/>
  <c r="G188" i="9"/>
  <c r="G189" i="9"/>
  <c r="G191" i="9"/>
  <c r="G192" i="9"/>
  <c r="G195" i="9"/>
  <c r="G194" i="9" s="1"/>
  <c r="G198" i="9"/>
  <c r="G197" i="9" s="1"/>
  <c r="G200" i="9"/>
  <c r="G201" i="9"/>
  <c r="G203" i="9"/>
  <c r="G204" i="9"/>
  <c r="G207" i="9"/>
  <c r="G206" i="9" s="1"/>
  <c r="G210" i="9"/>
  <c r="G209" i="9" s="1"/>
  <c r="H135" i="2"/>
  <c r="H134" i="2"/>
  <c r="H133" i="2"/>
  <c r="H132" i="2"/>
  <c r="H131" i="2"/>
  <c r="H130" i="2"/>
  <c r="H129" i="2"/>
  <c r="H128" i="2"/>
  <c r="H126" i="2"/>
  <c r="H125" i="2"/>
  <c r="H136" i="2" s="1"/>
  <c r="H119" i="2"/>
  <c r="H118" i="2"/>
  <c r="H117" i="2"/>
  <c r="H120" i="2" s="1"/>
  <c r="H112" i="2"/>
  <c r="H111" i="2"/>
  <c r="H110" i="2"/>
  <c r="H109" i="2"/>
  <c r="H108" i="2"/>
  <c r="H102" i="2"/>
  <c r="H101" i="2"/>
  <c r="H100" i="2"/>
  <c r="H103" i="2" s="1"/>
  <c r="H99" i="2"/>
  <c r="H93" i="2"/>
  <c r="H92" i="2"/>
  <c r="H85" i="2"/>
  <c r="H86" i="2" s="1"/>
  <c r="H78" i="2"/>
  <c r="H77" i="2"/>
  <c r="H76" i="2"/>
  <c r="H74" i="2"/>
  <c r="H73" i="2"/>
  <c r="H79" i="2" s="1"/>
  <c r="H66" i="2"/>
  <c r="H65" i="2"/>
  <c r="H64" i="2"/>
  <c r="H67" i="2" s="1"/>
  <c r="H58" i="2"/>
  <c r="H57" i="2"/>
  <c r="H56" i="2"/>
  <c r="H55" i="2"/>
  <c r="H54" i="2"/>
  <c r="H53" i="2"/>
  <c r="H52" i="2"/>
  <c r="H50" i="2"/>
  <c r="H48" i="2"/>
  <c r="H47" i="2"/>
  <c r="H46" i="2"/>
  <c r="H45" i="2"/>
  <c r="H44" i="2"/>
  <c r="H38" i="2"/>
  <c r="H36" i="2"/>
  <c r="H29" i="2"/>
  <c r="H30" i="2" s="1"/>
  <c r="H28" i="2"/>
  <c r="H27" i="2"/>
  <c r="H20" i="2"/>
  <c r="H21" i="2" s="1"/>
  <c r="H138" i="2" s="1"/>
  <c r="H14" i="2"/>
  <c r="H13" i="2"/>
  <c r="K539" i="7" l="1"/>
  <c r="K540" i="7" s="1"/>
  <c r="K517" i="7" s="1"/>
  <c r="K477" i="7"/>
  <c r="K478" i="7" s="1"/>
  <c r="K468" i="7" s="1"/>
  <c r="K595" i="7"/>
  <c r="K596" i="7" s="1"/>
  <c r="K583" i="7" s="1"/>
  <c r="K175" i="7"/>
  <c r="K176" i="7"/>
  <c r="K158" i="7" s="1"/>
  <c r="K71" i="7"/>
  <c r="K72" i="7" s="1"/>
  <c r="K62" i="7" s="1"/>
  <c r="K435" i="7"/>
  <c r="K436" i="7" s="1"/>
  <c r="K426" i="7" s="1"/>
  <c r="K411" i="7"/>
  <c r="K412" i="7" s="1"/>
  <c r="K402" i="7" s="1"/>
  <c r="K373" i="7"/>
  <c r="K374" i="7"/>
  <c r="K363" i="7" s="1"/>
  <c r="K218" i="7"/>
  <c r="K219" i="7" s="1"/>
  <c r="K197" i="7" s="1"/>
  <c r="K125" i="7"/>
  <c r="K126" i="7" s="1"/>
  <c r="K113" i="7" s="1"/>
  <c r="K423" i="7"/>
  <c r="K424" i="7" s="1"/>
  <c r="K414" i="7" s="1"/>
  <c r="K490" i="7"/>
  <c r="K491" i="7"/>
  <c r="K481" i="7" s="1"/>
  <c r="K308" i="7"/>
  <c r="K309" i="7" s="1"/>
  <c r="K298" i="7" s="1"/>
  <c r="K451" i="7"/>
  <c r="K438" i="7" s="1"/>
  <c r="K450" i="7"/>
  <c r="K272" i="7"/>
  <c r="K266" i="7" s="1"/>
  <c r="K271" i="7"/>
  <c r="K86" i="7"/>
  <c r="K87" i="7"/>
  <c r="K74" i="7" s="1"/>
  <c r="K465" i="7"/>
  <c r="K466" i="7" s="1"/>
  <c r="K453" i="7" s="1"/>
  <c r="K360" i="7"/>
  <c r="K361" i="7" s="1"/>
  <c r="K350" i="7" s="1"/>
  <c r="K321" i="7"/>
  <c r="K322" i="7" s="1"/>
  <c r="K311" i="7" s="1"/>
  <c r="K155" i="7"/>
  <c r="K156" i="7"/>
  <c r="K143" i="7" s="1"/>
  <c r="K241" i="7"/>
  <c r="K109" i="7"/>
  <c r="K663" i="7"/>
  <c r="K406" i="7"/>
  <c r="K385" i="7"/>
  <c r="K354" i="7"/>
  <c r="K333" i="7"/>
  <c r="K302" i="7"/>
  <c r="K139" i="7"/>
  <c r="K117" i="7"/>
  <c r="K513" i="7"/>
  <c r="K649" i="7"/>
  <c r="K638" i="7"/>
  <c r="K627" i="7"/>
  <c r="K616" i="7"/>
  <c r="K605" i="7"/>
  <c r="K501" i="7"/>
  <c r="K456" i="7"/>
  <c r="K679" i="7"/>
  <c r="K667" i="7" s="1"/>
  <c r="K581" i="7"/>
  <c r="K572" i="7" s="1"/>
  <c r="K570" i="7"/>
  <c r="K554" i="7" s="1"/>
  <c r="K550" i="7"/>
  <c r="K400" i="7"/>
  <c r="K389" i="7" s="1"/>
  <c r="K348" i="7"/>
  <c r="K337" i="7" s="1"/>
  <c r="K296" i="7"/>
  <c r="K290" i="7" s="1"/>
  <c r="K286" i="7"/>
  <c r="K263" i="7"/>
  <c r="K245" i="7" s="1"/>
  <c r="K195" i="7"/>
  <c r="K178" i="7" s="1"/>
  <c r="K60" i="7"/>
  <c r="K50" i="7" s="1"/>
  <c r="K639" i="7" l="1"/>
  <c r="K640" i="7" s="1"/>
  <c r="K631" i="7" s="1"/>
  <c r="K140" i="7"/>
  <c r="K141" i="7"/>
  <c r="K128" i="7" s="1"/>
  <c r="K606" i="7"/>
  <c r="K607" i="7" s="1"/>
  <c r="K598" i="7" s="1"/>
  <c r="K617" i="7"/>
  <c r="K618" i="7"/>
  <c r="K609" i="7" s="1"/>
  <c r="K335" i="7"/>
  <c r="K324" i="7" s="1"/>
  <c r="K334" i="7"/>
  <c r="K502" i="7"/>
  <c r="K503" i="7"/>
  <c r="K493" i="7" s="1"/>
  <c r="K242" i="7"/>
  <c r="K243" i="7" s="1"/>
  <c r="K221" i="7" s="1"/>
  <c r="K551" i="7"/>
  <c r="K552" i="7"/>
  <c r="K543" i="7" s="1"/>
  <c r="K628" i="7"/>
  <c r="K629" i="7" s="1"/>
  <c r="K620" i="7" s="1"/>
  <c r="K650" i="7"/>
  <c r="K651" i="7"/>
  <c r="K642" i="7" s="1"/>
  <c r="K386" i="7"/>
  <c r="K387" i="7" s="1"/>
  <c r="K376" i="7" s="1"/>
  <c r="K514" i="7"/>
  <c r="K515" i="7"/>
  <c r="K505" i="7" s="1"/>
  <c r="K664" i="7"/>
  <c r="K665" i="7" s="1"/>
  <c r="K653" i="7" s="1"/>
  <c r="K287" i="7"/>
  <c r="K288" i="7"/>
  <c r="K282" i="7" s="1"/>
  <c r="K110" i="7"/>
  <c r="K111" i="7" s="1"/>
  <c r="K89" i="7" s="1"/>
</calcChain>
</file>

<file path=xl/sharedStrings.xml><?xml version="1.0" encoding="utf-8"?>
<sst xmlns="http://schemas.openxmlformats.org/spreadsheetml/2006/main" count="2929" uniqueCount="561">
  <si>
    <t>PRESUPUESTO</t>
  </si>
  <si>
    <t>Precio</t>
  </si>
  <si>
    <t>Medición</t>
  </si>
  <si>
    <t>Importe</t>
  </si>
  <si>
    <t>Obra</t>
  </si>
  <si>
    <t>01</t>
  </si>
  <si>
    <t>PressupostFV_CENTRE_POLIVALENT_V6</t>
  </si>
  <si>
    <t>Capítol</t>
  </si>
  <si>
    <t>TRABAJOS DE OBRA CIVIL</t>
  </si>
  <si>
    <t>01.01</t>
  </si>
  <si>
    <t>HYA010</t>
  </si>
  <si>
    <t>m²</t>
  </si>
  <si>
    <t>Repercusión por m² de superficie construida de obra, de ayudas de cualquier trabajo de albañilería, necesarias para la correcta ejecución de la instalación de energía solar formada por: tuberías de distribución de agua y cualquier otro elemento componente de la instalación, con un grado de complejidad medio, en edificio de otros usos, incluida p/p de elementos comunes. Incluso material auxiliar para la correcta ejecución de los trabajos.</t>
  </si>
  <si>
    <t>TOTAL</t>
  </si>
  <si>
    <t>02</t>
  </si>
  <si>
    <t>INSTALACIÓN FOTOVOLTAICA</t>
  </si>
  <si>
    <t>NIVELL 3</t>
  </si>
  <si>
    <t>MÓDULOS</t>
  </si>
  <si>
    <t>01.02.01</t>
  </si>
  <si>
    <t>IEF001</t>
  </si>
  <si>
    <t>Ud</t>
  </si>
  <si>
    <t>Módulo solar fotovoltaico de células de silicio monocristalino, potencia máxima (Wp) 630 W, tensión a máxima potencia (Vmp) 42 V, intensidad a máxima potencia (Imp) 15,01 A, tensión en circuito abierto (Voc) 50,2 V, intensidad de cortocircuito (Isc) 15,93 A, eficiencia 23,3%, 132 células de 210x105 mm, vidrio exterior templado de 3,2 mm de espesor, capa adhesiva de etilvinilacetato (EVA), capa posterior de polifluoruro de vinilo, poliéster y polifluoruro de vinilo (TPT), marco de aluminio anodizado, temperatura de trabajo -40°C hasta 85°C, dimensiones 2384x1134x30 mm, resistencia a la carga del viento 245 kg/m², resistencia a la carga de la nieve 551 kg/m², peso 33 kg, con caja de conexiones con diodos, cables y conectores. Incluso accesorios de montaje y material de conexionado eléctrico. Totalmente instalado comprobado y en correcto funcionamiento según Reglamento Electrotécnico de Baja Tensión 2002, el Real Decreto 244/2019 y el Real Decreto 1699/2011.</t>
  </si>
  <si>
    <t>ESTRUCTURAS</t>
  </si>
  <si>
    <t>01.02.02</t>
  </si>
  <si>
    <t>XEGE601ZB10</t>
  </si>
  <si>
    <t>u</t>
  </si>
  <si>
    <t>Suministro y montaje de estructura de hormigón sobre cubierta plana. Incluye tornillería de acero inoxidable y todos los elementos necesarios para su montaje. Totalmente colocada, comprobada y certificada.</t>
  </si>
  <si>
    <t>PBVA51580</t>
  </si>
  <si>
    <t>Prueba de estanqueidad de cubierta plana mediante riego por aspersión</t>
  </si>
  <si>
    <t>XCERSOL</t>
  </si>
  <si>
    <t>Certificado solidez estructural del edificio incluyendo la carga de la nueva instalación fotovoltaica en la cubierta y firmado por técnico competente.</t>
  </si>
  <si>
    <t>03</t>
  </si>
  <si>
    <t>INVERSORES</t>
  </si>
  <si>
    <t>01.02.03</t>
  </si>
  <si>
    <t>XEG22T50</t>
  </si>
  <si>
    <t>Suministro e instalación de elemento de apoyo en pared para la colocación de 1 inversor, de dimensiones según proyecto. Incluye todos los accesorios necesarios para su montaje. Totalmente colocado, comprobado y certificado.</t>
  </si>
  <si>
    <t>IEF020</t>
  </si>
  <si>
    <t>Inversor HUAWEI SUN2000-40KTL-M3 Smart PV Controller o equivalente, tensión máxima de entrada 1100V, máxima eficiencia 98.7%, intensidad de entrda máxima 26A, intensidad de CC máxima 40A, tensión de arranque 200V, tensión nominal de entrada 200V - 1000V, tensión nominal de entrada 600V, cantidad de entradas 8 y 4 MPPTs, potencia nominal activa de CA 40,000W, máxima potencia aparente de CA 44,000VA, tensión nominal de Salida 230Vac/400Vac, 3W/N+PE, frecuencia nominal de red de CA 50Hz/60Hz, Intensidad nominal de salida 57.8A, Máxima intensidad de salida 63.8A, Factor de potencia ajustable 0.8LG ... 0.8LD, Máxima distrorsión armónica total &lt;3%, dimensiones 640x530x270mm, Peso (kit de herramientas para soporte de suelo incluido) 43Kg, Nivel de ruido &lt; 46dB, Rango de temperaturas en operación -25ºC - +60ºC, Ventilación por Convección natural, conector de CC Staubli MC4, conector de CA Terminal PG impermeable + conector OT/DT, Grado de protección IP 66, Consumo de energía durante la noche &lt; 5.5W, Optimizador compatible con DC MBUS con compatibilidad con optimizador SUN2000-450W-P.</t>
  </si>
  <si>
    <t>04</t>
  </si>
  <si>
    <t>CABLES DE BT, PROTECCIONES Y RED DE TIERRAS</t>
  </si>
  <si>
    <t>01.02.04</t>
  </si>
  <si>
    <t>PG16-E3GQ</t>
  </si>
  <si>
    <t>Caja de doble aislamiento de poliéster reforzado, de 540x540x210 mm y montada superficialmente</t>
  </si>
  <si>
    <t>XEG41001</t>
  </si>
  <si>
    <t>Suministro e instalación de conjunto portafusible 10x38 con fusible de 20A, 1500V y bornero de 10mm². Incluye pequeño material</t>
  </si>
  <si>
    <t>XEGE2U012</t>
  </si>
  <si>
    <t>Suministro e instalación de descargador sobretensions transitorias 2P-Clase II-40kA-20kA-1,2kV. Protección de las dos entradas en continua del inversor. Incluye pequeño material y accesorios.</t>
  </si>
  <si>
    <t>PG1B-DGQI</t>
  </si>
  <si>
    <t>Caja para cuadro de distribución, de plástico con puerta, para tres hileras de doce módulos y montada superficialmente</t>
  </si>
  <si>
    <t>PG4H-AJR4</t>
  </si>
  <si>
    <t>Protector para sobretensiones permanentes, tetrapolar (3P+N), de 4 módulos DIN de 18 mm de anchura, colocado</t>
  </si>
  <si>
    <t>PG4H-AJQZ</t>
  </si>
  <si>
    <t>Protector para sobretensiones transitorias, tetrapolar (3P+N), de 20kA de intensidad máxima transitoria, de 4 módulos DIN de 18 mm de anchura, colocado</t>
  </si>
  <si>
    <t>PG4B-DWZ1</t>
  </si>
  <si>
    <t>Interruptor diferencial de la clase A superinmunizado, gama terciario, de 63 A de intensidad nominal, tetrapolar (4P), de sensibilidad 30 m A, de desconexión fijo selectivo, con botón de test incorporado y con indicador mecánico de defecto y con rearme automático, construido según las especificaciones de la norma UNE-EN 61008-1, de 2.5 módulos DIN de 18 mm de ancho, montado en perfil DIN</t>
  </si>
  <si>
    <t>PG47-EMFT</t>
  </si>
  <si>
    <t>Interruptor automático magnetotérmico de 63 A de intensidad nominal, tipo PIA curva C, tetrapolar (4P), de 6000 A de poder de corte según UNE-EN 60898 y de 10 kA de poder de corte según UNE-EN 60947-2, de 4 módulos DIN de 18 mm de ancho, montado en perfil DIN</t>
  </si>
  <si>
    <t>PGD4-614M</t>
  </si>
  <si>
    <t>Punto de puesta a tierra con puente seccionador de pletina de cobre, montado en caja estanca y colocado superficialmente</t>
  </si>
  <si>
    <t>IEH015</t>
  </si>
  <si>
    <t>m</t>
  </si>
  <si>
    <t>Cable eléctrico unipolar, Prysmian Prysolar ´´PRYSMIAN´´, resistente a la intemperie, para instalaciones fotovoltaicas, garantizado por 30 años, tipo H1Z2Z2-K, tensión nominal 1 kV, tensión máxima en corriente continua 1,8 kV, reacción al fuego clase Eca, con conductor de cobre recocido, flexible (clase 5), de 1x10 mm² de sección, aislamiento de compuesto reticulado libre de halógenos, cubierta de compuesto reticulado libre de halógenos, y con las siguientes características: no propagación de la llama, libre de halógenos, baja emisión de humos opacos, resistencia a la absorción de agua, resistencia al frío, resistencia a los rayos ultravioleta, resistencia a los golpes, resistencia a los agentes químicos, resistencia al ozono y resistencia al calor húmedo.</t>
  </si>
  <si>
    <t>IEO010AR</t>
  </si>
  <si>
    <t>Canalización de tubo rígido de PVC, enchufable, curvable en caliente, de color gris RAL 7035, de 40 mm de diámetro nominal, resistencia a la compresión 750 N, resistencia al impacto 2 julios, con grado de protección IP44. Instalación fija en superficie. (IEO010b)</t>
  </si>
  <si>
    <t>IED010</t>
  </si>
  <si>
    <t>Derivación individual  entre la  la caja de protección y medida y el cuadro de mando y protección , formada por cables unipolares con conductores de cobre, RZ1-K (AS) Cca-s1b,d1,a1 5G16 mm², siendo su tensión asignada de 0,6/1 kV, bajo tubo protector de PVC rígido, blindado, enchufable, de color gris RAL 7035, con IP44, resistencia a la compresión 1250 N, resistencia al impacto 6 julios, de 40 mm de diámetro. Incluso accesorios y elementos de sujeción. Totalmente montada, conexionada y probada.</t>
  </si>
  <si>
    <t>IED010AR</t>
  </si>
  <si>
    <t>Derivación individual trifásica fija en superficie para vivienda, delimitada entre la centralización de contadores o la caja de protección y medida y el cuadro de mando y protección de cada usuario, formada por cables unipolares con conductores de cobre, RZ1-K (AS) Cca-s1b,d1,a1 4x35 mm², siendo su tensión asignada de 0,6/1 kV, bajo tubo protector de PVC liso de 75 mm de diámetro. Incluso accesorios y elementos de sujeción. Totalmente montada, conexionada y probada. (IED010b)</t>
  </si>
  <si>
    <t>IED010BR</t>
  </si>
  <si>
    <t>Derivación individual trifásica fija en superficie para vivienda, delimitada entre la centralización de contadores o la caja de protección y medida y el cuadro de mando y protección de cada usuario, formada por cables unipolares con conductores de cobre, RZ1-K (AS) Cca-s1b,d1,a1 5x50 çmm², siendo su tensión asignada de 0,6/1 kV, bajo tubo protector de PVC liso de 90 mm de diámetro. Incluso accesorios y elementos de sujeción. Totalmente montada, conexionada y probada. (IED010c)</t>
  </si>
  <si>
    <t>05</t>
  </si>
  <si>
    <t>BANDEJAS Y CANALIZACIONES DE CABLES</t>
  </si>
  <si>
    <t>01.02.05</t>
  </si>
  <si>
    <t>PG2I-HAT7</t>
  </si>
  <si>
    <t>Bandeja metálica de rejilla de acero inoxidable AISI 304, de sección 100x60 mm2,con cubierta montada superficialmente</t>
  </si>
  <si>
    <t>PG2H-4DBU</t>
  </si>
  <si>
    <t>Bandeja aislante libre de halógenos lisa, de 60x100 mm, con 1 compartimento y con cubierta, montada directamente sobre menajes verticales</t>
  </si>
  <si>
    <t>IEO010</t>
  </si>
  <si>
    <t>Canalización de tubo rígido de PVC, enchufable, curvable en caliente, de color gris RAL 7035, de 40 mm de diámetro nominal, resistencia a la compresión 750 N, resistencia al impacto 2 julios, con grado de protección IP44. Instalación fija en superficie.</t>
  </si>
  <si>
    <t>06</t>
  </si>
  <si>
    <t>MONITORIZACIÓN Y COMUNICACIONES</t>
  </si>
  <si>
    <t>01.02.06</t>
  </si>
  <si>
    <t>IAA090</t>
  </si>
  <si>
    <t>Suministro e instalacióm modem conexión 5G, incluido material accesorio. Completamente montado y comprobado.</t>
  </si>
  <si>
    <t>IEC020AR</t>
  </si>
  <si>
    <t>Suministro e instalación de caja de protección de servicios auxiliares de doble aislamientode polimero autoextingible, resistencia UV y libre de halógenos con tapa transparente y puerta, de 460x448x160mm, de 36 módulos y montada superficialmente con todos los elementos necesarios (IEC020b)</t>
  </si>
  <si>
    <t>XTV02</t>
  </si>
  <si>
    <t>Suministro e instalación de pantalla de 55´´ para visualización de los datos de monitorización de la instalación fotovoltaica, incluido material accesorio. Incluso sujeción a pared. Completamente montado, comprobado y en funcionamiento.</t>
  </si>
  <si>
    <t>PP44-663Z</t>
  </si>
  <si>
    <t>Cable para transmisión de datos con conductor de cobre, de 1 par, categoría 6.ª F/FTP, aislamiento de poliolefina y cubierta de poliolefina, de baja emisión de humos y opacidad reducida, no propagador de la llama según UNE-EN 60332-1-2, colocado bajo tubo o canal</t>
  </si>
  <si>
    <t>PP44-665A</t>
  </si>
  <si>
    <t>Cable para transmisión de datos con conductor de cobre, de 4 pares, categoría 6 Uno/FTP, aislamiento de poliolefina y cubierta de poliolefina, de baja emisión de humos y opacidad reducida, no propagador del incendio según UNE-EN 50266, colocado bajo tubo o canal</t>
  </si>
  <si>
    <t>EG5100UD0X</t>
  </si>
  <si>
    <t>Suministro e instalación de sensor trifásico encargado de medir y monitorizar el consumo general de la instalación. Compatible con el inversor de la misma instalación. Incluye todos los accesorios que sean necesarios para su instalación. Totalmente colocado, comprobado y certificado.</t>
  </si>
  <si>
    <t>07</t>
  </si>
  <si>
    <t>MEDIOS AUXILIARES</t>
  </si>
  <si>
    <t>01.02.07</t>
  </si>
  <si>
    <t>P122-628J</t>
  </si>
  <si>
    <t>d</t>
  </si>
  <si>
    <t>Amortización diaria de plataforma elevadora, autopropulsada con motor de gasóleo de 10 m de estatura máxima de treballl, con punto homologado para desembarco. Incluye transporte, recogida de maquinaria a obra y seguro</t>
  </si>
  <si>
    <t>08</t>
  </si>
  <si>
    <t>CONEXIÓN A RED</t>
  </si>
  <si>
    <t>01.02.08</t>
  </si>
  <si>
    <t>CRMT</t>
  </si>
  <si>
    <t>Modificación del cuadro existente para adaptarlo a las instalación de fotovoltaica</t>
  </si>
  <si>
    <t>09</t>
  </si>
  <si>
    <t>CONVERSIÓN DE AUTOCUNSUMO INDIVIDUAL A COLECTIVO</t>
  </si>
  <si>
    <t>01.02.09</t>
  </si>
  <si>
    <t>CDR10</t>
  </si>
  <si>
    <t>Caja de derivación rectangular de plástico, de 100x140 mm , con grado de protección IP-65, montada superficialmente</t>
  </si>
  <si>
    <t>CDM</t>
  </si>
  <si>
    <t>CDM- Caja de Paso y Derivación tipo CPD 400 de cahors para montaje en interior o intemperie para Línea General de Alimentación de hasta 400 A con acometida subterránea y hasta 250 A aérea con dimensiones 450x350x195mm.</t>
  </si>
  <si>
    <t>TFM10</t>
  </si>
  <si>
    <t>Conjunto de protección y medida de tipo TFM10 para suministros individuales mayores de 15 kW, desde 200 A hasta 400 A en acometidas trifásicas</t>
  </si>
  <si>
    <t>A11R</t>
  </si>
  <si>
    <t>Partida alzada para la adecuación de obra civil para la adecuación al autoconsumo colectivo (Ade)</t>
  </si>
  <si>
    <t>LEGALIZACIÓN INSTALACIÓN</t>
  </si>
  <si>
    <t>01.03</t>
  </si>
  <si>
    <t>XPAUU050</t>
  </si>
  <si>
    <t>Legalización nueva instalación fotovoltaica. Incluye todas las acciones de legalización de la instalación con entidades de control, Administraciones públicas y la aportación de toda aquella documentación necesaria para legalizar la instalación y la certificación de cumplimiento normativo de las instalaciones ejecutadas. También la entrega de la documentación técnica de los equipos instalados y de los manuales de funcionamiento y mantenimiento de la instalación. Se incluyen tasas y costes de legalización.</t>
  </si>
  <si>
    <t>SIR010AR</t>
  </si>
  <si>
    <t>Señalización de toda la instalación fotovoltaica y señalización de bomberos según normativa , indicando el corte de los principales equipos y los que puedan quedar en tensión todo y cortando el interruptor general. (SIR010b)</t>
  </si>
  <si>
    <t>SIR010A0R</t>
  </si>
  <si>
    <t>Señalización de toda la instalación fotovoltaica y señalización de bomberos según normativa , indicando el corte de los principales equipos y los que puedan quedar en tensión todo y cortando el interruptor general. (SIR010bb)</t>
  </si>
  <si>
    <t>ORGCONT</t>
  </si>
  <si>
    <t>€</t>
  </si>
  <si>
    <t>Tasas correspondientes a la compaía eléctrica por derecho de extensión, acceso y conexión</t>
  </si>
  <si>
    <t>GESTIÓN RESIDUOS</t>
  </si>
  <si>
    <t>01.04</t>
  </si>
  <si>
    <t>E2R641M0</t>
  </si>
  <si>
    <t>m3</t>
  </si>
  <si>
    <t>Carga con medios manuales y transporte de residuos inertes o no especiales a instalación autorizada de gestión de residuos, con contenedor de 12m3 de capacidad</t>
  </si>
  <si>
    <t>P2R2-EU9U</t>
  </si>
  <si>
    <t>Clasificación a pie de obra de residuos de construcción o demolición en fracciones según REAL DECRETO 105/2008, con medios manuales</t>
  </si>
  <si>
    <t>P2RA-EU32</t>
  </si>
  <si>
    <t>Deposición controlada en centro de reciclaje de residuos mezclados no peligrosos con una densidad 0,17 t/m³, procedentes de construcción o demolición, con código 170904 según la Lista Europea de Residuos (ORDEN MAM/304/2002)</t>
  </si>
  <si>
    <t>SEGURIDAD Y SALUD</t>
  </si>
  <si>
    <t>01.05</t>
  </si>
  <si>
    <t>YIC010</t>
  </si>
  <si>
    <t>Casco aislante eléctrico, destinado a proteger al usuario frente a choques eléctricos mediante la prevención del paso de una corriente a través del cuerpo entrando por la cabeza, amortizable en 10 usos.</t>
  </si>
  <si>
    <t>YID010</t>
  </si>
  <si>
    <t>Sistema anticaídas compuesto por un conector básico (clase B) que permite ensamblar el sistema con un dispositivo de anclaje, amortizable en 4 usos; un dispositivo anticaídas deslizante sobre línea de anclaje flexible con función de bloqueo automático y un sistema de guía, amortizable en 4 usos; una cuerda de fibra de longitud fija como elemento de amarre, amortizable en 4 usos; un absorbedor de energía encargado de disipar la energía cinética desarrollada durante una caída desde una altura determinada, amortizable en 4 usos y un arnés anticaídas con un punto de amarre constituido por bandas, elementos de ajuste y hebillas, dispuestos y ajustados de forma adecuada sobre el cuerpo de una persona para sujetarla durante una caída y después de la parada de ésta, amortizable en 4 usos.</t>
  </si>
  <si>
    <t>YIJ010</t>
  </si>
  <si>
    <t>Pantalla de protección facial, con resistencia a arco eléctrico y cortocircuito, con visor de pantalla unido a un protector frontal con banda de cabeza ajustable, amortizable en 5 usos.</t>
  </si>
  <si>
    <t>YIM010</t>
  </si>
  <si>
    <t>Par de guantes para trabajos eléctricos, de baja tensión, amortizable en 4 usos.</t>
  </si>
  <si>
    <t>YIP010</t>
  </si>
  <si>
    <t>Par de zapatos de seguridad, con puntera resistente a un impacto de hasta 200 J y a una compresión de hasta 15 kN, con resistencia al deslizamiento, con código de designación SB, amortizable en 2 usos.</t>
  </si>
  <si>
    <t>YIU031</t>
  </si>
  <si>
    <t>Chaqueta con capucha de protección para trabajos en instalaciones de baja tensión, para prevenir frente al riesgo de paso de una corriente peligrosa a través del cuerpo humano, amortizable en 5 usos.</t>
  </si>
  <si>
    <t>YIU031BR</t>
  </si>
  <si>
    <t>Pantalón de protección para trabajos en instalaciones de baja tensión, para prevenir frente al riesgo de paso de una corriente peligrosa a través del cuerpo humano, amortizable en 5 usos. (YIU031b)</t>
  </si>
  <si>
    <t>YSX010</t>
  </si>
  <si>
    <t>Conjunto de elementos de balizamiento y señalización provisional de obras, necesarios para el cumplimiento de la normativa vigente en materia de Seguridad y Salud en el Trabajo. Incluso mantenimiento en condiciones seguras durante todo el periodo de tiempo que se requiera, reparación o reposición, cambio de posición y transporte hasta el lugar de almacenaje o retirada a contenedor.</t>
  </si>
  <si>
    <t>YMM010</t>
  </si>
  <si>
    <t>Botiquín de urgencia para caseta de obra, provisto de desinfectantes y antisépticos autorizados, gasas estériles, algodón hidrófilo, venda, esparadrapo, apósitos adhesivos, un par de tijeras, pinzas, guantes desechables, bolsa de goma para agua y hielo, antiespasmódicos, analgésicos, tónicos cardíacos de urgencia, un torniquete, un termómetro clínico y jeringuillas desechables, fijado al paramento con tornillos y tacos.</t>
  </si>
  <si>
    <t>YSB050</t>
  </si>
  <si>
    <t>Suministro, colocación y desmontaje de cinta para balizamiento, de material plástico, de 8 cm de anchura y 0,05 mm de espesor, impresa por ambas caras en franjas de color rojo y blanco, sujeta sobre un soporte existente (no incluido en este precio).</t>
  </si>
  <si>
    <t>YCR035</t>
  </si>
  <si>
    <t>Valla trasladable de 3,50x2,00 m, colocada en vallado provisional de solar, formada por panel de malla electrosoldada con pliegues de refuerzo, de 200x100 mm de paso de malla, con alambres horizontales de 5 mm de diámetro y verticales de 4 mm, soldados en los extremos a postes verticales de 40 mm de diámetro, acabado galvanizado, con puerta incorporada para acceso peatonal, de una hoja, de 0,90x2,00 m, con lengüetas para candado, amortizable en 5 usos y bases prefabricadas de hormigón, de 65x24x12 cm, con 8 orificios, para soporte de los postes, amortizables en 5 usos, fijadas al pavimento con pletinas de 20x4 mm y tacos de expansión de acero.</t>
  </si>
  <si>
    <t xml:space="preserve">IMPORTE TOTAL DEL PRESUPUESTO : </t>
  </si>
  <si>
    <t>Justificación de elementos</t>
  </si>
  <si>
    <t>Nº</t>
  </si>
  <si>
    <t>Código</t>
  </si>
  <si>
    <t>U.M.</t>
  </si>
  <si>
    <t>Descripción</t>
  </si>
  <si>
    <t>Partida de obra</t>
  </si>
  <si>
    <t>P-1</t>
  </si>
  <si>
    <t>Rend.:</t>
  </si>
  <si>
    <t>P-2</t>
  </si>
  <si>
    <t>Mano de obra</t>
  </si>
  <si>
    <t>A01-FEPD</t>
  </si>
  <si>
    <t>h</t>
  </si>
  <si>
    <t>Peón electricista</t>
  </si>
  <si>
    <t>/R</t>
  </si>
  <si>
    <t>x</t>
  </si>
  <si>
    <t>=</t>
  </si>
  <si>
    <t>A0F-000E</t>
  </si>
  <si>
    <t>Oficial 1a electricista</t>
  </si>
  <si>
    <t>Subtotal mano de obra</t>
  </si>
  <si>
    <t>Material</t>
  </si>
  <si>
    <t>CDU</t>
  </si>
  <si>
    <t>CDU- Caja de derivación Urbana de poliéster reforzado con fibra de vidrio, con puerta de 512x536x227 mm, Ip43, montada encastrada aceptado por e-distribución</t>
  </si>
  <si>
    <t>PPCGPM</t>
  </si>
  <si>
    <t>ud</t>
  </si>
  <si>
    <t>Parte proporcional de accesorios de caja general de protección y medida</t>
  </si>
  <si>
    <t>Subtotal material</t>
  </si>
  <si>
    <t>Coste directo</t>
  </si>
  <si>
    <t>Gastos indirectos</t>
  </si>
  <si>
    <t>%</t>
  </si>
  <si>
    <t>Total</t>
  </si>
  <si>
    <t>P-3</t>
  </si>
  <si>
    <t>CDR100140</t>
  </si>
  <si>
    <t>Caja de derivación rectangular de plástico, de 100x140 mm, con grado de protección Ip-65 para mopntar superficialmente</t>
  </si>
  <si>
    <t>PPRO</t>
  </si>
  <si>
    <t>Parte proporcional de accesorios de caja de derivación rectangular</t>
  </si>
  <si>
    <t>P-4</t>
  </si>
  <si>
    <t>P-5</t>
  </si>
  <si>
    <t>A0140000</t>
  </si>
  <si>
    <t>Peón</t>
  </si>
  <si>
    <t>Maquinaria</t>
  </si>
  <si>
    <t>C1RA2C00</t>
  </si>
  <si>
    <t>Suministro de contenedor metálico de 12 m³ de capacidad y recogida con residuos inertes o no especiales</t>
  </si>
  <si>
    <t>Subtotal maquinaria</t>
  </si>
  <si>
    <t>P-6</t>
  </si>
  <si>
    <t>Otros</t>
  </si>
  <si>
    <t>EGY23467</t>
  </si>
  <si>
    <t>Sensor trifásico encargado de medir y monitorizar el consumo general de la instalación. Compatible con el inversor de la misma instalación. Incluye todos los accesorios que sean necesarios para su instalación.</t>
  </si>
  <si>
    <t>Subtotal otros</t>
  </si>
  <si>
    <t>P-7</t>
  </si>
  <si>
    <t>MO020</t>
  </si>
  <si>
    <t>Oficial 1ª construcción.</t>
  </si>
  <si>
    <t>MO113</t>
  </si>
  <si>
    <t>Peón ordinario construcción.</t>
  </si>
  <si>
    <t>MT08AAA010AB</t>
  </si>
  <si>
    <t>m³</t>
  </si>
  <si>
    <t>material auxiliar para la correcta ejecución de los trabajos</t>
  </si>
  <si>
    <t>P-8</t>
  </si>
  <si>
    <t>MO056</t>
  </si>
  <si>
    <t>Ayudante instalador de telecomunicaciones.</t>
  </si>
  <si>
    <t>MO001</t>
  </si>
  <si>
    <t>Oficial 1ª instalador de telecomunicaciones.</t>
  </si>
  <si>
    <t>MT40ECA200A</t>
  </si>
  <si>
    <t>%ZZ</t>
  </si>
  <si>
    <t>Costes directos complementarios (%)</t>
  </si>
  <si>
    <t>P-9</t>
  </si>
  <si>
    <t>MO102</t>
  </si>
  <si>
    <t>Ayudante electricista.</t>
  </si>
  <si>
    <t>MO003</t>
  </si>
  <si>
    <t>Oficial 1ª electricista.</t>
  </si>
  <si>
    <t>MT35AIA220E</t>
  </si>
  <si>
    <t>Tubo rígido de PVC, enchufable, curvable en caliente, de color gris RAL 7035, de 40 mm de diámetro nominal, para canalización fija en superficie. Resistencia a la compresión 1250 N, resistencia al impacto 6 julios, temperatura de trabajo -15°C hasta 90°C, con grado de protección IP44 según UNE 20324, propiedades eléctricas: aislante, no propagador de la llama. Según UNE-EN 61386-1 y UNE-EN 61386-22. Incluso abrazaderas, elementos de sujeción y accesorios (curvas, manguitos, tes, codos y curvas flexibles).</t>
  </si>
  <si>
    <t>MT35WWW010</t>
  </si>
  <si>
    <t>Material auxiliar para instalaciones eléctricas.</t>
  </si>
  <si>
    <t>MT35CUN010G1</t>
  </si>
  <si>
    <t>Cable unipolar RZ1-K (AS), siendo su tensión asignada de 0,6/1 kV, reacción al fuego clase Cca-s1b,d1,a1 según UNE-EN 50575, con conductor de cobre clase 5 (-K) de 16 mm² de sección, con aislamiento de polietileno reticulado (R) y cubierta de compuesto termoplástico a base de poliolefina libre de halógenos con baja emisión de humos y gases corrosivos (Z1). Según UNE 21123-4.</t>
  </si>
  <si>
    <t>OP00TAL010</t>
  </si>
  <si>
    <t>U</t>
  </si>
  <si>
    <t>Taladro.</t>
  </si>
  <si>
    <t>OP00MAR010</t>
  </si>
  <si>
    <t>Martillo.</t>
  </si>
  <si>
    <t>OP00ATO010</t>
  </si>
  <si>
    <t>Atornillador.</t>
  </si>
  <si>
    <t>MT35AIA220E%UZZ1</t>
  </si>
  <si>
    <t>Costes directos complementarios</t>
  </si>
  <si>
    <t>MT35CUN010G1%UZZ2</t>
  </si>
  <si>
    <t>MT35WWW010%UZZ3</t>
  </si>
  <si>
    <t>MO003%UZZ4</t>
  </si>
  <si>
    <t>MO102%UZZ5</t>
  </si>
  <si>
    <t>P-10</t>
  </si>
  <si>
    <t>MT35SOL029EE</t>
  </si>
  <si>
    <t>Módulo solar fotovoltaico de células de silicio monocristalino, potencia máxima (Wp) 630 W, tensión a máxima potencia (Vmp) 42 V, intensidad a máxima potencia (Imp) 15,01 A, tensión en circuito abierto (Voc) 50,2 V, intensidad de cortocircuito (Isc) 15,93 A, eficiencia 23,3%, 132 células de 210x105 mm, vidrio exterior templado de 3,2 mm de espesor, capa adhesiva de etilvinilacetato (EVA), capa posterior de polifluoruro de vinilo, poliéster y polifluoruro de vinilo (TPT), marco de aluminio anodizado, temperatura de trabajo -40°C hasta 85°C, dimensiones 2384x1134x30 mm, resistencia a la carga del viento 245 kg/m², resistencia a la carga de la nieve 551 kg/m², peso 33 kg, con caja de conexiones con diodos, cables y conectores</t>
  </si>
  <si>
    <t>P-11</t>
  </si>
  <si>
    <t>MT35IFG040B</t>
  </si>
  <si>
    <t>P-12</t>
  </si>
  <si>
    <t>MT35PRY090G</t>
  </si>
  <si>
    <t>Cable eléctrico unipolar, Prysmian Prysolar ´´PRYSMIAN´´, resistente a la intemperie, para instalaciones fotovoltaicas, garantizado por 30 años, tipo H1Z2Z2-K, tensión nominal 1 kV, tensión máxima en corriente continua 1,8 kV, reacción al fuego clase Eca, con conductor de cobre recocido, flexible (clase 5), de 1x10 mm² de sección, aislamiento de compuesto reticulado libre de halógenos, cubierta de compuesto reticulado libre de halógenos, y con las siguientes características: no propagación de la llama, libre de halógenos, baja emisión de humos opacos, resistencia a la absorción de agua, resistencia al frío, resistencia a los rayos ultravioleta, resistencia a los golpes, resistencia a los agentes químicos, resistencia al ozono y resistencia al calor húmedo. Según UNE-EN 50618.</t>
  </si>
  <si>
    <t>P-13</t>
  </si>
  <si>
    <t>MT35AIA210E</t>
  </si>
  <si>
    <t>Tubo rígido de PVC, enchufable, curvable en caliente, de color gris RAL 7035, de 40 mm de diámetro nominal, para canalización fija en superficie. Resistencia a la compresión 750 N, resistencia al impacto 2 julios, temperatura de trabajo -15°C hasta 90°C, con grado de protección IP44 según UNE 20324, propiedades eléctricas: aislante, no propagador de la llama. Según UNE-EN 61386-1 y UNE-EN 61386-22. Incluso abrazaderas, elementos de sujeción y accesorios (curvas, manguitos, tes, codos y curvas flexibles).</t>
  </si>
  <si>
    <t>MT35AIA210E%UZZ1</t>
  </si>
  <si>
    <t>MO003%UZZ2</t>
  </si>
  <si>
    <t>MO102%UZZ3</t>
  </si>
  <si>
    <t>P-14</t>
  </si>
  <si>
    <t>MT26CGP010</t>
  </si>
  <si>
    <t>Marco y puerta metálica con cerradura o candado, con grado de protección IK10 según UNE-EN 50102, protegidos de la corrosión y normalizados por la empresa suministradora, para caja general de protección.</t>
  </si>
  <si>
    <t>MT35CGP020AA</t>
  </si>
  <si>
    <t>Suministro e instalación de caja de protección de servicios auxiliares de doble aislamientode polimero autoextingible, resistencia UV y libre de halógenos con tapa transparente y puerta, de 460x448x160mm, de 36 módulos y montada superficialmente con todos los elementos necesarios</t>
  </si>
  <si>
    <t>P-15</t>
  </si>
  <si>
    <t>MT35CUN010I1</t>
  </si>
  <si>
    <t>Cable unipolar RZ1-K (AS), siendo su tensión asignada de 0,6/1 kV, reacción al fuego clase Cca-s1b,d1,a1 según UNE-EN 50575, con conductor de cobre clase 5 (-K) de 35 mm² de sección, con aislamiento de polietileno reticulado (R) y cubierta de compuesto termoplástico a base de poliolefina libre de halógenos con baja emisión de humos y gases corrosivos (Z1). Según UNE 21123-4.</t>
  </si>
  <si>
    <t>MT36TIE010DA</t>
  </si>
  <si>
    <t>Tubo de PVC, serie B, de 75 mm de diámetro y 3 mm de espesor, con extremo abocardado, según UNE-EN 1329-1.</t>
  </si>
  <si>
    <t>MT36TIE010DA%UZZ1</t>
  </si>
  <si>
    <t>MT35CUN010I1%UZZ2</t>
  </si>
  <si>
    <t>P-16</t>
  </si>
  <si>
    <t>MT35CUN010J1</t>
  </si>
  <si>
    <t>Cable unipolar RZ1-K (AS), siendo su tensión asignada de 0,6/1 kV, reacción al fuego clase Cca-s1b,d1,a1 según UNE-EN 50575, con conductor de cobre clase 5 (-K) de 50 mm² de sección, con aislamiento de polietileno reticulado (R) y cubierta de compuesto termoplástico a base de poliolefina libre de halógenos con baja emisión de humos y gases corrosivos (Z1). Según UNE 21123-4.</t>
  </si>
  <si>
    <t>MT36TIE010EA</t>
  </si>
  <si>
    <t>Tubo de PVC, serie B, de 90 mm de diámetro y 3 mm de espesor, con extremo abocardado, según UNE-EN 1329-1.</t>
  </si>
  <si>
    <t>MT36TIE010EA%UZZ1</t>
  </si>
  <si>
    <t>MT35CUN010J1%UZZ2</t>
  </si>
  <si>
    <t>P-17</t>
  </si>
  <si>
    <t>P-18</t>
  </si>
  <si>
    <t>P-19</t>
  </si>
  <si>
    <t>CL40-00J3</t>
  </si>
  <si>
    <t>Plataforma elevadora, autopropulsada con motor de gasóleo de 10 m de estatura máxima de treballl, con punto homologado para desembarco</t>
  </si>
  <si>
    <t>P-20</t>
  </si>
  <si>
    <t>P-21</t>
  </si>
  <si>
    <t>B2RA-28TO</t>
  </si>
  <si>
    <t>t</t>
  </si>
  <si>
    <t>P-22</t>
  </si>
  <si>
    <t>BVA5-02AE</t>
  </si>
  <si>
    <t>P-23</t>
  </si>
  <si>
    <t>BG15-0FNX</t>
  </si>
  <si>
    <t>Caja de doble aislamiento de poliéster reforzado, de 540x540x210 mm</t>
  </si>
  <si>
    <t>BGW2-093J</t>
  </si>
  <si>
    <t>Parte proporcional accessorios de caja de doble aislamiento</t>
  </si>
  <si>
    <t>P-24</t>
  </si>
  <si>
    <t>BG19-0C0E</t>
  </si>
  <si>
    <t>BGW2-093L</t>
  </si>
  <si>
    <t>Parte proporcional de accesorios de caja para cuadro de distribución</t>
  </si>
  <si>
    <t>P-25</t>
  </si>
  <si>
    <t>BG28-2HM0</t>
  </si>
  <si>
    <t>Cubierta para bandeja libre de halogenos, ancho=100mm</t>
  </si>
  <si>
    <t>BG2I-0B8E</t>
  </si>
  <si>
    <t>Bandeja aislante libre de halogenos lisa,60x100mm</t>
  </si>
  <si>
    <t>P-26</t>
  </si>
  <si>
    <t>BG2J-H4NX</t>
  </si>
  <si>
    <t>Bandeja metálica de rejilla de acero inoxidable AISI 304, de sección 100x60 mm2</t>
  </si>
  <si>
    <t>BGWA-H4NO</t>
  </si>
  <si>
    <t>Part proporcional d'accessoris per a safates d'acer inoxidable</t>
  </si>
  <si>
    <t>P-27</t>
  </si>
  <si>
    <t>BG49-18Z4</t>
  </si>
  <si>
    <t>Interruptor automático magnetotérmico de 32 A de intensidad nominal, tipo PIA curva C, tetrapolar (4P), de 6000 A de poder de corte según UNE-EN 60898 y de 10 kA de poder de corte según UNE-EN 60947-2, de 4 módulos DIN de 18 mm de ancho, para montar en perfil DIN</t>
  </si>
  <si>
    <t>BGWD-0AS2</t>
  </si>
  <si>
    <t>Part proporcional d'accessoris per a interruptors magnetotèrmics</t>
  </si>
  <si>
    <t>P-28</t>
  </si>
  <si>
    <t>BG4L-09YM</t>
  </si>
  <si>
    <t>Interruptor diferencial de la clase A superinmunizado, gama terciario, de 32 A de intensidad nominal, bipolar (4P), de 30m A de sensibilidad, de desconexión fijo selectivo, con botón de test incorporado y con indicador mecánico de defecto y con rearme automático, construido según las especificaciones de la norma UNE-EN 61008-1, de 2.5 módulos DIN de 18 mm de ancho, para montar en perfil DIN</t>
  </si>
  <si>
    <t>BGWD-0AS3</t>
  </si>
  <si>
    <t>Parte proporcional de accesorios para interruptores diferenciales</t>
  </si>
  <si>
    <t>P-29</t>
  </si>
  <si>
    <t>BGWD-0AS8</t>
  </si>
  <si>
    <t>Parte proporcional de accesorios para protectores de sobretensions</t>
  </si>
  <si>
    <t>BG4F-2ITQ</t>
  </si>
  <si>
    <t>Protector per a sobretensions transitòries, tetrapolar (3P+N), de 20 kA d'intensitat màxima transitòria, de 4 mòduls DIN de 18 mm d'amplària, per a muntar sobre carril DIN</t>
  </si>
  <si>
    <t>P-30</t>
  </si>
  <si>
    <t>BG4F-2ITP</t>
  </si>
  <si>
    <t>Protector para sobretensions permanentes, tetrapolar (3P+N), de 4 módulos DIN de 18 mm de anchura, para montar sobre carril DIN</t>
  </si>
  <si>
    <t>P-31</t>
  </si>
  <si>
    <t>BGD4-16WD</t>
  </si>
  <si>
    <t>Punto de puesta a tierra con puente seccionador de platina de cobre, montado en caja estanca</t>
  </si>
  <si>
    <t>P-32</t>
  </si>
  <si>
    <t>BP44-1A3W</t>
  </si>
  <si>
    <t>Cable para transmisión de datos con conductores de cobre, de 4 pares, categoría 6.ª F/FTP, aislamiento de poliolefina y cubierta de poliolefina, de baja emisión de humos y opacidad reducida, no propagador de la llama según UNE-EN 60332-1-2, clase de reacción al fuego Dca-s2, d2, a2 según la norma UNE-EN 50575</t>
  </si>
  <si>
    <t>P-33</t>
  </si>
  <si>
    <t>A0F-000R</t>
  </si>
  <si>
    <t>Oficial 1a muntador</t>
  </si>
  <si>
    <t>A01-FEPH</t>
  </si>
  <si>
    <t>Ajudant muntador</t>
  </si>
  <si>
    <t>BP44-1A3P</t>
  </si>
  <si>
    <t>Cable para transmisión de datos con conductores de cobre, de 4 pares, categoría 6 Uno/FTP, aislamiento de poliolefina y cubierta de poliolefina, de baja emisión de humos y opacidad reducida, no propagador del incendio según UNE-EN 50266, clase de reacción al fuego Dca-s2, d2, a2 según la norma UNE-EN 50575</t>
  </si>
  <si>
    <t>P-34</t>
  </si>
  <si>
    <t>MO080</t>
  </si>
  <si>
    <t>Ayudante montador.</t>
  </si>
  <si>
    <t>MT45RPV010IB</t>
  </si>
  <si>
    <t>Señalización de toda la instalación fotovoltaica y señalización de bomberos según normativa , indicando el corte de los principales equipos y los que puedan quedar en tensión todo y cortando el interruptor general.</t>
  </si>
  <si>
    <t>P-35</t>
  </si>
  <si>
    <t>MT4U83E2</t>
  </si>
  <si>
    <t>Señalización informativa permanente en el edificio conforme en este emplazamiento hay generación solar fotovoltaica (mt45rpv010ibb)</t>
  </si>
  <si>
    <t>P-36</t>
  </si>
  <si>
    <t>TFM10_2</t>
  </si>
  <si>
    <t>Conjunto de protección y medida del tipo TFM10 para suministros individuales mayores de 15 kW, desde 80 A hasta 160 A en acometidas trifásicas + CGP y caja de seccionamiento
Envolventes de poliéster de gran resistencia formadas por cubas y tapas transparentes conteniendo el interruptor general de protección, embarrado y portafusibles de protección preparados para conexión de M10 mediante terminal de pala. Dispone de la caja para albergar y precintar el contador de consumo eléctrico, así como la ventana abisagrada para la manipulación del mismo.
TMF10
Endesa
80-160 A
Envolvente fabricada en poliéster prensado en caliente, reforzado con fibra de vidrio, color gris RAL 7035.
Protección contra polvo y agua IP44 y contra impactos IK09.
Doble aislamiento.
Auto extinguible a 960º.
Clase térmica del poliéster 105º.
Resistente a las principales agresiones químicas, ambientales y a la acción de los UV.
Tapas precintables.
Dobles fondos con troqueles realizados.
Interruptor general de protección.
Base de neutro seccionable.
3 Bases fusibles seccionables en carga de tamaño 3, hasta 630A.
Ventana abisagrada para la manipulación del contador de consumo eléctrico.
Placa de señalización de riesgo eléctrico.
Cableado.
nº fases ? 3F+N
Base : BUC-3
Ancho x Alto : 855 x 1520 mm
Sin base de fusible, sin incluir los fusibles, sin equipo de contador, sin ICP-M y sin interruptor diferencial colocado superficial</t>
  </si>
  <si>
    <t>P-37</t>
  </si>
  <si>
    <t>P-38</t>
  </si>
  <si>
    <t>BGX0123</t>
  </si>
  <si>
    <t>Elemento de soporte para 1 inversor</t>
  </si>
  <si>
    <t>P-39</t>
  </si>
  <si>
    <t>BG631152</t>
  </si>
  <si>
    <t>10x38 con fusible de 15A, 1000V y bornero de 6mm</t>
  </si>
  <si>
    <t>P-40</t>
  </si>
  <si>
    <t>BG1PU1B2</t>
  </si>
  <si>
    <t>Descargador sobretensiones transitorias 2P-Clase II-40kA-20kA-1,2kV. Protección de las entradas en continua del inversor.</t>
  </si>
  <si>
    <t>P-41</t>
  </si>
  <si>
    <t>SOLIEUIH</t>
  </si>
  <si>
    <t>Antipandeo *base interior* con pletinas descarga (SOLARANTIPAN2)</t>
  </si>
  <si>
    <t>REGLE</t>
  </si>
  <si>
    <t>REGLETA CORTA PARA CARRIL SOLARBLOC</t>
  </si>
  <si>
    <t>ARAN</t>
  </si>
  <si>
    <t>ARANDELA GROWER M8 ESPECIAL</t>
  </si>
  <si>
    <t>CARAPC</t>
  </si>
  <si>
    <t>CARRILES APOYO SOBRE CIMAS (E-O 15º) // (AL SUPERIOR 100mm)</t>
  </si>
  <si>
    <t>TORNDIN2</t>
  </si>
  <si>
    <t>*Para fijaciones de bases</t>
  </si>
  <si>
    <t>TORDIN</t>
  </si>
  <si>
    <t>TORNILLO DIN 912 8.8 M8x80 (2000Hrs C.N.S) *Para fijaciones de cimas</t>
  </si>
  <si>
    <t>FIJ</t>
  </si>
  <si>
    <t>Para panel de 30 mm de espesor</t>
  </si>
  <si>
    <t>SOLIEUIE</t>
  </si>
  <si>
    <t>Con pletina recta-arco descarga (SOLARANTIPAN3)</t>
  </si>
  <si>
    <t>SOLARBASE</t>
  </si>
  <si>
    <t>Suministro de estructura de hormigón para cubierta plana de 15º tipo BASE de SOLARBLOC</t>
  </si>
  <si>
    <t>SOLARCIMA</t>
  </si>
  <si>
    <t>Estructura de hormigón sobre cubierta plana. Incluye tornillería de acero inoxidable y todos los elementos necesarios para su montaje.</t>
  </si>
  <si>
    <t>SOLARANTIPAN</t>
  </si>
  <si>
    <t>Antipandeo *cima interior* con pletinas descarga</t>
  </si>
  <si>
    <t>TRANS</t>
  </si>
  <si>
    <t>TRANSPORTE SOLARBLOC®</t>
  </si>
  <si>
    <t>P-42</t>
  </si>
  <si>
    <t>P-43</t>
  </si>
  <si>
    <t>TZZ</t>
  </si>
  <si>
    <t>Suministro e instalación de pantalla de 55´´ (T)</t>
  </si>
  <si>
    <t>P-44</t>
  </si>
  <si>
    <t>MO119</t>
  </si>
  <si>
    <t>Oficial 1ª Seguridad y Salud.</t>
  </si>
  <si>
    <t>MO120</t>
  </si>
  <si>
    <t>Peón Seguridad y Salud.</t>
  </si>
  <si>
    <t>MT50SPV021</t>
  </si>
  <si>
    <t>Valla trasladable de 3,50x2,00 m, formada por panel de malla electrosoldada con pliegues de refuerzo, de 200x100 mm de paso de malla, con alambres horizontales de 5 mm de diámetro y verticales de 4 mm de diámetro, soldados en los extremos a postes verticales de 40 mm de diámetro, acabado galvanizado, con puerta incorporada para acceso peatonal, de una hoja, de 0,90x2,00 m, incluso argollas para unión de postes y lengüetas para candado.</t>
  </si>
  <si>
    <t>MT50SPV025</t>
  </si>
  <si>
    <t>Base prefabricada de hormigón, de 65x24x12 cm, con 8 orificios, reforzada con varillas de acero, para soporte de valla trasladable.</t>
  </si>
  <si>
    <t>MT07ALA111BA</t>
  </si>
  <si>
    <t>Pletina de acero laminado UNE-EN 10025 S275JR, en perfil plano laminado en caliente, de 20x4 mm, para aplicaciones estructurales.</t>
  </si>
  <si>
    <t>MT26AAA023A</t>
  </si>
  <si>
    <t>Anclaje mecánico con taco de expansión de acero galvanizado, tuerca y arandela.</t>
  </si>
  <si>
    <t>P-45</t>
  </si>
  <si>
    <t>MT50EPC030J</t>
  </si>
  <si>
    <t>Casco aislante eléctrico hasta una tensión de 1000 V de corriente alterna o de 1500 V de corriente continua, EPI de categoría III, según UNE-EN 50365, cumpliendo todos los requisitos de seguridad según el Reglamento (UE) 2016/425.</t>
  </si>
  <si>
    <t>P-46</t>
  </si>
  <si>
    <t>MT50EPD012AD</t>
  </si>
  <si>
    <t>Cuerda de fibra como elemento de amarre, de longitud fija, EPI de categoría III, según UNE-EN 354, cumpliendo todos los requisitos de seguridad según el Reglamento (UE) 2016/425.</t>
  </si>
  <si>
    <t>MT50EPD010D</t>
  </si>
  <si>
    <t>Conector básico (clase B), EPI de categoría III, según UNE-EN 362, cumpliendo todos los requisitos de seguridad según el Reglamento (UE) 2016/425.</t>
  </si>
  <si>
    <t>MT50EPD013D</t>
  </si>
  <si>
    <t>Absorbedor de energía, EPI de categoría III, según UNE-EN 355, cumpliendo todos los requisitos de seguridad según el Reglamento (UE) 2016/425.</t>
  </si>
  <si>
    <t>MT50EPD014D</t>
  </si>
  <si>
    <t>Arnés anticaídas, con un punto de amarre, EPI de categoría III, según UNE-EN 361, UNE-EN 363, UNE-EN 364 y UNE-EN 365, cumpliendo todos los requisitos de seguridad según el Reglamento (UE) 2016/425.</t>
  </si>
  <si>
    <t>MT50EPD011D</t>
  </si>
  <si>
    <t>Dispositivo anticaídas deslizante sobre línea de anclaje flexible, EPI de categoría III, según UNE-EN 353-2, UNE-EN 363, UNE-EN 364 y UNE-EN 365, cumpliendo todos los requisitos de seguridad según el Reglamento (UE) 2016/425.</t>
  </si>
  <si>
    <t>P-47</t>
  </si>
  <si>
    <t>MT5AR3AF</t>
  </si>
  <si>
    <t>Pantalla de protección facial, EPI de categoría II, según UNE-EN 166, cumpliendo todos los requisitos de seguridad según el Reglamento (UE) 2016/425. (mt50epj010eie)</t>
  </si>
  <si>
    <t>P-48</t>
  </si>
  <si>
    <t>MT50EPM010MD</t>
  </si>
  <si>
    <t>Par de guantes para trabajos eléctricos de baja tensión, EPI de categoría III, según UNE-EN 420 y UNE-EN 60903, cumpliendo todos los requisitos de seguridad según el Reglamento (UE) 2016/425.</t>
  </si>
  <si>
    <t>P-49</t>
  </si>
  <si>
    <t>MT5A23P1</t>
  </si>
  <si>
    <t>Par de zapatos de seguridad, con puntera resistente a un impacto de hasta 200 J y a una compresión de hasta 15 kN, con resistencia al deslizamiento, EPI de categoría II, según UNE-EN ISO 20344 y UNE-EN ISO 20345, cumpliendo todos los requisitos de seguridad según el Reglamento (UE) 2016/425. (mt50epp010pCb)</t>
  </si>
  <si>
    <t>P-50</t>
  </si>
  <si>
    <t>MT50EPU031O</t>
  </si>
  <si>
    <t>Chaqueta con capucha de protección para trabajos en instalaciones de baja tensión, EPI de categoría III, según UNE-EN 50286 y UNE-EN 340, cumpliendo todos los requisitos de seguridad según el Reglamento (UE) 2016/425.</t>
  </si>
  <si>
    <t>P-51</t>
  </si>
  <si>
    <t>MT50EPU031Y</t>
  </si>
  <si>
    <t>Pantalón de protección para trabajos en instalaciones de baja tensión, EPI de categoría III, según UNE-EN 50286 y UNE-EN 340, cumpliendo todos los requisitos de seguridad según el Reglamento (UE) 2016/425.</t>
  </si>
  <si>
    <t>P-52</t>
  </si>
  <si>
    <t>MT50ECA010</t>
  </si>
  <si>
    <t>Botiquín de urgencia provisto de desinfectantes y antisépticos autorizados, gasas estériles, algodón hidrófilo, venda, esparadrapo, apósitos adhesivos, un par de tijeras, pinzas, guantes desechables, bolsa de goma para agua y hielo, antiespasmódicos, analgésicos, tónicos cardíacos de urgencia, un torniquete, un termómetro clínico y jeringuillas desechables, con tornillos y tacos para fijar al paramento.</t>
  </si>
  <si>
    <t>P-53</t>
  </si>
  <si>
    <t>MT50BAL010A</t>
  </si>
  <si>
    <t>Cinta para balizamiento, de material plástico, de 8 cm de anchura y 0,05 mm de espesor, impresa por ambas caras en franjas de color rojo y blanco.</t>
  </si>
  <si>
    <t>P-54</t>
  </si>
  <si>
    <t>OP00ROZ010</t>
  </si>
  <si>
    <t>Rozadora.</t>
  </si>
  <si>
    <t>MEDICIONES</t>
  </si>
  <si>
    <t>N</t>
  </si>
  <si>
    <t>01.01.001</t>
  </si>
  <si>
    <t>L</t>
  </si>
  <si>
    <t>ALBAÑILERÍA</t>
  </si>
  <si>
    <t>01.02.01.001</t>
  </si>
  <si>
    <t>MPPT 1 String 1</t>
  </si>
  <si>
    <t>MPPT 1 String 2</t>
  </si>
  <si>
    <t>MPPT 2 String 1</t>
  </si>
  <si>
    <t>MPPT 2 String 2</t>
  </si>
  <si>
    <t>MPPT 3 String 1</t>
  </si>
  <si>
    <t>MPPT 3 String 2</t>
  </si>
  <si>
    <t>01.02.02.002</t>
  </si>
  <si>
    <t>PREBA DE ESTANQUEIDAD</t>
  </si>
  <si>
    <t>01.02.02.003</t>
  </si>
  <si>
    <t>CERTIFICADO SOLIDEZ ESTRUCTURAL</t>
  </si>
  <si>
    <t>01.02.03.001</t>
  </si>
  <si>
    <t>ELEMENTO DE APOYO EN PARED</t>
  </si>
  <si>
    <t>01.02.03.002</t>
  </si>
  <si>
    <t>INVERSOR - HUAWEI SUN2000-40KTL-M3 Smart PV Controller</t>
  </si>
  <si>
    <t>01.02.04.001</t>
  </si>
  <si>
    <t>CAJA</t>
  </si>
  <si>
    <t>01.02.04.002</t>
  </si>
  <si>
    <t>PROTECCIONES - FUSIBLES</t>
  </si>
  <si>
    <t>01.02.04.003</t>
  </si>
  <si>
    <t>EQUIPOS SOBRETESIÓN</t>
  </si>
  <si>
    <t>01.02.04.004</t>
  </si>
  <si>
    <t>CAJA CUADRO</t>
  </si>
  <si>
    <t>01.02.04.005</t>
  </si>
  <si>
    <t>PROTECTOR SOBRETENSIONES PERMANENTES</t>
  </si>
  <si>
    <t>01.02.04.006</t>
  </si>
  <si>
    <t>PROTECTOR SOBRETENSIONES TRANSITORIAS</t>
  </si>
  <si>
    <t>01.02.04.007</t>
  </si>
  <si>
    <t>INTERRUPTOR DIFERENCIAL - CLASE A</t>
  </si>
  <si>
    <t>01.02.04.008</t>
  </si>
  <si>
    <t>MAGNETOTERMICO (63A)</t>
  </si>
  <si>
    <t>01.02.04.009</t>
  </si>
  <si>
    <t>PUESTA  A TIERRA</t>
  </si>
  <si>
    <t>01.02.04.010</t>
  </si>
  <si>
    <t>CABLE STRING 1</t>
  </si>
  <si>
    <t>CABLE STRING 2</t>
  </si>
  <si>
    <t>CABLE STRING 3</t>
  </si>
  <si>
    <t>CABLE STRING 4</t>
  </si>
  <si>
    <t>CABLE STRING 5</t>
  </si>
  <si>
    <t>CABLE STRING 6</t>
  </si>
  <si>
    <t>01.02.04.011</t>
  </si>
  <si>
    <t>String 1-2</t>
  </si>
  <si>
    <t>String 3</t>
  </si>
  <si>
    <t>01.02.04.012</t>
  </si>
  <si>
    <t>De CDM a TFM10 GENERACIÓN</t>
  </si>
  <si>
    <t>De TFM a Cuadro General Fotovoltaica</t>
  </si>
  <si>
    <t>01.02.04.013</t>
  </si>
  <si>
    <t>De CDM a TFM CONSUMO</t>
  </si>
  <si>
    <t>01.02.04.014</t>
  </si>
  <si>
    <t>CGP a CDM</t>
  </si>
  <si>
    <t>01.02.05.001</t>
  </si>
  <si>
    <t>BANDEJA  REJILLA String 1-2</t>
  </si>
  <si>
    <t>BANDEJA  REJILLA String 3-4</t>
  </si>
  <si>
    <t>BANDEJA  REJILLA String 5-6</t>
  </si>
  <si>
    <t>01.02.05.002</t>
  </si>
  <si>
    <t>BANDEJA  AISLANTE de CDM a Contador Consumo TFM-10</t>
  </si>
  <si>
    <t>BANDEJA  AISLANTE de CDM a Contador Generación TFM-10</t>
  </si>
  <si>
    <t>De CGP a CDM</t>
  </si>
  <si>
    <t>01.02.05.003</t>
  </si>
  <si>
    <t>De Cuadro inv a String 1-2</t>
  </si>
  <si>
    <t>01.02.06.001</t>
  </si>
  <si>
    <t>MODEM CONEXIÓN 5G</t>
  </si>
  <si>
    <t>01.02.06.002</t>
  </si>
  <si>
    <t>CAJA  PROTECCIÓN SERVICIOS AUXILIARES</t>
  </si>
  <si>
    <t>01.02.06.003</t>
  </si>
  <si>
    <t>SUMINISTRO E INSTALACIÓN PANTALLA 55"</t>
  </si>
  <si>
    <t>01.02.06.004</t>
  </si>
  <si>
    <t>CABLE TRANSMISIÓN DE DATOS - 1 PAR</t>
  </si>
  <si>
    <t>01.02.06.005</t>
  </si>
  <si>
    <t>CABLE TRANSMISIÓN DE DATOS - 4 PARES</t>
  </si>
  <si>
    <t>01.02.06.006</t>
  </si>
  <si>
    <t>SUMINISTRO E INSTALACIÓN SENSOR TRIFÁSICO</t>
  </si>
  <si>
    <t>01.02.07.001</t>
  </si>
  <si>
    <t>AMORTIZACIÓN DIARIA DE PLATAFORMA ELEVADORA</t>
  </si>
  <si>
    <t>01.03.001</t>
  </si>
  <si>
    <t>LEGALIZACIÓN INSTALACIÓN FOTOVOLTAICA - BT</t>
  </si>
  <si>
    <t>01.03.002</t>
  </si>
  <si>
    <t>SEÑALIZACIÓN EN INSTALACIÓN</t>
  </si>
  <si>
    <t>01.03.003</t>
  </si>
  <si>
    <t>SEÑALIZACIÓN INFORMATIVA PERMANENTE</t>
  </si>
  <si>
    <t>01.03.004</t>
  </si>
  <si>
    <t>Extensión - Precio en función de kW</t>
  </si>
  <si>
    <t>Acceso - Precio en función de kW</t>
  </si>
  <si>
    <t>Conexión</t>
  </si>
  <si>
    <t>01.04.001</t>
  </si>
  <si>
    <t>CARGA Y TRANSPORTE DE RESIDUOS</t>
  </si>
  <si>
    <t>01.04.002</t>
  </si>
  <si>
    <t>CLASIFICACIÓN EN OBRA DE RESIDUOS</t>
  </si>
  <si>
    <t>01.04.003</t>
  </si>
  <si>
    <t>DEPOSICIÓN DE RESIDUOS EN CENTRO DE RECICLAJE</t>
  </si>
  <si>
    <t>01.05.001</t>
  </si>
  <si>
    <t>CASCO</t>
  </si>
  <si>
    <t>01.05.002</t>
  </si>
  <si>
    <t>SISTEMA ANTI CAIDAS</t>
  </si>
  <si>
    <t>01.05.003</t>
  </si>
  <si>
    <t>PROTECTOR OCULAR</t>
  </si>
  <si>
    <t>01.05.004</t>
  </si>
  <si>
    <t>PORTA GUANTES</t>
  </si>
  <si>
    <t>01.05.005</t>
  </si>
  <si>
    <t>CALZADO DE SEGURIDAD</t>
  </si>
  <si>
    <t>01.05.006</t>
  </si>
  <si>
    <t>ROPA DE PROTECCIÓN PARA BT</t>
  </si>
  <si>
    <t>01.05.007</t>
  </si>
  <si>
    <t>ROPA DE PROTECCIÓN BT</t>
  </si>
  <si>
    <t>01.05.008</t>
  </si>
  <si>
    <t>ELEMENTOS DE BALIZAMIENTO Y SEÑALIZACIÓN</t>
  </si>
  <si>
    <t>01.05.009</t>
  </si>
  <si>
    <t>BOTIQUÍN DE URGENCIA</t>
  </si>
  <si>
    <t>01.05.010</t>
  </si>
  <si>
    <t>CINTA BICOLOR</t>
  </si>
  <si>
    <t>01.05.011</t>
  </si>
  <si>
    <t>VALLA TRANSITABLE CON PUERTA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</si>
</sst>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4">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4" fontId="0" fillId="4" borderId="0" xfId="0" applyNumberFormat="1" applyFill="1" applyProtection="1">
      <protection locked="0"/>
    </xf>
    <xf numFmtId="164" fontId="0" fillId="0" borderId="0" xfId="0" applyNumberFormat="1"/>
    <xf numFmtId="0" fontId="0" fillId="4" borderId="0" xfId="0" applyFill="1" applyProtection="1">
      <protection locked="0"/>
    </xf>
    <xf numFmtId="0" fontId="0" fillId="0" borderId="0" xfId="0" applyAlignment="1">
      <alignment horizontal="right"/>
    </xf>
    <xf numFmtId="164" fontId="0" fillId="4" borderId="1" xfId="0" applyNumberFormat="1" applyFill="1" applyBorder="1" applyProtection="1">
      <protection locked="0"/>
    </xf>
    <xf numFmtId="0" fontId="0" fillId="0" borderId="0" xfId="0" applyAlignment="1">
      <alignment wrapText="1"/>
    </xf>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8"/>
  <sheetViews>
    <sheetView tabSelected="1" workbookViewId="0">
      <pane ySplit="8" topLeftCell="A9" activePane="bottomLeft" state="frozenSplit"/>
      <selection pane="bottomLeft"/>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v>1</v>
      </c>
      <c r="F1" s="10">
        <v>1</v>
      </c>
      <c r="G1" s="10">
        <v>1</v>
      </c>
      <c r="H1" s="10">
        <v>1</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12"/>
      <c r="D6" s="12"/>
      <c r="E6" s="13" t="s">
        <v>0</v>
      </c>
      <c r="F6" s="12"/>
      <c r="G6" s="12"/>
      <c r="H6" s="12"/>
    </row>
    <row r="8" spans="1:8" x14ac:dyDescent="0.25">
      <c r="F8" s="14" t="s">
        <v>1</v>
      </c>
      <c r="G8" s="14" t="s">
        <v>2</v>
      </c>
      <c r="H8" s="14" t="s">
        <v>3</v>
      </c>
    </row>
    <row r="10" spans="1:8" x14ac:dyDescent="0.25">
      <c r="C10" s="15" t="s">
        <v>4</v>
      </c>
      <c r="D10" s="16" t="s">
        <v>5</v>
      </c>
      <c r="E10" s="15" t="s">
        <v>6</v>
      </c>
    </row>
    <row r="11" spans="1:8" x14ac:dyDescent="0.25">
      <c r="C11" s="15" t="s">
        <v>7</v>
      </c>
      <c r="D11" s="16" t="s">
        <v>5</v>
      </c>
      <c r="E11" s="15" t="s">
        <v>8</v>
      </c>
    </row>
    <row r="13" spans="1:8" x14ac:dyDescent="0.25">
      <c r="A13" s="11" t="s">
        <v>9</v>
      </c>
      <c r="B13" s="11">
        <v>1</v>
      </c>
      <c r="C13" s="11" t="s">
        <v>10</v>
      </c>
      <c r="D13" s="17" t="s">
        <v>11</v>
      </c>
      <c r="E13" s="11" t="s">
        <v>12</v>
      </c>
      <c r="F13" s="18">
        <v>0</v>
      </c>
      <c r="G13" s="19">
        <v>92.75</v>
      </c>
      <c r="H13" s="20">
        <f>ROUND(ROUND(F13,2)*ROUND(G13,3),2)</f>
        <v>0</v>
      </c>
    </row>
    <row r="14" spans="1:8" x14ac:dyDescent="0.25">
      <c r="E14" s="15" t="s">
        <v>13</v>
      </c>
      <c r="F14" s="15"/>
      <c r="G14" s="15"/>
      <c r="H14" s="21">
        <f>SUM(H13:H13)</f>
        <v>0</v>
      </c>
    </row>
    <row r="16" spans="1:8" x14ac:dyDescent="0.25">
      <c r="C16" s="15" t="s">
        <v>4</v>
      </c>
      <c r="D16" s="16" t="s">
        <v>5</v>
      </c>
      <c r="E16" s="15" t="s">
        <v>6</v>
      </c>
    </row>
    <row r="17" spans="1:8" x14ac:dyDescent="0.25">
      <c r="C17" s="15" t="s">
        <v>7</v>
      </c>
      <c r="D17" s="16" t="s">
        <v>14</v>
      </c>
      <c r="E17" s="15" t="s">
        <v>15</v>
      </c>
    </row>
    <row r="18" spans="1:8" x14ac:dyDescent="0.25">
      <c r="C18" s="15" t="s">
        <v>16</v>
      </c>
      <c r="D18" s="16" t="s">
        <v>5</v>
      </c>
      <c r="E18" s="15" t="s">
        <v>17</v>
      </c>
    </row>
    <row r="20" spans="1:8" x14ac:dyDescent="0.25">
      <c r="A20" s="11" t="s">
        <v>18</v>
      </c>
      <c r="B20" s="11">
        <v>1</v>
      </c>
      <c r="C20" s="11" t="s">
        <v>19</v>
      </c>
      <c r="D20" s="17" t="s">
        <v>20</v>
      </c>
      <c r="E20" s="11" t="s">
        <v>21</v>
      </c>
      <c r="F20" s="18">
        <v>0</v>
      </c>
      <c r="G20" s="19">
        <v>60</v>
      </c>
      <c r="H20" s="20">
        <f>ROUND(ROUND(F20,2)*ROUND(G20,3),2)</f>
        <v>0</v>
      </c>
    </row>
    <row r="21" spans="1:8" x14ac:dyDescent="0.25">
      <c r="E21" s="15" t="s">
        <v>13</v>
      </c>
      <c r="F21" s="15"/>
      <c r="G21" s="15"/>
      <c r="H21" s="21">
        <f>SUM(H20:H20)</f>
        <v>0</v>
      </c>
    </row>
    <row r="23" spans="1:8" x14ac:dyDescent="0.25">
      <c r="C23" s="15" t="s">
        <v>4</v>
      </c>
      <c r="D23" s="16" t="s">
        <v>5</v>
      </c>
      <c r="E23" s="15" t="s">
        <v>6</v>
      </c>
    </row>
    <row r="24" spans="1:8" x14ac:dyDescent="0.25">
      <c r="C24" s="15" t="s">
        <v>7</v>
      </c>
      <c r="D24" s="16" t="s">
        <v>14</v>
      </c>
      <c r="E24" s="15" t="s">
        <v>15</v>
      </c>
    </row>
    <row r="25" spans="1:8" x14ac:dyDescent="0.25">
      <c r="C25" s="15" t="s">
        <v>16</v>
      </c>
      <c r="D25" s="16" t="s">
        <v>14</v>
      </c>
      <c r="E25" s="15" t="s">
        <v>22</v>
      </c>
    </row>
    <row r="27" spans="1:8" x14ac:dyDescent="0.25">
      <c r="A27" s="11" t="s">
        <v>23</v>
      </c>
      <c r="B27" s="11">
        <v>1</v>
      </c>
      <c r="C27" s="11" t="s">
        <v>24</v>
      </c>
      <c r="D27" s="17" t="s">
        <v>25</v>
      </c>
      <c r="E27" s="11" t="s">
        <v>26</v>
      </c>
      <c r="F27" s="18">
        <v>0</v>
      </c>
      <c r="G27" s="19">
        <v>1</v>
      </c>
      <c r="H27" s="20">
        <f>ROUND(ROUND(F27,2)*ROUND(G27,3),2)</f>
        <v>0</v>
      </c>
    </row>
    <row r="28" spans="1:8" x14ac:dyDescent="0.25">
      <c r="A28" s="11" t="s">
        <v>23</v>
      </c>
      <c r="B28" s="11">
        <v>2</v>
      </c>
      <c r="C28" s="11" t="s">
        <v>27</v>
      </c>
      <c r="D28" s="17" t="s">
        <v>25</v>
      </c>
      <c r="E28" s="11" t="s">
        <v>28</v>
      </c>
      <c r="F28" s="18">
        <v>0</v>
      </c>
      <c r="G28" s="19">
        <v>1</v>
      </c>
      <c r="H28" s="20">
        <f>ROUND(ROUND(F28,2)*ROUND(G28,3),2)</f>
        <v>0</v>
      </c>
    </row>
    <row r="29" spans="1:8" x14ac:dyDescent="0.25">
      <c r="A29" s="11" t="s">
        <v>23</v>
      </c>
      <c r="B29" s="11">
        <v>3</v>
      </c>
      <c r="C29" s="11" t="s">
        <v>29</v>
      </c>
      <c r="D29" s="17" t="s">
        <v>25</v>
      </c>
      <c r="E29" s="11" t="s">
        <v>30</v>
      </c>
      <c r="F29" s="18">
        <v>0</v>
      </c>
      <c r="G29" s="19">
        <v>1</v>
      </c>
      <c r="H29" s="20">
        <f>ROUND(ROUND(F29,2)*ROUND(G29,3),2)</f>
        <v>0</v>
      </c>
    </row>
    <row r="30" spans="1:8" x14ac:dyDescent="0.25">
      <c r="E30" s="15" t="s">
        <v>13</v>
      </c>
      <c r="F30" s="15"/>
      <c r="G30" s="15"/>
      <c r="H30" s="21">
        <f>SUM(H27:H29)</f>
        <v>0</v>
      </c>
    </row>
    <row r="32" spans="1:8" x14ac:dyDescent="0.25">
      <c r="C32" s="15" t="s">
        <v>4</v>
      </c>
      <c r="D32" s="16" t="s">
        <v>5</v>
      </c>
      <c r="E32" s="15" t="s">
        <v>6</v>
      </c>
    </row>
    <row r="33" spans="1:8" x14ac:dyDescent="0.25">
      <c r="C33" s="15" t="s">
        <v>7</v>
      </c>
      <c r="D33" s="16" t="s">
        <v>14</v>
      </c>
      <c r="E33" s="15" t="s">
        <v>15</v>
      </c>
    </row>
    <row r="34" spans="1:8" x14ac:dyDescent="0.25">
      <c r="C34" s="15" t="s">
        <v>16</v>
      </c>
      <c r="D34" s="16" t="s">
        <v>31</v>
      </c>
      <c r="E34" s="15" t="s">
        <v>32</v>
      </c>
    </row>
    <row r="36" spans="1:8" x14ac:dyDescent="0.25">
      <c r="A36" s="11" t="s">
        <v>33</v>
      </c>
      <c r="B36" s="11">
        <v>1</v>
      </c>
      <c r="C36" s="11" t="s">
        <v>34</v>
      </c>
      <c r="D36" s="17" t="s">
        <v>25</v>
      </c>
      <c r="E36" s="11" t="s">
        <v>35</v>
      </c>
      <c r="F36" s="18">
        <v>0</v>
      </c>
      <c r="G36" s="19">
        <v>1</v>
      </c>
      <c r="H36" s="20">
        <f>ROUND(ROUND(F36,2)*ROUND(G36,3),2)</f>
        <v>0</v>
      </c>
    </row>
    <row r="37" spans="1:8" x14ac:dyDescent="0.25">
      <c r="A37" s="11" t="s">
        <v>33</v>
      </c>
      <c r="B37" s="11">
        <v>2</v>
      </c>
      <c r="C37" s="11" t="s">
        <v>36</v>
      </c>
      <c r="D37" s="17" t="s">
        <v>20</v>
      </c>
      <c r="E37" s="11" t="s">
        <v>37</v>
      </c>
      <c r="F37" s="18">
        <v>0</v>
      </c>
      <c r="G37" s="19">
        <v>1</v>
      </c>
      <c r="H37" s="20">
        <f>ROUND(ROUND(F37,2)*ROUND(G37,3),2)</f>
        <v>0</v>
      </c>
    </row>
    <row r="38" spans="1:8" x14ac:dyDescent="0.25">
      <c r="E38" s="15" t="s">
        <v>13</v>
      </c>
      <c r="F38" s="15"/>
      <c r="G38" s="15"/>
      <c r="H38" s="21">
        <f>SUM(H36:H37)</f>
        <v>0</v>
      </c>
    </row>
    <row r="40" spans="1:8" x14ac:dyDescent="0.25">
      <c r="C40" s="15" t="s">
        <v>4</v>
      </c>
      <c r="D40" s="16" t="s">
        <v>5</v>
      </c>
      <c r="E40" s="15" t="s">
        <v>6</v>
      </c>
    </row>
    <row r="41" spans="1:8" x14ac:dyDescent="0.25">
      <c r="C41" s="15" t="s">
        <v>7</v>
      </c>
      <c r="D41" s="16" t="s">
        <v>14</v>
      </c>
      <c r="E41" s="15" t="s">
        <v>15</v>
      </c>
    </row>
    <row r="42" spans="1:8" x14ac:dyDescent="0.25">
      <c r="C42" s="15" t="s">
        <v>16</v>
      </c>
      <c r="D42" s="16" t="s">
        <v>38</v>
      </c>
      <c r="E42" s="15" t="s">
        <v>39</v>
      </c>
    </row>
    <row r="44" spans="1:8" x14ac:dyDescent="0.25">
      <c r="A44" s="11" t="s">
        <v>40</v>
      </c>
      <c r="B44" s="11">
        <v>1</v>
      </c>
      <c r="C44" s="11" t="s">
        <v>41</v>
      </c>
      <c r="D44" s="17" t="s">
        <v>25</v>
      </c>
      <c r="E44" s="11" t="s">
        <v>42</v>
      </c>
      <c r="F44" s="18">
        <v>0</v>
      </c>
      <c r="G44" s="19">
        <v>1</v>
      </c>
      <c r="H44" s="20">
        <f t="shared" ref="H44:H57" si="0">ROUND(ROUND(F44,2)*ROUND(G44,3),2)</f>
        <v>0</v>
      </c>
    </row>
    <row r="45" spans="1:8" x14ac:dyDescent="0.25">
      <c r="A45" s="11" t="s">
        <v>40</v>
      </c>
      <c r="B45" s="11">
        <v>2</v>
      </c>
      <c r="C45" s="11" t="s">
        <v>43</v>
      </c>
      <c r="D45" s="17" t="s">
        <v>25</v>
      </c>
      <c r="E45" s="11" t="s">
        <v>44</v>
      </c>
      <c r="F45" s="18">
        <v>0</v>
      </c>
      <c r="G45" s="19">
        <v>6</v>
      </c>
      <c r="H45" s="20">
        <f t="shared" si="0"/>
        <v>0</v>
      </c>
    </row>
    <row r="46" spans="1:8" x14ac:dyDescent="0.25">
      <c r="A46" s="11" t="s">
        <v>40</v>
      </c>
      <c r="B46" s="11">
        <v>3</v>
      </c>
      <c r="C46" s="11" t="s">
        <v>45</v>
      </c>
      <c r="D46" s="17" t="s">
        <v>25</v>
      </c>
      <c r="E46" s="11" t="s">
        <v>46</v>
      </c>
      <c r="F46" s="18">
        <v>0</v>
      </c>
      <c r="G46" s="19">
        <v>6</v>
      </c>
      <c r="H46" s="20">
        <f t="shared" si="0"/>
        <v>0</v>
      </c>
    </row>
    <row r="47" spans="1:8" x14ac:dyDescent="0.25">
      <c r="A47" s="11" t="s">
        <v>40</v>
      </c>
      <c r="B47" s="11">
        <v>4</v>
      </c>
      <c r="C47" s="11" t="s">
        <v>47</v>
      </c>
      <c r="D47" s="17" t="s">
        <v>25</v>
      </c>
      <c r="E47" s="11" t="s">
        <v>48</v>
      </c>
      <c r="F47" s="18">
        <v>0</v>
      </c>
      <c r="G47" s="19">
        <v>1</v>
      </c>
      <c r="H47" s="20">
        <f t="shared" si="0"/>
        <v>0</v>
      </c>
    </row>
    <row r="48" spans="1:8" x14ac:dyDescent="0.25">
      <c r="A48" s="11" t="s">
        <v>40</v>
      </c>
      <c r="B48" s="11">
        <v>5</v>
      </c>
      <c r="C48" s="11" t="s">
        <v>49</v>
      </c>
      <c r="D48" s="17" t="s">
        <v>25</v>
      </c>
      <c r="E48" s="11" t="s">
        <v>50</v>
      </c>
      <c r="F48" s="18">
        <v>0</v>
      </c>
      <c r="G48" s="19">
        <v>1</v>
      </c>
      <c r="H48" s="20">
        <f t="shared" si="0"/>
        <v>0</v>
      </c>
    </row>
    <row r="49" spans="1:8" x14ac:dyDescent="0.25">
      <c r="A49" s="11" t="s">
        <v>40</v>
      </c>
      <c r="B49" s="11">
        <v>6</v>
      </c>
      <c r="C49" s="11" t="s">
        <v>51</v>
      </c>
      <c r="D49" s="17" t="s">
        <v>25</v>
      </c>
      <c r="E49" s="11" t="s">
        <v>52</v>
      </c>
      <c r="F49" s="18">
        <v>0</v>
      </c>
      <c r="G49" s="19">
        <v>1</v>
      </c>
      <c r="H49" s="20">
        <f t="shared" si="0"/>
        <v>0</v>
      </c>
    </row>
    <row r="50" spans="1:8" x14ac:dyDescent="0.25">
      <c r="A50" s="11" t="s">
        <v>40</v>
      </c>
      <c r="B50" s="11">
        <v>7</v>
      </c>
      <c r="C50" s="11" t="s">
        <v>53</v>
      </c>
      <c r="D50" s="17" t="s">
        <v>25</v>
      </c>
      <c r="E50" s="11" t="s">
        <v>54</v>
      </c>
      <c r="F50" s="18">
        <v>0</v>
      </c>
      <c r="G50" s="19">
        <v>1</v>
      </c>
      <c r="H50" s="20">
        <f t="shared" si="0"/>
        <v>0</v>
      </c>
    </row>
    <row r="51" spans="1:8" x14ac:dyDescent="0.25">
      <c r="A51" s="11" t="s">
        <v>40</v>
      </c>
      <c r="B51" s="11">
        <v>8</v>
      </c>
      <c r="C51" s="11" t="s">
        <v>55</v>
      </c>
      <c r="D51" s="17" t="s">
        <v>25</v>
      </c>
      <c r="E51" s="11" t="s">
        <v>56</v>
      </c>
      <c r="F51" s="18">
        <v>0</v>
      </c>
      <c r="G51" s="19">
        <v>2</v>
      </c>
      <c r="H51" s="20">
        <f t="shared" si="0"/>
        <v>0</v>
      </c>
    </row>
    <row r="52" spans="1:8" x14ac:dyDescent="0.25">
      <c r="A52" s="11" t="s">
        <v>40</v>
      </c>
      <c r="B52" s="11">
        <v>9</v>
      </c>
      <c r="C52" s="11" t="s">
        <v>57</v>
      </c>
      <c r="D52" s="17" t="s">
        <v>25</v>
      </c>
      <c r="E52" s="11" t="s">
        <v>58</v>
      </c>
      <c r="F52" s="18">
        <v>0</v>
      </c>
      <c r="G52" s="19">
        <v>1</v>
      </c>
      <c r="H52" s="20">
        <f t="shared" si="0"/>
        <v>0</v>
      </c>
    </row>
    <row r="53" spans="1:8" x14ac:dyDescent="0.25">
      <c r="A53" s="11" t="s">
        <v>40</v>
      </c>
      <c r="B53" s="11">
        <v>10</v>
      </c>
      <c r="C53" s="11" t="s">
        <v>59</v>
      </c>
      <c r="D53" s="17" t="s">
        <v>60</v>
      </c>
      <c r="E53" s="11" t="s">
        <v>61</v>
      </c>
      <c r="F53" s="18">
        <v>0</v>
      </c>
      <c r="G53" s="19">
        <v>310</v>
      </c>
      <c r="H53" s="20">
        <f t="shared" si="0"/>
        <v>0</v>
      </c>
    </row>
    <row r="54" spans="1:8" x14ac:dyDescent="0.25">
      <c r="A54" s="11" t="s">
        <v>40</v>
      </c>
      <c r="B54" s="11">
        <v>11</v>
      </c>
      <c r="C54" s="11" t="s">
        <v>62</v>
      </c>
      <c r="D54" s="17" t="s">
        <v>60</v>
      </c>
      <c r="E54" s="11" t="s">
        <v>63</v>
      </c>
      <c r="F54" s="18">
        <v>0</v>
      </c>
      <c r="G54" s="19">
        <v>15</v>
      </c>
      <c r="H54" s="20">
        <f t="shared" si="0"/>
        <v>0</v>
      </c>
    </row>
    <row r="55" spans="1:8" x14ac:dyDescent="0.25">
      <c r="A55" s="11" t="s">
        <v>40</v>
      </c>
      <c r="B55" s="11">
        <v>12</v>
      </c>
      <c r="C55" s="11" t="s">
        <v>64</v>
      </c>
      <c r="D55" s="17" t="s">
        <v>60</v>
      </c>
      <c r="E55" s="11" t="s">
        <v>65</v>
      </c>
      <c r="F55" s="18">
        <v>0</v>
      </c>
      <c r="G55" s="19">
        <v>55</v>
      </c>
      <c r="H55" s="20">
        <f t="shared" si="0"/>
        <v>0</v>
      </c>
    </row>
    <row r="56" spans="1:8" x14ac:dyDescent="0.25">
      <c r="A56" s="11" t="s">
        <v>40</v>
      </c>
      <c r="B56" s="11">
        <v>13</v>
      </c>
      <c r="C56" s="11" t="s">
        <v>66</v>
      </c>
      <c r="D56" s="17" t="s">
        <v>60</v>
      </c>
      <c r="E56" s="11" t="s">
        <v>67</v>
      </c>
      <c r="F56" s="18">
        <v>0</v>
      </c>
      <c r="G56" s="19">
        <v>5</v>
      </c>
      <c r="H56" s="20">
        <f t="shared" si="0"/>
        <v>0</v>
      </c>
    </row>
    <row r="57" spans="1:8" x14ac:dyDescent="0.25">
      <c r="A57" s="11" t="s">
        <v>40</v>
      </c>
      <c r="B57" s="11">
        <v>14</v>
      </c>
      <c r="C57" s="11" t="s">
        <v>68</v>
      </c>
      <c r="D57" s="17" t="s">
        <v>60</v>
      </c>
      <c r="E57" s="11" t="s">
        <v>69</v>
      </c>
      <c r="F57" s="18">
        <v>0</v>
      </c>
      <c r="G57" s="19">
        <v>5</v>
      </c>
      <c r="H57" s="20">
        <f t="shared" si="0"/>
        <v>0</v>
      </c>
    </row>
    <row r="58" spans="1:8" x14ac:dyDescent="0.25">
      <c r="E58" s="15" t="s">
        <v>13</v>
      </c>
      <c r="F58" s="15"/>
      <c r="G58" s="15"/>
      <c r="H58" s="21">
        <f>SUM(H44:H57)</f>
        <v>0</v>
      </c>
    </row>
    <row r="60" spans="1:8" x14ac:dyDescent="0.25">
      <c r="C60" s="15" t="s">
        <v>4</v>
      </c>
      <c r="D60" s="16" t="s">
        <v>5</v>
      </c>
      <c r="E60" s="15" t="s">
        <v>6</v>
      </c>
    </row>
    <row r="61" spans="1:8" x14ac:dyDescent="0.25">
      <c r="C61" s="15" t="s">
        <v>7</v>
      </c>
      <c r="D61" s="16" t="s">
        <v>14</v>
      </c>
      <c r="E61" s="15" t="s">
        <v>15</v>
      </c>
    </row>
    <row r="62" spans="1:8" x14ac:dyDescent="0.25">
      <c r="C62" s="15" t="s">
        <v>16</v>
      </c>
      <c r="D62" s="16" t="s">
        <v>70</v>
      </c>
      <c r="E62" s="15" t="s">
        <v>71</v>
      </c>
    </row>
    <row r="64" spans="1:8" x14ac:dyDescent="0.25">
      <c r="A64" s="11" t="s">
        <v>72</v>
      </c>
      <c r="B64" s="11">
        <v>1</v>
      </c>
      <c r="C64" s="11" t="s">
        <v>73</v>
      </c>
      <c r="D64" s="17" t="s">
        <v>60</v>
      </c>
      <c r="E64" s="11" t="s">
        <v>74</v>
      </c>
      <c r="F64" s="18">
        <v>0</v>
      </c>
      <c r="G64" s="19">
        <v>60</v>
      </c>
      <c r="H64" s="20">
        <f>ROUND(ROUND(F64,2)*ROUND(G64,3),2)</f>
        <v>0</v>
      </c>
    </row>
    <row r="65" spans="1:8" x14ac:dyDescent="0.25">
      <c r="A65" s="11" t="s">
        <v>72</v>
      </c>
      <c r="B65" s="11">
        <v>2</v>
      </c>
      <c r="C65" s="11" t="s">
        <v>75</v>
      </c>
      <c r="D65" s="17" t="s">
        <v>60</v>
      </c>
      <c r="E65" s="11" t="s">
        <v>76</v>
      </c>
      <c r="F65" s="18">
        <v>0</v>
      </c>
      <c r="G65" s="19">
        <v>15</v>
      </c>
      <c r="H65" s="20">
        <f>ROUND(ROUND(F65,2)*ROUND(G65,3),2)</f>
        <v>0</v>
      </c>
    </row>
    <row r="66" spans="1:8" x14ac:dyDescent="0.25">
      <c r="A66" s="11" t="s">
        <v>72</v>
      </c>
      <c r="B66" s="11">
        <v>3</v>
      </c>
      <c r="C66" s="11" t="s">
        <v>77</v>
      </c>
      <c r="D66" s="17" t="s">
        <v>60</v>
      </c>
      <c r="E66" s="11" t="s">
        <v>78</v>
      </c>
      <c r="F66" s="18">
        <v>0</v>
      </c>
      <c r="G66" s="19">
        <v>13</v>
      </c>
      <c r="H66" s="20">
        <f>ROUND(ROUND(F66,2)*ROUND(G66,3),2)</f>
        <v>0</v>
      </c>
    </row>
    <row r="67" spans="1:8" x14ac:dyDescent="0.25">
      <c r="E67" s="15" t="s">
        <v>13</v>
      </c>
      <c r="F67" s="15"/>
      <c r="G67" s="15"/>
      <c r="H67" s="21">
        <f>SUM(H64:H66)</f>
        <v>0</v>
      </c>
    </row>
    <row r="69" spans="1:8" x14ac:dyDescent="0.25">
      <c r="C69" s="15" t="s">
        <v>4</v>
      </c>
      <c r="D69" s="16" t="s">
        <v>5</v>
      </c>
      <c r="E69" s="15" t="s">
        <v>6</v>
      </c>
    </row>
    <row r="70" spans="1:8" x14ac:dyDescent="0.25">
      <c r="C70" s="15" t="s">
        <v>7</v>
      </c>
      <c r="D70" s="16" t="s">
        <v>14</v>
      </c>
      <c r="E70" s="15" t="s">
        <v>15</v>
      </c>
    </row>
    <row r="71" spans="1:8" x14ac:dyDescent="0.25">
      <c r="C71" s="15" t="s">
        <v>16</v>
      </c>
      <c r="D71" s="16" t="s">
        <v>79</v>
      </c>
      <c r="E71" s="15" t="s">
        <v>80</v>
      </c>
    </row>
    <row r="73" spans="1:8" x14ac:dyDescent="0.25">
      <c r="A73" s="11" t="s">
        <v>81</v>
      </c>
      <c r="B73" s="11">
        <v>1</v>
      </c>
      <c r="C73" s="11" t="s">
        <v>82</v>
      </c>
      <c r="D73" s="17" t="s">
        <v>20</v>
      </c>
      <c r="E73" s="11" t="s">
        <v>83</v>
      </c>
      <c r="F73" s="18">
        <v>0</v>
      </c>
      <c r="G73" s="19">
        <v>1</v>
      </c>
      <c r="H73" s="20">
        <f t="shared" ref="H73:H78" si="1">ROUND(ROUND(F73,2)*ROUND(G73,3),2)</f>
        <v>0</v>
      </c>
    </row>
    <row r="74" spans="1:8" x14ac:dyDescent="0.25">
      <c r="A74" s="11" t="s">
        <v>81</v>
      </c>
      <c r="B74" s="11">
        <v>2</v>
      </c>
      <c r="C74" s="11" t="s">
        <v>84</v>
      </c>
      <c r="D74" s="17" t="s">
        <v>20</v>
      </c>
      <c r="E74" s="11" t="s">
        <v>85</v>
      </c>
      <c r="F74" s="18">
        <v>0</v>
      </c>
      <c r="G74" s="19">
        <v>1</v>
      </c>
      <c r="H74" s="20">
        <f t="shared" si="1"/>
        <v>0</v>
      </c>
    </row>
    <row r="75" spans="1:8" x14ac:dyDescent="0.25">
      <c r="A75" s="11" t="s">
        <v>81</v>
      </c>
      <c r="B75" s="11">
        <v>3</v>
      </c>
      <c r="C75" s="11" t="s">
        <v>86</v>
      </c>
      <c r="D75" s="17" t="s">
        <v>25</v>
      </c>
      <c r="E75" s="11" t="s">
        <v>87</v>
      </c>
      <c r="F75" s="18">
        <v>0</v>
      </c>
      <c r="G75" s="19">
        <v>1</v>
      </c>
      <c r="H75" s="20">
        <f t="shared" si="1"/>
        <v>0</v>
      </c>
    </row>
    <row r="76" spans="1:8" x14ac:dyDescent="0.25">
      <c r="A76" s="11" t="s">
        <v>81</v>
      </c>
      <c r="B76" s="11">
        <v>4</v>
      </c>
      <c r="C76" s="11" t="s">
        <v>88</v>
      </c>
      <c r="D76" s="17" t="s">
        <v>60</v>
      </c>
      <c r="E76" s="11" t="s">
        <v>89</v>
      </c>
      <c r="F76" s="18">
        <v>0</v>
      </c>
      <c r="G76" s="19">
        <v>65</v>
      </c>
      <c r="H76" s="20">
        <f t="shared" si="1"/>
        <v>0</v>
      </c>
    </row>
    <row r="77" spans="1:8" x14ac:dyDescent="0.25">
      <c r="A77" s="11" t="s">
        <v>81</v>
      </c>
      <c r="B77" s="11">
        <v>5</v>
      </c>
      <c r="C77" s="11" t="s">
        <v>90</v>
      </c>
      <c r="D77" s="17" t="s">
        <v>60</v>
      </c>
      <c r="E77" s="11" t="s">
        <v>91</v>
      </c>
      <c r="F77" s="18">
        <v>0</v>
      </c>
      <c r="G77" s="19">
        <v>4</v>
      </c>
      <c r="H77" s="20">
        <f t="shared" si="1"/>
        <v>0</v>
      </c>
    </row>
    <row r="78" spans="1:8" x14ac:dyDescent="0.25">
      <c r="A78" s="11" t="s">
        <v>81</v>
      </c>
      <c r="B78" s="11">
        <v>6</v>
      </c>
      <c r="C78" s="11" t="s">
        <v>92</v>
      </c>
      <c r="D78" s="17" t="s">
        <v>25</v>
      </c>
      <c r="E78" s="11" t="s">
        <v>93</v>
      </c>
      <c r="F78" s="18">
        <v>0</v>
      </c>
      <c r="G78" s="19">
        <v>1</v>
      </c>
      <c r="H78" s="20">
        <f t="shared" si="1"/>
        <v>0</v>
      </c>
    </row>
    <row r="79" spans="1:8" x14ac:dyDescent="0.25">
      <c r="E79" s="15" t="s">
        <v>13</v>
      </c>
      <c r="F79" s="15"/>
      <c r="G79" s="15"/>
      <c r="H79" s="21">
        <f>SUM(H73:H78)</f>
        <v>0</v>
      </c>
    </row>
    <row r="81" spans="1:8" x14ac:dyDescent="0.25">
      <c r="C81" s="15" t="s">
        <v>4</v>
      </c>
      <c r="D81" s="16" t="s">
        <v>5</v>
      </c>
      <c r="E81" s="15" t="s">
        <v>6</v>
      </c>
    </row>
    <row r="82" spans="1:8" x14ac:dyDescent="0.25">
      <c r="C82" s="15" t="s">
        <v>7</v>
      </c>
      <c r="D82" s="16" t="s">
        <v>14</v>
      </c>
      <c r="E82" s="15" t="s">
        <v>15</v>
      </c>
    </row>
    <row r="83" spans="1:8" x14ac:dyDescent="0.25">
      <c r="C83" s="15" t="s">
        <v>16</v>
      </c>
      <c r="D83" s="16" t="s">
        <v>94</v>
      </c>
      <c r="E83" s="15" t="s">
        <v>95</v>
      </c>
    </row>
    <row r="85" spans="1:8" x14ac:dyDescent="0.25">
      <c r="A85" s="11" t="s">
        <v>96</v>
      </c>
      <c r="B85" s="11">
        <v>1</v>
      </c>
      <c r="C85" s="11" t="s">
        <v>97</v>
      </c>
      <c r="D85" s="17" t="s">
        <v>98</v>
      </c>
      <c r="E85" s="11" t="s">
        <v>99</v>
      </c>
      <c r="F85" s="18">
        <v>0</v>
      </c>
      <c r="G85" s="19">
        <v>5</v>
      </c>
      <c r="H85" s="20">
        <f>ROUND(ROUND(F85,2)*ROUND(G85,3),2)</f>
        <v>0</v>
      </c>
    </row>
    <row r="86" spans="1:8" x14ac:dyDescent="0.25">
      <c r="E86" s="15" t="s">
        <v>13</v>
      </c>
      <c r="F86" s="15"/>
      <c r="G86" s="15"/>
      <c r="H86" s="21">
        <f>SUM(H85:H85)</f>
        <v>0</v>
      </c>
    </row>
    <row r="88" spans="1:8" x14ac:dyDescent="0.25">
      <c r="C88" s="15" t="s">
        <v>4</v>
      </c>
      <c r="D88" s="16" t="s">
        <v>5</v>
      </c>
      <c r="E88" s="15" t="s">
        <v>6</v>
      </c>
    </row>
    <row r="89" spans="1:8" x14ac:dyDescent="0.25">
      <c r="C89" s="15" t="s">
        <v>7</v>
      </c>
      <c r="D89" s="16" t="s">
        <v>14</v>
      </c>
      <c r="E89" s="15" t="s">
        <v>15</v>
      </c>
    </row>
    <row r="90" spans="1:8" x14ac:dyDescent="0.25">
      <c r="C90" s="15" t="s">
        <v>16</v>
      </c>
      <c r="D90" s="16" t="s">
        <v>100</v>
      </c>
      <c r="E90" s="15" t="s">
        <v>101</v>
      </c>
    </row>
    <row r="92" spans="1:8" x14ac:dyDescent="0.25">
      <c r="A92" s="11" t="s">
        <v>102</v>
      </c>
      <c r="B92" s="11">
        <v>1</v>
      </c>
      <c r="C92" s="11" t="s">
        <v>103</v>
      </c>
      <c r="D92" s="17" t="s">
        <v>20</v>
      </c>
      <c r="E92" s="11" t="s">
        <v>104</v>
      </c>
      <c r="F92" s="18">
        <v>0</v>
      </c>
      <c r="G92" s="19">
        <v>1</v>
      </c>
      <c r="H92" s="20">
        <f>ROUND(ROUND(F92,2)*ROUND(G92,3),2)</f>
        <v>0</v>
      </c>
    </row>
    <row r="93" spans="1:8" x14ac:dyDescent="0.25">
      <c r="E93" s="15" t="s">
        <v>13</v>
      </c>
      <c r="F93" s="15"/>
      <c r="G93" s="15"/>
      <c r="H93" s="21">
        <f>SUM(H92:H92)</f>
        <v>0</v>
      </c>
    </row>
    <row r="95" spans="1:8" x14ac:dyDescent="0.25">
      <c r="C95" s="15" t="s">
        <v>4</v>
      </c>
      <c r="D95" s="16" t="s">
        <v>5</v>
      </c>
      <c r="E95" s="15" t="s">
        <v>6</v>
      </c>
    </row>
    <row r="96" spans="1:8" x14ac:dyDescent="0.25">
      <c r="C96" s="15" t="s">
        <v>7</v>
      </c>
      <c r="D96" s="16" t="s">
        <v>14</v>
      </c>
      <c r="E96" s="15" t="s">
        <v>15</v>
      </c>
    </row>
    <row r="97" spans="1:8" x14ac:dyDescent="0.25">
      <c r="C97" s="15" t="s">
        <v>16</v>
      </c>
      <c r="D97" s="16" t="s">
        <v>105</v>
      </c>
      <c r="E97" s="15" t="s">
        <v>106</v>
      </c>
    </row>
    <row r="99" spans="1:8" x14ac:dyDescent="0.25">
      <c r="A99" s="11" t="s">
        <v>107</v>
      </c>
      <c r="B99" s="11">
        <v>1</v>
      </c>
      <c r="C99" s="11" t="s">
        <v>108</v>
      </c>
      <c r="D99" s="17" t="s">
        <v>20</v>
      </c>
      <c r="E99" s="11" t="s">
        <v>109</v>
      </c>
      <c r="F99" s="18">
        <v>0</v>
      </c>
      <c r="G99" s="19">
        <v>1</v>
      </c>
      <c r="H99" s="20">
        <f>ROUND(ROUND(F99,2)*ROUND(G99,3),2)</f>
        <v>0</v>
      </c>
    </row>
    <row r="100" spans="1:8" x14ac:dyDescent="0.25">
      <c r="A100" s="11" t="s">
        <v>107</v>
      </c>
      <c r="B100" s="11">
        <v>2</v>
      </c>
      <c r="C100" s="11" t="s">
        <v>110</v>
      </c>
      <c r="D100" s="17" t="s">
        <v>20</v>
      </c>
      <c r="E100" s="11" t="s">
        <v>111</v>
      </c>
      <c r="F100" s="18">
        <v>0</v>
      </c>
      <c r="G100" s="19">
        <v>1</v>
      </c>
      <c r="H100" s="20">
        <f>ROUND(ROUND(F100,2)*ROUND(G100,3),2)</f>
        <v>0</v>
      </c>
    </row>
    <row r="101" spans="1:8" x14ac:dyDescent="0.25">
      <c r="A101" s="11" t="s">
        <v>107</v>
      </c>
      <c r="B101" s="11">
        <v>3</v>
      </c>
      <c r="C101" s="11" t="s">
        <v>112</v>
      </c>
      <c r="D101" s="17" t="s">
        <v>20</v>
      </c>
      <c r="E101" s="11" t="s">
        <v>113</v>
      </c>
      <c r="F101" s="18">
        <v>0</v>
      </c>
      <c r="G101" s="19">
        <v>1</v>
      </c>
      <c r="H101" s="20">
        <f>ROUND(ROUND(F101,2)*ROUND(G101,3),2)</f>
        <v>0</v>
      </c>
    </row>
    <row r="102" spans="1:8" x14ac:dyDescent="0.25">
      <c r="A102" s="11" t="s">
        <v>107</v>
      </c>
      <c r="B102" s="11">
        <v>4</v>
      </c>
      <c r="C102" s="11" t="s">
        <v>114</v>
      </c>
      <c r="D102" s="17" t="s">
        <v>20</v>
      </c>
      <c r="E102" s="11" t="s">
        <v>115</v>
      </c>
      <c r="F102" s="18">
        <v>0</v>
      </c>
      <c r="G102" s="19">
        <v>1</v>
      </c>
      <c r="H102" s="20">
        <f>ROUND(ROUND(F102,2)*ROUND(G102,3),2)</f>
        <v>0</v>
      </c>
    </row>
    <row r="103" spans="1:8" x14ac:dyDescent="0.25">
      <c r="E103" s="15" t="s">
        <v>13</v>
      </c>
      <c r="F103" s="15"/>
      <c r="G103" s="15"/>
      <c r="H103" s="21">
        <f>SUM(H99:H102)</f>
        <v>0</v>
      </c>
    </row>
    <row r="105" spans="1:8" x14ac:dyDescent="0.25">
      <c r="C105" s="15" t="s">
        <v>4</v>
      </c>
      <c r="D105" s="16" t="s">
        <v>5</v>
      </c>
      <c r="E105" s="15" t="s">
        <v>6</v>
      </c>
    </row>
    <row r="106" spans="1:8" x14ac:dyDescent="0.25">
      <c r="C106" s="15" t="s">
        <v>7</v>
      </c>
      <c r="D106" s="16" t="s">
        <v>31</v>
      </c>
      <c r="E106" s="15" t="s">
        <v>116</v>
      </c>
    </row>
    <row r="108" spans="1:8" x14ac:dyDescent="0.25">
      <c r="A108" s="11" t="s">
        <v>117</v>
      </c>
      <c r="B108" s="11">
        <v>1</v>
      </c>
      <c r="C108" s="11" t="s">
        <v>118</v>
      </c>
      <c r="D108" s="17" t="s">
        <v>25</v>
      </c>
      <c r="E108" s="11" t="s">
        <v>119</v>
      </c>
      <c r="F108" s="18">
        <v>0</v>
      </c>
      <c r="G108" s="19">
        <v>1</v>
      </c>
      <c r="H108" s="20">
        <f>ROUND(ROUND(F108,2)*ROUND(G108,3),2)</f>
        <v>0</v>
      </c>
    </row>
    <row r="109" spans="1:8" x14ac:dyDescent="0.25">
      <c r="A109" s="11" t="s">
        <v>117</v>
      </c>
      <c r="B109" s="11">
        <v>2</v>
      </c>
      <c r="C109" s="11" t="s">
        <v>120</v>
      </c>
      <c r="D109" s="17" t="s">
        <v>20</v>
      </c>
      <c r="E109" s="11" t="s">
        <v>121</v>
      </c>
      <c r="F109" s="18">
        <v>0</v>
      </c>
      <c r="G109" s="19">
        <v>1</v>
      </c>
      <c r="H109" s="20">
        <f>ROUND(ROUND(F109,2)*ROUND(G109,3),2)</f>
        <v>0</v>
      </c>
    </row>
    <row r="110" spans="1:8" x14ac:dyDescent="0.25">
      <c r="A110" s="11" t="s">
        <v>117</v>
      </c>
      <c r="B110" s="11">
        <v>3</v>
      </c>
      <c r="C110" s="11" t="s">
        <v>122</v>
      </c>
      <c r="D110" s="17" t="s">
        <v>20</v>
      </c>
      <c r="E110" s="11" t="s">
        <v>123</v>
      </c>
      <c r="F110" s="18">
        <v>0</v>
      </c>
      <c r="G110" s="19">
        <v>1</v>
      </c>
      <c r="H110" s="20">
        <f>ROUND(ROUND(F110,2)*ROUND(G110,3),2)</f>
        <v>0</v>
      </c>
    </row>
    <row r="111" spans="1:8" x14ac:dyDescent="0.25">
      <c r="A111" s="11" t="s">
        <v>117</v>
      </c>
      <c r="B111" s="11">
        <v>4</v>
      </c>
      <c r="C111" s="11" t="s">
        <v>124</v>
      </c>
      <c r="D111" s="17" t="s">
        <v>125</v>
      </c>
      <c r="E111" s="11" t="s">
        <v>126</v>
      </c>
      <c r="F111" s="18">
        <v>0</v>
      </c>
      <c r="G111" s="19">
        <v>1491.84</v>
      </c>
      <c r="H111" s="20">
        <f>ROUND(ROUND(F111,2)*ROUND(G111,3),2)</f>
        <v>0</v>
      </c>
    </row>
    <row r="112" spans="1:8" x14ac:dyDescent="0.25">
      <c r="E112" s="15" t="s">
        <v>13</v>
      </c>
      <c r="F112" s="15"/>
      <c r="G112" s="15"/>
      <c r="H112" s="21">
        <f>SUM(H108:H111)</f>
        <v>0</v>
      </c>
    </row>
    <row r="114" spans="1:8" x14ac:dyDescent="0.25">
      <c r="C114" s="15" t="s">
        <v>4</v>
      </c>
      <c r="D114" s="16" t="s">
        <v>5</v>
      </c>
      <c r="E114" s="15" t="s">
        <v>6</v>
      </c>
    </row>
    <row r="115" spans="1:8" x14ac:dyDescent="0.25">
      <c r="C115" s="15" t="s">
        <v>7</v>
      </c>
      <c r="D115" s="16" t="s">
        <v>38</v>
      </c>
      <c r="E115" s="15" t="s">
        <v>127</v>
      </c>
    </row>
    <row r="117" spans="1:8" x14ac:dyDescent="0.25">
      <c r="A117" s="11" t="s">
        <v>128</v>
      </c>
      <c r="B117" s="11">
        <v>1</v>
      </c>
      <c r="C117" s="11" t="s">
        <v>129</v>
      </c>
      <c r="D117" s="17" t="s">
        <v>130</v>
      </c>
      <c r="E117" s="11" t="s">
        <v>131</v>
      </c>
      <c r="F117" s="18">
        <v>0</v>
      </c>
      <c r="G117" s="19">
        <v>5</v>
      </c>
      <c r="H117" s="20">
        <f>ROUND(ROUND(F117,2)*ROUND(G117,3),2)</f>
        <v>0</v>
      </c>
    </row>
    <row r="118" spans="1:8" x14ac:dyDescent="0.25">
      <c r="A118" s="11" t="s">
        <v>128</v>
      </c>
      <c r="B118" s="11">
        <v>2</v>
      </c>
      <c r="C118" s="11" t="s">
        <v>132</v>
      </c>
      <c r="D118" s="17" t="s">
        <v>130</v>
      </c>
      <c r="E118" s="11" t="s">
        <v>133</v>
      </c>
      <c r="F118" s="18">
        <v>0</v>
      </c>
      <c r="G118" s="19">
        <v>5</v>
      </c>
      <c r="H118" s="20">
        <f>ROUND(ROUND(F118,2)*ROUND(G118,3),2)</f>
        <v>0</v>
      </c>
    </row>
    <row r="119" spans="1:8" x14ac:dyDescent="0.25">
      <c r="A119" s="11" t="s">
        <v>128</v>
      </c>
      <c r="B119" s="11">
        <v>3</v>
      </c>
      <c r="C119" s="11" t="s">
        <v>134</v>
      </c>
      <c r="D119" s="17" t="s">
        <v>130</v>
      </c>
      <c r="E119" s="11" t="s">
        <v>135</v>
      </c>
      <c r="F119" s="18">
        <v>0</v>
      </c>
      <c r="G119" s="19">
        <v>5</v>
      </c>
      <c r="H119" s="20">
        <f>ROUND(ROUND(F119,2)*ROUND(G119,3),2)</f>
        <v>0</v>
      </c>
    </row>
    <row r="120" spans="1:8" x14ac:dyDescent="0.25">
      <c r="E120" s="15" t="s">
        <v>13</v>
      </c>
      <c r="F120" s="15"/>
      <c r="G120" s="15"/>
      <c r="H120" s="21">
        <f>SUM(H117:H119)</f>
        <v>0</v>
      </c>
    </row>
    <row r="122" spans="1:8" x14ac:dyDescent="0.25">
      <c r="C122" s="15" t="s">
        <v>4</v>
      </c>
      <c r="D122" s="16" t="s">
        <v>5</v>
      </c>
      <c r="E122" s="15" t="s">
        <v>6</v>
      </c>
    </row>
    <row r="123" spans="1:8" x14ac:dyDescent="0.25">
      <c r="C123" s="15" t="s">
        <v>7</v>
      </c>
      <c r="D123" s="16" t="s">
        <v>70</v>
      </c>
      <c r="E123" s="15" t="s">
        <v>136</v>
      </c>
    </row>
    <row r="125" spans="1:8" x14ac:dyDescent="0.25">
      <c r="A125" s="11" t="s">
        <v>137</v>
      </c>
      <c r="B125" s="11">
        <v>1</v>
      </c>
      <c r="C125" s="11" t="s">
        <v>138</v>
      </c>
      <c r="D125" s="17" t="s">
        <v>20</v>
      </c>
      <c r="E125" s="11" t="s">
        <v>139</v>
      </c>
      <c r="F125" s="18">
        <v>0</v>
      </c>
      <c r="G125" s="19">
        <v>1</v>
      </c>
      <c r="H125" s="20">
        <f t="shared" ref="H125:H135" si="2">ROUND(ROUND(F125,2)*ROUND(G125,3),2)</f>
        <v>0</v>
      </c>
    </row>
    <row r="126" spans="1:8" x14ac:dyDescent="0.25">
      <c r="A126" s="11" t="s">
        <v>137</v>
      </c>
      <c r="B126" s="11">
        <v>2</v>
      </c>
      <c r="C126" s="11" t="s">
        <v>140</v>
      </c>
      <c r="D126" s="17" t="s">
        <v>20</v>
      </c>
      <c r="E126" s="11" t="s">
        <v>141</v>
      </c>
      <c r="F126" s="18">
        <v>0</v>
      </c>
      <c r="G126" s="19">
        <v>2</v>
      </c>
      <c r="H126" s="20">
        <f t="shared" si="2"/>
        <v>0</v>
      </c>
    </row>
    <row r="127" spans="1:8" x14ac:dyDescent="0.25">
      <c r="A127" s="11" t="s">
        <v>137</v>
      </c>
      <c r="B127" s="11">
        <v>3</v>
      </c>
      <c r="C127" s="11" t="s">
        <v>142</v>
      </c>
      <c r="D127" s="17" t="s">
        <v>20</v>
      </c>
      <c r="E127" s="11" t="s">
        <v>143</v>
      </c>
      <c r="F127" s="18">
        <v>0</v>
      </c>
      <c r="G127" s="19">
        <v>2</v>
      </c>
      <c r="H127" s="20">
        <f t="shared" si="2"/>
        <v>0</v>
      </c>
    </row>
    <row r="128" spans="1:8" x14ac:dyDescent="0.25">
      <c r="A128" s="11" t="s">
        <v>137</v>
      </c>
      <c r="B128" s="11">
        <v>4</v>
      </c>
      <c r="C128" s="11" t="s">
        <v>144</v>
      </c>
      <c r="D128" s="17" t="s">
        <v>20</v>
      </c>
      <c r="E128" s="11" t="s">
        <v>145</v>
      </c>
      <c r="F128" s="18">
        <v>0</v>
      </c>
      <c r="G128" s="19">
        <v>2</v>
      </c>
      <c r="H128" s="20">
        <f t="shared" si="2"/>
        <v>0</v>
      </c>
    </row>
    <row r="129" spans="1:8" x14ac:dyDescent="0.25">
      <c r="A129" s="11" t="s">
        <v>137</v>
      </c>
      <c r="B129" s="11">
        <v>5</v>
      </c>
      <c r="C129" s="11" t="s">
        <v>146</v>
      </c>
      <c r="D129" s="17" t="s">
        <v>20</v>
      </c>
      <c r="E129" s="11" t="s">
        <v>147</v>
      </c>
      <c r="F129" s="18">
        <v>0</v>
      </c>
      <c r="G129" s="19">
        <v>3</v>
      </c>
      <c r="H129" s="20">
        <f t="shared" si="2"/>
        <v>0</v>
      </c>
    </row>
    <row r="130" spans="1:8" x14ac:dyDescent="0.25">
      <c r="A130" s="11" t="s">
        <v>137</v>
      </c>
      <c r="B130" s="11">
        <v>6</v>
      </c>
      <c r="C130" s="11" t="s">
        <v>148</v>
      </c>
      <c r="D130" s="17" t="s">
        <v>20</v>
      </c>
      <c r="E130" s="11" t="s">
        <v>149</v>
      </c>
      <c r="F130" s="18">
        <v>0</v>
      </c>
      <c r="G130" s="19">
        <v>3</v>
      </c>
      <c r="H130" s="20">
        <f t="shared" si="2"/>
        <v>0</v>
      </c>
    </row>
    <row r="131" spans="1:8" x14ac:dyDescent="0.25">
      <c r="A131" s="11" t="s">
        <v>137</v>
      </c>
      <c r="B131" s="11">
        <v>7</v>
      </c>
      <c r="C131" s="11" t="s">
        <v>150</v>
      </c>
      <c r="D131" s="17" t="s">
        <v>20</v>
      </c>
      <c r="E131" s="11" t="s">
        <v>151</v>
      </c>
      <c r="F131" s="18">
        <v>0</v>
      </c>
      <c r="G131" s="19">
        <v>4</v>
      </c>
      <c r="H131" s="20">
        <f t="shared" si="2"/>
        <v>0</v>
      </c>
    </row>
    <row r="132" spans="1:8" x14ac:dyDescent="0.25">
      <c r="A132" s="11" t="s">
        <v>137</v>
      </c>
      <c r="B132" s="11">
        <v>8</v>
      </c>
      <c r="C132" s="11" t="s">
        <v>152</v>
      </c>
      <c r="D132" s="17" t="s">
        <v>20</v>
      </c>
      <c r="E132" s="11" t="s">
        <v>153</v>
      </c>
      <c r="F132" s="18">
        <v>0</v>
      </c>
      <c r="G132" s="19">
        <v>1</v>
      </c>
      <c r="H132" s="20">
        <f t="shared" si="2"/>
        <v>0</v>
      </c>
    </row>
    <row r="133" spans="1:8" x14ac:dyDescent="0.25">
      <c r="A133" s="11" t="s">
        <v>137</v>
      </c>
      <c r="B133" s="11">
        <v>9</v>
      </c>
      <c r="C133" s="11" t="s">
        <v>154</v>
      </c>
      <c r="D133" s="17" t="s">
        <v>20</v>
      </c>
      <c r="E133" s="11" t="s">
        <v>155</v>
      </c>
      <c r="F133" s="18">
        <v>0</v>
      </c>
      <c r="G133" s="19">
        <v>1</v>
      </c>
      <c r="H133" s="20">
        <f t="shared" si="2"/>
        <v>0</v>
      </c>
    </row>
    <row r="134" spans="1:8" x14ac:dyDescent="0.25">
      <c r="A134" s="11" t="s">
        <v>137</v>
      </c>
      <c r="B134" s="11">
        <v>10</v>
      </c>
      <c r="C134" s="11" t="s">
        <v>156</v>
      </c>
      <c r="D134" s="17" t="s">
        <v>60</v>
      </c>
      <c r="E134" s="11" t="s">
        <v>157</v>
      </c>
      <c r="F134" s="18">
        <v>0</v>
      </c>
      <c r="G134" s="19">
        <v>10</v>
      </c>
      <c r="H134" s="20">
        <f t="shared" si="2"/>
        <v>0</v>
      </c>
    </row>
    <row r="135" spans="1:8" x14ac:dyDescent="0.25">
      <c r="A135" s="11" t="s">
        <v>137</v>
      </c>
      <c r="B135" s="11">
        <v>11</v>
      </c>
      <c r="C135" s="11" t="s">
        <v>158</v>
      </c>
      <c r="D135" s="17" t="s">
        <v>20</v>
      </c>
      <c r="E135" s="11" t="s">
        <v>159</v>
      </c>
      <c r="F135" s="18">
        <v>0</v>
      </c>
      <c r="G135" s="19">
        <v>2</v>
      </c>
      <c r="H135" s="20">
        <f t="shared" si="2"/>
        <v>0</v>
      </c>
    </row>
    <row r="136" spans="1:8" x14ac:dyDescent="0.25">
      <c r="E136" s="15" t="s">
        <v>13</v>
      </c>
      <c r="F136" s="15"/>
      <c r="G136" s="15"/>
      <c r="H136" s="21">
        <f>SUM(H125:H135)</f>
        <v>0</v>
      </c>
    </row>
    <row r="138" spans="1:8" x14ac:dyDescent="0.25">
      <c r="E138" s="22" t="s">
        <v>160</v>
      </c>
      <c r="H138" s="23">
        <f>SUM(H9:H137)/2</f>
        <v>0</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83"/>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9">
        <v>1</v>
      </c>
      <c r="B1" s="9">
        <v>1</v>
      </c>
      <c r="C1" s="9">
        <v>1</v>
      </c>
      <c r="D1" s="9">
        <v>1</v>
      </c>
      <c r="E1" s="9">
        <v>1</v>
      </c>
      <c r="F1" s="9">
        <v>1</v>
      </c>
      <c r="G1" s="9">
        <v>1</v>
      </c>
      <c r="H1" s="9">
        <v>1</v>
      </c>
      <c r="I1" s="9">
        <v>1</v>
      </c>
      <c r="J1" s="9">
        <v>1</v>
      </c>
      <c r="K1" s="9">
        <v>1</v>
      </c>
    </row>
    <row r="2" spans="1:27" x14ac:dyDescent="0.25">
      <c r="A2" s="9"/>
      <c r="B2" s="9"/>
      <c r="C2" s="9"/>
      <c r="D2" s="9"/>
      <c r="E2" s="9"/>
      <c r="F2" s="9"/>
      <c r="G2" s="9"/>
      <c r="H2" s="9"/>
      <c r="I2" s="9"/>
      <c r="J2" s="9"/>
      <c r="K2" s="9"/>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161</v>
      </c>
      <c r="B6" s="8" t="s">
        <v>161</v>
      </c>
      <c r="C6" s="8" t="s">
        <v>161</v>
      </c>
      <c r="D6" s="8" t="s">
        <v>161</v>
      </c>
      <c r="E6" s="8" t="s">
        <v>161</v>
      </c>
      <c r="F6" s="8" t="s">
        <v>161</v>
      </c>
      <c r="G6" s="8" t="s">
        <v>161</v>
      </c>
      <c r="H6" s="8" t="s">
        <v>161</v>
      </c>
      <c r="I6" s="8" t="s">
        <v>161</v>
      </c>
      <c r="J6" s="8" t="s">
        <v>161</v>
      </c>
      <c r="K6" s="8" t="s">
        <v>161</v>
      </c>
    </row>
    <row r="8" spans="1:27" x14ac:dyDescent="0.25">
      <c r="A8" s="25" t="s">
        <v>162</v>
      </c>
      <c r="B8" s="25" t="s">
        <v>163</v>
      </c>
      <c r="C8" s="25" t="s">
        <v>164</v>
      </c>
      <c r="D8" s="25" t="s">
        <v>165</v>
      </c>
      <c r="E8" s="25"/>
      <c r="F8" s="25"/>
      <c r="G8" s="25"/>
      <c r="H8" s="25"/>
      <c r="I8" s="25"/>
      <c r="J8" s="25"/>
      <c r="K8" s="25" t="s">
        <v>1</v>
      </c>
    </row>
    <row r="10" spans="1:27" x14ac:dyDescent="0.25">
      <c r="A10" s="24" t="s">
        <v>166</v>
      </c>
      <c r="B10" s="24"/>
    </row>
    <row r="11" spans="1:27" ht="45" customHeight="1" x14ac:dyDescent="0.25">
      <c r="A11" s="26" t="s">
        <v>167</v>
      </c>
      <c r="B11" s="26" t="s">
        <v>114</v>
      </c>
      <c r="C11" s="27" t="s">
        <v>20</v>
      </c>
      <c r="D11" s="7" t="s">
        <v>115</v>
      </c>
      <c r="E11" s="6"/>
      <c r="F11" s="6"/>
      <c r="G11" s="27"/>
      <c r="H11" s="28" t="s">
        <v>168</v>
      </c>
      <c r="I11" s="5">
        <v>1</v>
      </c>
      <c r="J11" s="4"/>
      <c r="K11" s="29"/>
      <c r="L11" s="27"/>
      <c r="M11" s="27"/>
      <c r="N11" s="27"/>
      <c r="O11" s="27"/>
      <c r="P11" s="27"/>
      <c r="Q11" s="27"/>
      <c r="R11" s="27"/>
      <c r="S11" s="27"/>
      <c r="T11" s="27"/>
      <c r="U11" s="27"/>
      <c r="V11" s="27"/>
      <c r="W11" s="27"/>
      <c r="X11" s="27"/>
      <c r="Y11" s="27"/>
      <c r="Z11" s="27"/>
      <c r="AA11" s="27"/>
    </row>
    <row r="12" spans="1:27" ht="45" customHeight="1" x14ac:dyDescent="0.25">
      <c r="A12" s="26" t="s">
        <v>169</v>
      </c>
      <c r="B12" s="26" t="s">
        <v>110</v>
      </c>
      <c r="C12" s="27" t="s">
        <v>20</v>
      </c>
      <c r="D12" s="7" t="s">
        <v>111</v>
      </c>
      <c r="E12" s="6"/>
      <c r="F12" s="6"/>
      <c r="G12" s="27"/>
      <c r="H12" s="28" t="s">
        <v>168</v>
      </c>
      <c r="I12" s="5">
        <v>1</v>
      </c>
      <c r="J12" s="4"/>
      <c r="K12" s="29">
        <f>ROUND(K23,2)</f>
        <v>0</v>
      </c>
      <c r="L12" s="27"/>
      <c r="M12" s="27"/>
      <c r="N12" s="27"/>
      <c r="O12" s="27"/>
      <c r="P12" s="27"/>
      <c r="Q12" s="27"/>
      <c r="R12" s="27"/>
      <c r="S12" s="27"/>
      <c r="T12" s="27"/>
      <c r="U12" s="27"/>
      <c r="V12" s="27"/>
      <c r="W12" s="27"/>
      <c r="X12" s="27"/>
      <c r="Y12" s="27"/>
      <c r="Z12" s="27"/>
      <c r="AA12" s="27"/>
    </row>
    <row r="13" spans="1:27" x14ac:dyDescent="0.25">
      <c r="B13" s="22" t="s">
        <v>170</v>
      </c>
    </row>
    <row r="14" spans="1:27" x14ac:dyDescent="0.25">
      <c r="B14" t="s">
        <v>171</v>
      </c>
      <c r="C14" t="s">
        <v>172</v>
      </c>
      <c r="D14" t="s">
        <v>173</v>
      </c>
      <c r="E14" s="30">
        <v>1.25</v>
      </c>
      <c r="F14" t="s">
        <v>174</v>
      </c>
      <c r="G14" t="s">
        <v>175</v>
      </c>
      <c r="H14" s="31"/>
      <c r="I14" t="s">
        <v>176</v>
      </c>
      <c r="J14" s="32">
        <f>ROUND(E14/I12* H14,2)</f>
        <v>0</v>
      </c>
      <c r="K14" s="33"/>
    </row>
    <row r="15" spans="1:27" x14ac:dyDescent="0.25">
      <c r="B15" t="s">
        <v>177</v>
      </c>
      <c r="C15" t="s">
        <v>172</v>
      </c>
      <c r="D15" t="s">
        <v>178</v>
      </c>
      <c r="E15" s="30">
        <v>1.25</v>
      </c>
      <c r="F15" t="s">
        <v>174</v>
      </c>
      <c r="G15" t="s">
        <v>175</v>
      </c>
      <c r="H15" s="31"/>
      <c r="I15" t="s">
        <v>176</v>
      </c>
      <c r="J15" s="32">
        <f>ROUND(E15/I12* H15,2)</f>
        <v>0</v>
      </c>
      <c r="K15" s="33"/>
    </row>
    <row r="16" spans="1:27" x14ac:dyDescent="0.25">
      <c r="D16" s="34" t="s">
        <v>179</v>
      </c>
      <c r="E16" s="33"/>
      <c r="H16" s="33"/>
      <c r="K16" s="31">
        <f>SUM(J14:J15)</f>
        <v>0</v>
      </c>
    </row>
    <row r="17" spans="1:27" x14ac:dyDescent="0.25">
      <c r="B17" s="22" t="s">
        <v>180</v>
      </c>
      <c r="E17" s="33"/>
      <c r="H17" s="33"/>
      <c r="K17" s="33"/>
    </row>
    <row r="18" spans="1:27" x14ac:dyDescent="0.25">
      <c r="B18" t="s">
        <v>181</v>
      </c>
      <c r="C18" t="s">
        <v>20</v>
      </c>
      <c r="D18" t="s">
        <v>182</v>
      </c>
      <c r="E18" s="30">
        <v>1</v>
      </c>
      <c r="G18" t="s">
        <v>175</v>
      </c>
      <c r="H18" s="31"/>
      <c r="I18" t="s">
        <v>176</v>
      </c>
      <c r="J18" s="32">
        <f>ROUND(E18* H18,2)</f>
        <v>0</v>
      </c>
      <c r="K18" s="33"/>
    </row>
    <row r="19" spans="1:27" x14ac:dyDescent="0.25">
      <c r="B19" t="s">
        <v>183</v>
      </c>
      <c r="C19" t="s">
        <v>184</v>
      </c>
      <c r="D19" t="s">
        <v>185</v>
      </c>
      <c r="E19" s="30">
        <v>0.997</v>
      </c>
      <c r="G19" t="s">
        <v>175</v>
      </c>
      <c r="H19" s="31"/>
      <c r="I19" t="s">
        <v>176</v>
      </c>
      <c r="J19" s="32">
        <f>ROUND(E19* H19,2)</f>
        <v>0</v>
      </c>
      <c r="K19" s="33"/>
    </row>
    <row r="20" spans="1:27" x14ac:dyDescent="0.25">
      <c r="D20" s="34" t="s">
        <v>186</v>
      </c>
      <c r="E20" s="33"/>
      <c r="H20" s="33"/>
      <c r="K20" s="31">
        <f>SUM(J18:J19)</f>
        <v>0</v>
      </c>
    </row>
    <row r="21" spans="1:27" x14ac:dyDescent="0.25">
      <c r="D21" s="34" t="s">
        <v>187</v>
      </c>
      <c r="E21" s="33"/>
      <c r="H21" s="33"/>
      <c r="K21" s="35">
        <f>SUM(J13:J20)</f>
        <v>0</v>
      </c>
    </row>
    <row r="22" spans="1:27" x14ac:dyDescent="0.25">
      <c r="D22" s="34" t="s">
        <v>188</v>
      </c>
      <c r="E22" s="33"/>
      <c r="H22" s="33">
        <v>5</v>
      </c>
      <c r="I22" t="s">
        <v>189</v>
      </c>
      <c r="K22" s="31">
        <f>ROUND(H22/100*K21,2)</f>
        <v>0</v>
      </c>
    </row>
    <row r="23" spans="1:27" x14ac:dyDescent="0.25">
      <c r="D23" s="34" t="s">
        <v>190</v>
      </c>
      <c r="E23" s="33"/>
      <c r="H23" s="33"/>
      <c r="K23" s="35">
        <f>SUM(K21:K22)</f>
        <v>0</v>
      </c>
    </row>
    <row r="25" spans="1:27" ht="45" customHeight="1" x14ac:dyDescent="0.25">
      <c r="A25" s="26" t="s">
        <v>191</v>
      </c>
      <c r="B25" s="26" t="s">
        <v>108</v>
      </c>
      <c r="C25" s="27" t="s">
        <v>20</v>
      </c>
      <c r="D25" s="7" t="s">
        <v>109</v>
      </c>
      <c r="E25" s="6"/>
      <c r="F25" s="6"/>
      <c r="G25" s="27"/>
      <c r="H25" s="28" t="s">
        <v>168</v>
      </c>
      <c r="I25" s="5">
        <v>1</v>
      </c>
      <c r="J25" s="4"/>
      <c r="K25" s="29">
        <f>ROUND(K36,2)</f>
        <v>0</v>
      </c>
      <c r="L25" s="27"/>
      <c r="M25" s="27"/>
      <c r="N25" s="27"/>
      <c r="O25" s="27"/>
      <c r="P25" s="27"/>
      <c r="Q25" s="27"/>
      <c r="R25" s="27"/>
      <c r="S25" s="27"/>
      <c r="T25" s="27"/>
      <c r="U25" s="27"/>
      <c r="V25" s="27"/>
      <c r="W25" s="27"/>
      <c r="X25" s="27"/>
      <c r="Y25" s="27"/>
      <c r="Z25" s="27"/>
      <c r="AA25" s="27"/>
    </row>
    <row r="26" spans="1:27" x14ac:dyDescent="0.25">
      <c r="B26" s="22" t="s">
        <v>170</v>
      </c>
    </row>
    <row r="27" spans="1:27" x14ac:dyDescent="0.25">
      <c r="B27" t="s">
        <v>177</v>
      </c>
      <c r="C27" t="s">
        <v>172</v>
      </c>
      <c r="D27" t="s">
        <v>178</v>
      </c>
      <c r="E27" s="30">
        <v>0.2999</v>
      </c>
      <c r="F27" t="s">
        <v>174</v>
      </c>
      <c r="G27" t="s">
        <v>175</v>
      </c>
      <c r="H27" s="31"/>
      <c r="I27" t="s">
        <v>176</v>
      </c>
      <c r="J27" s="32">
        <f>ROUND(E27/I25* H27,2)</f>
        <v>0</v>
      </c>
      <c r="K27" s="33"/>
    </row>
    <row r="28" spans="1:27" x14ac:dyDescent="0.25">
      <c r="B28" t="s">
        <v>171</v>
      </c>
      <c r="C28" t="s">
        <v>172</v>
      </c>
      <c r="D28" t="s">
        <v>173</v>
      </c>
      <c r="E28" s="30">
        <v>0.1002</v>
      </c>
      <c r="F28" t="s">
        <v>174</v>
      </c>
      <c r="G28" t="s">
        <v>175</v>
      </c>
      <c r="H28" s="31"/>
      <c r="I28" t="s">
        <v>176</v>
      </c>
      <c r="J28" s="32">
        <f>ROUND(E28/I25* H28,2)</f>
        <v>0</v>
      </c>
      <c r="K28" s="33"/>
    </row>
    <row r="29" spans="1:27" x14ac:dyDescent="0.25">
      <c r="D29" s="34" t="s">
        <v>179</v>
      </c>
      <c r="E29" s="33"/>
      <c r="H29" s="33"/>
      <c r="K29" s="31">
        <f>SUM(J27:J28)</f>
        <v>0</v>
      </c>
    </row>
    <row r="30" spans="1:27" x14ac:dyDescent="0.25">
      <c r="B30" s="22" t="s">
        <v>180</v>
      </c>
      <c r="E30" s="33"/>
      <c r="H30" s="33"/>
      <c r="K30" s="33"/>
    </row>
    <row r="31" spans="1:27" x14ac:dyDescent="0.25">
      <c r="B31" t="s">
        <v>192</v>
      </c>
      <c r="C31" t="s">
        <v>20</v>
      </c>
      <c r="D31" t="s">
        <v>193</v>
      </c>
      <c r="E31" s="30">
        <v>1</v>
      </c>
      <c r="G31" t="s">
        <v>175</v>
      </c>
      <c r="H31" s="31"/>
      <c r="I31" t="s">
        <v>176</v>
      </c>
      <c r="J31" s="32">
        <f>ROUND(E31* H31,2)</f>
        <v>0</v>
      </c>
      <c r="K31" s="33"/>
    </row>
    <row r="32" spans="1:27" x14ac:dyDescent="0.25">
      <c r="B32" t="s">
        <v>194</v>
      </c>
      <c r="C32" t="s">
        <v>20</v>
      </c>
      <c r="D32" t="s">
        <v>195</v>
      </c>
      <c r="E32" s="30">
        <v>1.01</v>
      </c>
      <c r="G32" t="s">
        <v>175</v>
      </c>
      <c r="H32" s="31"/>
      <c r="I32" t="s">
        <v>176</v>
      </c>
      <c r="J32" s="32">
        <f>ROUND(E32* H32,2)</f>
        <v>0</v>
      </c>
      <c r="K32" s="33"/>
    </row>
    <row r="33" spans="1:27" x14ac:dyDescent="0.25">
      <c r="D33" s="34" t="s">
        <v>186</v>
      </c>
      <c r="E33" s="33"/>
      <c r="H33" s="33"/>
      <c r="K33" s="31">
        <f>SUM(J31:J32)</f>
        <v>0</v>
      </c>
    </row>
    <row r="34" spans="1:27" x14ac:dyDescent="0.25">
      <c r="D34" s="34" t="s">
        <v>187</v>
      </c>
      <c r="E34" s="33"/>
      <c r="H34" s="33"/>
      <c r="K34" s="35">
        <f>SUM(J26:J33)</f>
        <v>0</v>
      </c>
    </row>
    <row r="35" spans="1:27" x14ac:dyDescent="0.25">
      <c r="D35" s="34" t="s">
        <v>188</v>
      </c>
      <c r="E35" s="33"/>
      <c r="H35" s="33">
        <v>5</v>
      </c>
      <c r="I35" t="s">
        <v>189</v>
      </c>
      <c r="K35" s="31">
        <f>ROUND(H35/100*K34,2)</f>
        <v>0</v>
      </c>
    </row>
    <row r="36" spans="1:27" x14ac:dyDescent="0.25">
      <c r="D36" s="34" t="s">
        <v>190</v>
      </c>
      <c r="E36" s="33"/>
      <c r="H36" s="33"/>
      <c r="K36" s="35">
        <f>SUM(K34:K35)</f>
        <v>0</v>
      </c>
    </row>
    <row r="38" spans="1:27" ht="45" customHeight="1" x14ac:dyDescent="0.25">
      <c r="A38" s="26" t="s">
        <v>196</v>
      </c>
      <c r="B38" s="26" t="s">
        <v>103</v>
      </c>
      <c r="C38" s="27" t="s">
        <v>20</v>
      </c>
      <c r="D38" s="7" t="s">
        <v>104</v>
      </c>
      <c r="E38" s="6"/>
      <c r="F38" s="6"/>
      <c r="G38" s="27"/>
      <c r="H38" s="28" t="s">
        <v>168</v>
      </c>
      <c r="I38" s="5">
        <v>1</v>
      </c>
      <c r="J38" s="4"/>
      <c r="K38" s="29"/>
      <c r="L38" s="27"/>
      <c r="M38" s="27"/>
      <c r="N38" s="27"/>
      <c r="O38" s="27"/>
      <c r="P38" s="27"/>
      <c r="Q38" s="27"/>
      <c r="R38" s="27"/>
      <c r="S38" s="27"/>
      <c r="T38" s="27"/>
      <c r="U38" s="27"/>
      <c r="V38" s="27"/>
      <c r="W38" s="27"/>
      <c r="X38" s="27"/>
      <c r="Y38" s="27"/>
      <c r="Z38" s="27"/>
      <c r="AA38" s="27"/>
    </row>
    <row r="39" spans="1:27" ht="45" customHeight="1" x14ac:dyDescent="0.25">
      <c r="A39" s="26" t="s">
        <v>197</v>
      </c>
      <c r="B39" s="26" t="s">
        <v>129</v>
      </c>
      <c r="C39" s="27" t="s">
        <v>130</v>
      </c>
      <c r="D39" s="7" t="s">
        <v>131</v>
      </c>
      <c r="E39" s="6"/>
      <c r="F39" s="6"/>
      <c r="G39" s="27"/>
      <c r="H39" s="28" t="s">
        <v>168</v>
      </c>
      <c r="I39" s="5">
        <v>1</v>
      </c>
      <c r="J39" s="4"/>
      <c r="K39" s="29">
        <f>ROUND(K48,2)</f>
        <v>0</v>
      </c>
      <c r="L39" s="27"/>
      <c r="M39" s="27"/>
      <c r="N39" s="27"/>
      <c r="O39" s="27"/>
      <c r="P39" s="27"/>
      <c r="Q39" s="27"/>
      <c r="R39" s="27"/>
      <c r="S39" s="27"/>
      <c r="T39" s="27"/>
      <c r="U39" s="27"/>
      <c r="V39" s="27"/>
      <c r="W39" s="27"/>
      <c r="X39" s="27"/>
      <c r="Y39" s="27"/>
      <c r="Z39" s="27"/>
      <c r="AA39" s="27"/>
    </row>
    <row r="40" spans="1:27" x14ac:dyDescent="0.25">
      <c r="B40" s="22" t="s">
        <v>170</v>
      </c>
    </row>
    <row r="41" spans="1:27" x14ac:dyDescent="0.25">
      <c r="B41" t="s">
        <v>198</v>
      </c>
      <c r="C41" t="s">
        <v>172</v>
      </c>
      <c r="D41" t="s">
        <v>199</v>
      </c>
      <c r="E41" s="30">
        <v>0.3765</v>
      </c>
      <c r="F41" t="s">
        <v>174</v>
      </c>
      <c r="G41" t="s">
        <v>175</v>
      </c>
      <c r="H41" s="31"/>
      <c r="I41" t="s">
        <v>176</v>
      </c>
      <c r="J41" s="32">
        <f>ROUND(E41/I39* H41,2)</f>
        <v>0</v>
      </c>
      <c r="K41" s="33"/>
    </row>
    <row r="42" spans="1:27" x14ac:dyDescent="0.25">
      <c r="D42" s="34" t="s">
        <v>179</v>
      </c>
      <c r="E42" s="33"/>
      <c r="H42" s="33"/>
      <c r="K42" s="31">
        <f>SUM(J41:J41)</f>
        <v>0</v>
      </c>
    </row>
    <row r="43" spans="1:27" x14ac:dyDescent="0.25">
      <c r="B43" s="22" t="s">
        <v>200</v>
      </c>
      <c r="E43" s="33"/>
      <c r="H43" s="33"/>
      <c r="K43" s="33"/>
    </row>
    <row r="44" spans="1:27" x14ac:dyDescent="0.25">
      <c r="B44" t="s">
        <v>201</v>
      </c>
      <c r="C44" t="s">
        <v>130</v>
      </c>
      <c r="D44" t="s">
        <v>202</v>
      </c>
      <c r="E44" s="30">
        <v>1</v>
      </c>
      <c r="F44" t="s">
        <v>174</v>
      </c>
      <c r="G44" t="s">
        <v>175</v>
      </c>
      <c r="H44" s="31"/>
      <c r="I44" t="s">
        <v>176</v>
      </c>
      <c r="J44" s="32">
        <f>ROUND(E44/I39* H44,2)</f>
        <v>0</v>
      </c>
      <c r="K44" s="33"/>
    </row>
    <row r="45" spans="1:27" x14ac:dyDescent="0.25">
      <c r="D45" s="34" t="s">
        <v>203</v>
      </c>
      <c r="E45" s="33"/>
      <c r="H45" s="33"/>
      <c r="K45" s="31">
        <f>SUM(J44:J44)</f>
        <v>0</v>
      </c>
    </row>
    <row r="46" spans="1:27" x14ac:dyDescent="0.25">
      <c r="D46" s="34" t="s">
        <v>187</v>
      </c>
      <c r="E46" s="33"/>
      <c r="H46" s="33"/>
      <c r="K46" s="35">
        <f>SUM(J40:J45)</f>
        <v>0</v>
      </c>
    </row>
    <row r="47" spans="1:27" x14ac:dyDescent="0.25">
      <c r="D47" s="34" t="s">
        <v>188</v>
      </c>
      <c r="E47" s="33"/>
      <c r="H47" s="33">
        <v>5</v>
      </c>
      <c r="I47" t="s">
        <v>189</v>
      </c>
      <c r="K47" s="31">
        <f>ROUND(H47/100*K46,2)</f>
        <v>0</v>
      </c>
    </row>
    <row r="48" spans="1:27" x14ac:dyDescent="0.25">
      <c r="D48" s="34" t="s">
        <v>190</v>
      </c>
      <c r="E48" s="33"/>
      <c r="H48" s="33"/>
      <c r="K48" s="35">
        <f>SUM(K46:K47)</f>
        <v>0</v>
      </c>
    </row>
    <row r="50" spans="1:27" ht="45" customHeight="1" x14ac:dyDescent="0.25">
      <c r="A50" s="26" t="s">
        <v>204</v>
      </c>
      <c r="B50" s="26" t="s">
        <v>92</v>
      </c>
      <c r="C50" s="27" t="s">
        <v>25</v>
      </c>
      <c r="D50" s="7" t="s">
        <v>93</v>
      </c>
      <c r="E50" s="6"/>
      <c r="F50" s="6"/>
      <c r="G50" s="27"/>
      <c r="H50" s="28" t="s">
        <v>168</v>
      </c>
      <c r="I50" s="5">
        <v>1</v>
      </c>
      <c r="J50" s="4"/>
      <c r="K50" s="29">
        <f>ROUND(K60,2)</f>
        <v>0</v>
      </c>
      <c r="L50" s="27"/>
      <c r="M50" s="27"/>
      <c r="N50" s="27"/>
      <c r="O50" s="27"/>
      <c r="P50" s="27"/>
      <c r="Q50" s="27"/>
      <c r="R50" s="27"/>
      <c r="S50" s="27"/>
      <c r="T50" s="27"/>
      <c r="U50" s="27"/>
      <c r="V50" s="27"/>
      <c r="W50" s="27"/>
      <c r="X50" s="27"/>
      <c r="Y50" s="27"/>
      <c r="Z50" s="27"/>
      <c r="AA50" s="27"/>
    </row>
    <row r="51" spans="1:27" x14ac:dyDescent="0.25">
      <c r="B51" s="22" t="s">
        <v>170</v>
      </c>
    </row>
    <row r="52" spans="1:27" x14ac:dyDescent="0.25">
      <c r="B52" t="s">
        <v>177</v>
      </c>
      <c r="C52" t="s">
        <v>172</v>
      </c>
      <c r="D52" t="s">
        <v>178</v>
      </c>
      <c r="E52" s="30">
        <v>2.9620000000000002</v>
      </c>
      <c r="F52" t="s">
        <v>174</v>
      </c>
      <c r="G52" t="s">
        <v>175</v>
      </c>
      <c r="H52" s="31"/>
      <c r="I52" t="s">
        <v>176</v>
      </c>
      <c r="J52" s="32">
        <f>ROUND(E52/I50* H52,2)</f>
        <v>0</v>
      </c>
      <c r="K52" s="33"/>
    </row>
    <row r="53" spans="1:27" x14ac:dyDescent="0.25">
      <c r="B53" t="s">
        <v>171</v>
      </c>
      <c r="C53" t="s">
        <v>172</v>
      </c>
      <c r="D53" t="s">
        <v>173</v>
      </c>
      <c r="E53" s="30">
        <v>2.9620000000000002</v>
      </c>
      <c r="F53" t="s">
        <v>174</v>
      </c>
      <c r="G53" t="s">
        <v>175</v>
      </c>
      <c r="H53" s="31"/>
      <c r="I53" t="s">
        <v>176</v>
      </c>
      <c r="J53" s="32">
        <f>ROUND(E53/I50* H53,2)</f>
        <v>0</v>
      </c>
      <c r="K53" s="33"/>
    </row>
    <row r="54" spans="1:27" x14ac:dyDescent="0.25">
      <c r="D54" s="34" t="s">
        <v>179</v>
      </c>
      <c r="E54" s="33"/>
      <c r="H54" s="33"/>
      <c r="K54" s="31">
        <f>SUM(J52:J53)</f>
        <v>0</v>
      </c>
    </row>
    <row r="55" spans="1:27" x14ac:dyDescent="0.25">
      <c r="B55" s="22" t="s">
        <v>205</v>
      </c>
      <c r="E55" s="33"/>
      <c r="H55" s="33"/>
      <c r="K55" s="33"/>
    </row>
    <row r="56" spans="1:27" x14ac:dyDescent="0.25">
      <c r="B56" t="s">
        <v>206</v>
      </c>
      <c r="C56" t="s">
        <v>25</v>
      </c>
      <c r="D56" t="s">
        <v>207</v>
      </c>
      <c r="E56" s="30">
        <v>1</v>
      </c>
      <c r="G56" t="s">
        <v>175</v>
      </c>
      <c r="H56" s="31"/>
      <c r="I56" t="s">
        <v>176</v>
      </c>
      <c r="J56" s="32">
        <f>ROUND(E56* H56,2)</f>
        <v>0</v>
      </c>
      <c r="K56" s="33"/>
    </row>
    <row r="57" spans="1:27" x14ac:dyDescent="0.25">
      <c r="D57" s="34" t="s">
        <v>208</v>
      </c>
      <c r="E57" s="33"/>
      <c r="H57" s="33"/>
      <c r="K57" s="31">
        <f>SUM(J56:J56)</f>
        <v>0</v>
      </c>
    </row>
    <row r="58" spans="1:27" x14ac:dyDescent="0.25">
      <c r="D58" s="34" t="s">
        <v>187</v>
      </c>
      <c r="E58" s="33"/>
      <c r="H58" s="33"/>
      <c r="K58" s="35">
        <f>SUM(J51:J57)</f>
        <v>0</v>
      </c>
    </row>
    <row r="59" spans="1:27" x14ac:dyDescent="0.25">
      <c r="D59" s="34" t="s">
        <v>188</v>
      </c>
      <c r="E59" s="33"/>
      <c r="H59" s="33">
        <v>5</v>
      </c>
      <c r="I59" t="s">
        <v>189</v>
      </c>
      <c r="K59" s="31">
        <f>ROUND(H59/100*K58,2)</f>
        <v>0</v>
      </c>
    </row>
    <row r="60" spans="1:27" x14ac:dyDescent="0.25">
      <c r="D60" s="34" t="s">
        <v>190</v>
      </c>
      <c r="E60" s="33"/>
      <c r="H60" s="33"/>
      <c r="K60" s="35">
        <f>SUM(K58:K59)</f>
        <v>0</v>
      </c>
    </row>
    <row r="62" spans="1:27" ht="45" customHeight="1" x14ac:dyDescent="0.25">
      <c r="A62" s="26" t="s">
        <v>209</v>
      </c>
      <c r="B62" s="26" t="s">
        <v>10</v>
      </c>
      <c r="C62" s="27" t="s">
        <v>11</v>
      </c>
      <c r="D62" s="7" t="s">
        <v>12</v>
      </c>
      <c r="E62" s="6"/>
      <c r="F62" s="6"/>
      <c r="G62" s="27"/>
      <c r="H62" s="28" t="s">
        <v>168</v>
      </c>
      <c r="I62" s="5">
        <v>1</v>
      </c>
      <c r="J62" s="4"/>
      <c r="K62" s="29">
        <f>ROUND(K72,2)</f>
        <v>0</v>
      </c>
      <c r="L62" s="27"/>
      <c r="M62" s="27"/>
      <c r="N62" s="27"/>
      <c r="O62" s="27"/>
      <c r="P62" s="27"/>
      <c r="Q62" s="27"/>
      <c r="R62" s="27"/>
      <c r="S62" s="27"/>
      <c r="T62" s="27"/>
      <c r="U62" s="27"/>
      <c r="V62" s="27"/>
      <c r="W62" s="27"/>
      <c r="X62" s="27"/>
      <c r="Y62" s="27"/>
      <c r="Z62" s="27"/>
      <c r="AA62" s="27"/>
    </row>
    <row r="63" spans="1:27" x14ac:dyDescent="0.25">
      <c r="B63" s="22" t="s">
        <v>170</v>
      </c>
    </row>
    <row r="64" spans="1:27" x14ac:dyDescent="0.25">
      <c r="B64" t="s">
        <v>210</v>
      </c>
      <c r="C64" t="s">
        <v>172</v>
      </c>
      <c r="D64" t="s">
        <v>211</v>
      </c>
      <c r="E64" s="30">
        <v>0.4</v>
      </c>
      <c r="F64" t="s">
        <v>174</v>
      </c>
      <c r="G64" t="s">
        <v>175</v>
      </c>
      <c r="H64" s="31"/>
      <c r="I64" t="s">
        <v>176</v>
      </c>
      <c r="J64" s="32">
        <f>ROUND(E64/I62* H64,2)</f>
        <v>0</v>
      </c>
      <c r="K64" s="33"/>
    </row>
    <row r="65" spans="1:27" x14ac:dyDescent="0.25">
      <c r="B65" t="s">
        <v>212</v>
      </c>
      <c r="C65" t="s">
        <v>172</v>
      </c>
      <c r="D65" t="s">
        <v>213</v>
      </c>
      <c r="E65" s="30">
        <v>0.4</v>
      </c>
      <c r="F65" t="s">
        <v>174</v>
      </c>
      <c r="G65" t="s">
        <v>175</v>
      </c>
      <c r="H65" s="31"/>
      <c r="I65" t="s">
        <v>176</v>
      </c>
      <c r="J65" s="32">
        <f>ROUND(E65/I62* H65,2)</f>
        <v>0</v>
      </c>
      <c r="K65" s="33"/>
    </row>
    <row r="66" spans="1:27" x14ac:dyDescent="0.25">
      <c r="D66" s="34" t="s">
        <v>179</v>
      </c>
      <c r="E66" s="33"/>
      <c r="H66" s="33"/>
      <c r="K66" s="31">
        <f>SUM(J64:J65)</f>
        <v>0</v>
      </c>
    </row>
    <row r="67" spans="1:27" x14ac:dyDescent="0.25">
      <c r="B67" s="22" t="s">
        <v>180</v>
      </c>
      <c r="E67" s="33"/>
      <c r="H67" s="33"/>
      <c r="K67" s="33"/>
    </row>
    <row r="68" spans="1:27" x14ac:dyDescent="0.25">
      <c r="B68" t="s">
        <v>214</v>
      </c>
      <c r="C68" t="s">
        <v>215</v>
      </c>
      <c r="D68" t="s">
        <v>216</v>
      </c>
      <c r="E68" s="30">
        <v>1.0009999999999999</v>
      </c>
      <c r="G68" t="s">
        <v>175</v>
      </c>
      <c r="H68" s="31"/>
      <c r="I68" t="s">
        <v>176</v>
      </c>
      <c r="J68" s="32">
        <f>ROUND(E68* H68,2)</f>
        <v>0</v>
      </c>
      <c r="K68" s="33"/>
    </row>
    <row r="69" spans="1:27" x14ac:dyDescent="0.25">
      <c r="D69" s="34" t="s">
        <v>186</v>
      </c>
      <c r="E69" s="33"/>
      <c r="H69" s="33"/>
      <c r="K69" s="31">
        <f>SUM(J68:J68)</f>
        <v>0</v>
      </c>
    </row>
    <row r="70" spans="1:27" x14ac:dyDescent="0.25">
      <c r="D70" s="34" t="s">
        <v>187</v>
      </c>
      <c r="E70" s="33"/>
      <c r="H70" s="33"/>
      <c r="K70" s="35">
        <f>SUM(J63:J69)</f>
        <v>0</v>
      </c>
    </row>
    <row r="71" spans="1:27" x14ac:dyDescent="0.25">
      <c r="D71" s="34" t="s">
        <v>188</v>
      </c>
      <c r="E71" s="33"/>
      <c r="H71" s="33">
        <v>5</v>
      </c>
      <c r="I71" t="s">
        <v>189</v>
      </c>
      <c r="K71" s="31">
        <f>ROUND(H71/100*K70,2)</f>
        <v>0</v>
      </c>
    </row>
    <row r="72" spans="1:27" x14ac:dyDescent="0.25">
      <c r="D72" s="34" t="s">
        <v>190</v>
      </c>
      <c r="E72" s="33"/>
      <c r="H72" s="33"/>
      <c r="K72" s="35">
        <f>SUM(K70:K71)</f>
        <v>0</v>
      </c>
    </row>
    <row r="74" spans="1:27" ht="45" customHeight="1" x14ac:dyDescent="0.25">
      <c r="A74" s="26" t="s">
        <v>217</v>
      </c>
      <c r="B74" s="26" t="s">
        <v>82</v>
      </c>
      <c r="C74" s="27" t="s">
        <v>20</v>
      </c>
      <c r="D74" s="7" t="s">
        <v>83</v>
      </c>
      <c r="E74" s="6"/>
      <c r="F74" s="6"/>
      <c r="G74" s="27"/>
      <c r="H74" s="28" t="s">
        <v>168</v>
      </c>
      <c r="I74" s="5">
        <v>1</v>
      </c>
      <c r="J74" s="4"/>
      <c r="K74" s="29">
        <f>ROUND(K87,2)</f>
        <v>0</v>
      </c>
      <c r="L74" s="27"/>
      <c r="M74" s="27"/>
      <c r="N74" s="27"/>
      <c r="O74" s="27"/>
      <c r="P74" s="27"/>
      <c r="Q74" s="27"/>
      <c r="R74" s="27"/>
      <c r="S74" s="27"/>
      <c r="T74" s="27"/>
      <c r="U74" s="27"/>
      <c r="V74" s="27"/>
      <c r="W74" s="27"/>
      <c r="X74" s="27"/>
      <c r="Y74" s="27"/>
      <c r="Z74" s="27"/>
      <c r="AA74" s="27"/>
    </row>
    <row r="75" spans="1:27" x14ac:dyDescent="0.25">
      <c r="B75" s="22" t="s">
        <v>170</v>
      </c>
    </row>
    <row r="76" spans="1:27" x14ac:dyDescent="0.25">
      <c r="B76" t="s">
        <v>218</v>
      </c>
      <c r="C76" t="s">
        <v>172</v>
      </c>
      <c r="D76" t="s">
        <v>219</v>
      </c>
      <c r="E76" s="30">
        <v>8.4000000000000005E-2</v>
      </c>
      <c r="F76" t="s">
        <v>174</v>
      </c>
      <c r="G76" t="s">
        <v>175</v>
      </c>
      <c r="H76" s="31"/>
      <c r="I76" t="s">
        <v>176</v>
      </c>
      <c r="J76" s="32">
        <f>ROUND(E76/I74* H76,2)</f>
        <v>0</v>
      </c>
      <c r="K76" s="33"/>
    </row>
    <row r="77" spans="1:27" x14ac:dyDescent="0.25">
      <c r="B77" t="s">
        <v>220</v>
      </c>
      <c r="C77" t="s">
        <v>172</v>
      </c>
      <c r="D77" t="s">
        <v>221</v>
      </c>
      <c r="E77" s="30">
        <v>9.1999999999999998E-2</v>
      </c>
      <c r="F77" t="s">
        <v>174</v>
      </c>
      <c r="G77" t="s">
        <v>175</v>
      </c>
      <c r="H77" s="31"/>
      <c r="I77" t="s">
        <v>176</v>
      </c>
      <c r="J77" s="32">
        <f>ROUND(E77/I74* H77,2)</f>
        <v>0</v>
      </c>
      <c r="K77" s="33"/>
    </row>
    <row r="78" spans="1:27" x14ac:dyDescent="0.25">
      <c r="D78" s="34" t="s">
        <v>179</v>
      </c>
      <c r="E78" s="33"/>
      <c r="H78" s="33"/>
      <c r="K78" s="31">
        <f>SUM(J76:J77)</f>
        <v>0</v>
      </c>
    </row>
    <row r="79" spans="1:27" x14ac:dyDescent="0.25">
      <c r="B79" s="22" t="s">
        <v>180</v>
      </c>
      <c r="E79" s="33"/>
      <c r="H79" s="33"/>
      <c r="K79" s="33"/>
    </row>
    <row r="80" spans="1:27" x14ac:dyDescent="0.25">
      <c r="B80" t="s">
        <v>222</v>
      </c>
      <c r="C80" t="s">
        <v>20</v>
      </c>
      <c r="D80" t="s">
        <v>83</v>
      </c>
      <c r="E80" s="30">
        <v>1</v>
      </c>
      <c r="G80" t="s">
        <v>175</v>
      </c>
      <c r="H80" s="31"/>
      <c r="I80" t="s">
        <v>176</v>
      </c>
      <c r="J80" s="32">
        <f>ROUND(E80* H80,2)</f>
        <v>0</v>
      </c>
      <c r="K80" s="33"/>
    </row>
    <row r="81" spans="1:27" x14ac:dyDescent="0.25">
      <c r="D81" s="34" t="s">
        <v>186</v>
      </c>
      <c r="E81" s="33"/>
      <c r="H81" s="33"/>
      <c r="K81" s="31">
        <f>SUM(J80:J80)</f>
        <v>0</v>
      </c>
    </row>
    <row r="82" spans="1:27" x14ac:dyDescent="0.25">
      <c r="B82" s="22" t="s">
        <v>205</v>
      </c>
      <c r="E82" s="33"/>
      <c r="H82" s="33"/>
      <c r="K82" s="33"/>
    </row>
    <row r="83" spans="1:27" x14ac:dyDescent="0.25">
      <c r="B83" t="s">
        <v>223</v>
      </c>
      <c r="C83" t="s">
        <v>189</v>
      </c>
      <c r="D83" t="s">
        <v>224</v>
      </c>
      <c r="E83" s="30">
        <v>2</v>
      </c>
      <c r="G83" t="s">
        <v>189</v>
      </c>
      <c r="H83" s="31">
        <v>0</v>
      </c>
      <c r="I83" t="s">
        <v>176</v>
      </c>
      <c r="J83" s="32">
        <f>ROUND(E83* H83/100,2)</f>
        <v>0</v>
      </c>
      <c r="K83" s="33"/>
    </row>
    <row r="84" spans="1:27" x14ac:dyDescent="0.25">
      <c r="D84" s="34" t="s">
        <v>208</v>
      </c>
      <c r="E84" s="33"/>
      <c r="H84" s="33"/>
      <c r="K84" s="31">
        <f>SUM(J83:J83)</f>
        <v>0</v>
      </c>
    </row>
    <row r="85" spans="1:27" x14ac:dyDescent="0.25">
      <c r="D85" s="34" t="s">
        <v>187</v>
      </c>
      <c r="E85" s="33"/>
      <c r="H85" s="33"/>
      <c r="K85" s="35">
        <f>SUM(J75:J84)</f>
        <v>0</v>
      </c>
    </row>
    <row r="86" spans="1:27" x14ac:dyDescent="0.25">
      <c r="D86" s="34" t="s">
        <v>188</v>
      </c>
      <c r="E86" s="33"/>
      <c r="H86" s="33">
        <v>5</v>
      </c>
      <c r="I86" t="s">
        <v>189</v>
      </c>
      <c r="K86" s="31">
        <f>ROUND(H86/100*K85,2)</f>
        <v>0</v>
      </c>
    </row>
    <row r="87" spans="1:27" x14ac:dyDescent="0.25">
      <c r="D87" s="34" t="s">
        <v>190</v>
      </c>
      <c r="E87" s="33"/>
      <c r="H87" s="33"/>
      <c r="K87" s="35">
        <f>SUM(K85:K86)</f>
        <v>0</v>
      </c>
    </row>
    <row r="89" spans="1:27" ht="45" customHeight="1" x14ac:dyDescent="0.25">
      <c r="A89" s="26" t="s">
        <v>225</v>
      </c>
      <c r="B89" s="26" t="s">
        <v>64</v>
      </c>
      <c r="C89" s="27" t="s">
        <v>60</v>
      </c>
      <c r="D89" s="7" t="s">
        <v>65</v>
      </c>
      <c r="E89" s="6"/>
      <c r="F89" s="6"/>
      <c r="G89" s="27"/>
      <c r="H89" s="28" t="s">
        <v>168</v>
      </c>
      <c r="I89" s="5">
        <v>1</v>
      </c>
      <c r="J89" s="4"/>
      <c r="K89" s="29">
        <f>ROUND(K111,2)</f>
        <v>0</v>
      </c>
      <c r="L89" s="27"/>
      <c r="M89" s="27"/>
      <c r="N89" s="27"/>
      <c r="O89" s="27"/>
      <c r="P89" s="27"/>
      <c r="Q89" s="27"/>
      <c r="R89" s="27"/>
      <c r="S89" s="27"/>
      <c r="T89" s="27"/>
      <c r="U89" s="27"/>
      <c r="V89" s="27"/>
      <c r="W89" s="27"/>
      <c r="X89" s="27"/>
      <c r="Y89" s="27"/>
      <c r="Z89" s="27"/>
      <c r="AA89" s="27"/>
    </row>
    <row r="90" spans="1:27" x14ac:dyDescent="0.25">
      <c r="B90" s="22" t="s">
        <v>170</v>
      </c>
    </row>
    <row r="91" spans="1:27" x14ac:dyDescent="0.25">
      <c r="B91" t="s">
        <v>226</v>
      </c>
      <c r="C91" t="s">
        <v>172</v>
      </c>
      <c r="D91" t="s">
        <v>227</v>
      </c>
      <c r="E91" s="30">
        <v>0.1</v>
      </c>
      <c r="F91" t="s">
        <v>174</v>
      </c>
      <c r="G91" t="s">
        <v>175</v>
      </c>
      <c r="H91" s="31"/>
      <c r="I91" t="s">
        <v>176</v>
      </c>
      <c r="J91" s="32">
        <f>ROUND(E91/I89* H91,2)</f>
        <v>0</v>
      </c>
      <c r="K91" s="33"/>
    </row>
    <row r="92" spans="1:27" x14ac:dyDescent="0.25">
      <c r="B92" t="s">
        <v>228</v>
      </c>
      <c r="C92" t="s">
        <v>172</v>
      </c>
      <c r="D92" t="s">
        <v>229</v>
      </c>
      <c r="E92" s="30">
        <v>0.10199999999999999</v>
      </c>
      <c r="F92" t="s">
        <v>174</v>
      </c>
      <c r="G92" t="s">
        <v>175</v>
      </c>
      <c r="H92" s="31"/>
      <c r="I92" t="s">
        <v>176</v>
      </c>
      <c r="J92" s="32">
        <f>ROUND(E92/I89* H92,2)</f>
        <v>0</v>
      </c>
      <c r="K92" s="33"/>
    </row>
    <row r="93" spans="1:27" x14ac:dyDescent="0.25">
      <c r="D93" s="34" t="s">
        <v>179</v>
      </c>
      <c r="E93" s="33"/>
      <c r="H93" s="33"/>
      <c r="K93" s="31">
        <f>SUM(J91:J92)</f>
        <v>0</v>
      </c>
    </row>
    <row r="94" spans="1:27" x14ac:dyDescent="0.25">
      <c r="B94" s="22" t="s">
        <v>180</v>
      </c>
      <c r="E94" s="33"/>
      <c r="H94" s="33"/>
      <c r="K94" s="33"/>
    </row>
    <row r="95" spans="1:27" x14ac:dyDescent="0.25">
      <c r="B95" t="s">
        <v>230</v>
      </c>
      <c r="C95" t="s">
        <v>60</v>
      </c>
      <c r="D95" t="s">
        <v>231</v>
      </c>
      <c r="E95" s="30">
        <v>1</v>
      </c>
      <c r="G95" t="s">
        <v>175</v>
      </c>
      <c r="H95" s="31"/>
      <c r="I95" t="s">
        <v>176</v>
      </c>
      <c r="J95" s="32">
        <f>ROUND(E95* H95,2)</f>
        <v>0</v>
      </c>
      <c r="K95" s="33"/>
    </row>
    <row r="96" spans="1:27" x14ac:dyDescent="0.25">
      <c r="B96" t="s">
        <v>232</v>
      </c>
      <c r="C96" t="s">
        <v>20</v>
      </c>
      <c r="D96" t="s">
        <v>233</v>
      </c>
      <c r="E96" s="30">
        <v>0.2</v>
      </c>
      <c r="G96" t="s">
        <v>175</v>
      </c>
      <c r="H96" s="31"/>
      <c r="I96" t="s">
        <v>176</v>
      </c>
      <c r="J96" s="32">
        <f>ROUND(E96* H96,2)</f>
        <v>0</v>
      </c>
      <c r="K96" s="33"/>
    </row>
    <row r="97" spans="2:11" x14ac:dyDescent="0.25">
      <c r="B97" t="s">
        <v>234</v>
      </c>
      <c r="C97" t="s">
        <v>60</v>
      </c>
      <c r="D97" t="s">
        <v>235</v>
      </c>
      <c r="E97" s="30">
        <v>5</v>
      </c>
      <c r="G97" t="s">
        <v>175</v>
      </c>
      <c r="H97" s="31"/>
      <c r="I97" t="s">
        <v>176</v>
      </c>
      <c r="J97" s="32">
        <f>ROUND(E97* H97,2)</f>
        <v>0</v>
      </c>
      <c r="K97" s="33"/>
    </row>
    <row r="98" spans="2:11" x14ac:dyDescent="0.25">
      <c r="D98" s="34" t="s">
        <v>186</v>
      </c>
      <c r="E98" s="33"/>
      <c r="H98" s="33"/>
      <c r="K98" s="31">
        <f>SUM(J95:J97)</f>
        <v>0</v>
      </c>
    </row>
    <row r="99" spans="2:11" x14ac:dyDescent="0.25">
      <c r="B99" s="22" t="s">
        <v>205</v>
      </c>
      <c r="E99" s="33"/>
      <c r="H99" s="33"/>
      <c r="K99" s="33"/>
    </row>
    <row r="100" spans="2:11" x14ac:dyDescent="0.25">
      <c r="B100" t="s">
        <v>236</v>
      </c>
      <c r="C100" t="s">
        <v>237</v>
      </c>
      <c r="D100" t="s">
        <v>238</v>
      </c>
      <c r="E100" s="30">
        <v>0</v>
      </c>
      <c r="G100" t="s">
        <v>175</v>
      </c>
      <c r="H100" s="31"/>
      <c r="I100" t="s">
        <v>176</v>
      </c>
      <c r="J100" s="32">
        <f>ROUND(E100* H100,2)</f>
        <v>0</v>
      </c>
      <c r="K100" s="33"/>
    </row>
    <row r="101" spans="2:11" x14ac:dyDescent="0.25">
      <c r="B101" t="s">
        <v>239</v>
      </c>
      <c r="C101" t="s">
        <v>237</v>
      </c>
      <c r="D101" t="s">
        <v>240</v>
      </c>
      <c r="E101" s="30">
        <v>0</v>
      </c>
      <c r="G101" t="s">
        <v>175</v>
      </c>
      <c r="H101" s="31"/>
      <c r="I101" t="s">
        <v>176</v>
      </c>
      <c r="J101" s="32">
        <f>ROUND(E101* H101,2)</f>
        <v>0</v>
      </c>
      <c r="K101" s="33"/>
    </row>
    <row r="102" spans="2:11" x14ac:dyDescent="0.25">
      <c r="B102" t="s">
        <v>241</v>
      </c>
      <c r="C102" t="s">
        <v>237</v>
      </c>
      <c r="D102" t="s">
        <v>242</v>
      </c>
      <c r="E102" s="30">
        <v>0</v>
      </c>
      <c r="G102" t="s">
        <v>175</v>
      </c>
      <c r="H102" s="31"/>
      <c r="I102" t="s">
        <v>176</v>
      </c>
      <c r="J102" s="32">
        <f>ROUND(E102* H102,2)</f>
        <v>0</v>
      </c>
      <c r="K102" s="33"/>
    </row>
    <row r="103" spans="2:11" x14ac:dyDescent="0.25">
      <c r="B103" t="s">
        <v>243</v>
      </c>
      <c r="C103" t="s">
        <v>189</v>
      </c>
      <c r="D103" t="s">
        <v>244</v>
      </c>
      <c r="E103" s="30">
        <v>2</v>
      </c>
      <c r="G103" t="s">
        <v>189</v>
      </c>
      <c r="H103" s="31">
        <v>0</v>
      </c>
      <c r="I103" t="s">
        <v>176</v>
      </c>
      <c r="J103" s="32">
        <f>ROUND(E103* H103/100,2)</f>
        <v>0</v>
      </c>
      <c r="K103" s="33"/>
    </row>
    <row r="104" spans="2:11" x14ac:dyDescent="0.25">
      <c r="B104" t="s">
        <v>245</v>
      </c>
      <c r="C104" t="s">
        <v>189</v>
      </c>
      <c r="D104" t="s">
        <v>244</v>
      </c>
      <c r="E104" s="30">
        <v>2</v>
      </c>
      <c r="G104" t="s">
        <v>189</v>
      </c>
      <c r="H104" s="31">
        <v>0</v>
      </c>
      <c r="I104" t="s">
        <v>176</v>
      </c>
      <c r="J104" s="32">
        <f>ROUND(E104* H104/100,2)</f>
        <v>0</v>
      </c>
      <c r="K104" s="33"/>
    </row>
    <row r="105" spans="2:11" x14ac:dyDescent="0.25">
      <c r="B105" t="s">
        <v>246</v>
      </c>
      <c r="C105" t="s">
        <v>189</v>
      </c>
      <c r="D105" t="s">
        <v>244</v>
      </c>
      <c r="E105" s="30">
        <v>2</v>
      </c>
      <c r="G105" t="s">
        <v>189</v>
      </c>
      <c r="H105" s="31">
        <v>0</v>
      </c>
      <c r="I105" t="s">
        <v>176</v>
      </c>
      <c r="J105" s="32">
        <f>ROUND(E105* H105/100,2)</f>
        <v>0</v>
      </c>
      <c r="K105" s="33"/>
    </row>
    <row r="106" spans="2:11" x14ac:dyDescent="0.25">
      <c r="B106" t="s">
        <v>247</v>
      </c>
      <c r="C106" t="s">
        <v>189</v>
      </c>
      <c r="D106" t="s">
        <v>244</v>
      </c>
      <c r="E106" s="30">
        <v>2</v>
      </c>
      <c r="G106" t="s">
        <v>189</v>
      </c>
      <c r="H106" s="31">
        <v>0</v>
      </c>
      <c r="I106" t="s">
        <v>176</v>
      </c>
      <c r="J106" s="32">
        <f>ROUND(E106* H106/100,2)</f>
        <v>0</v>
      </c>
      <c r="K106" s="33"/>
    </row>
    <row r="107" spans="2:11" x14ac:dyDescent="0.25">
      <c r="B107" t="s">
        <v>248</v>
      </c>
      <c r="C107" t="s">
        <v>189</v>
      </c>
      <c r="D107" t="s">
        <v>244</v>
      </c>
      <c r="E107" s="30">
        <v>2</v>
      </c>
      <c r="G107" t="s">
        <v>189</v>
      </c>
      <c r="H107" s="31">
        <v>0</v>
      </c>
      <c r="I107" t="s">
        <v>176</v>
      </c>
      <c r="J107" s="32">
        <f>ROUND(E107* H107/100,2)</f>
        <v>0</v>
      </c>
      <c r="K107" s="33"/>
    </row>
    <row r="108" spans="2:11" x14ac:dyDescent="0.25">
      <c r="D108" s="34" t="s">
        <v>208</v>
      </c>
      <c r="E108" s="33"/>
      <c r="H108" s="33"/>
      <c r="K108" s="31">
        <f>SUM(J100:J107)</f>
        <v>0</v>
      </c>
    </row>
    <row r="109" spans="2:11" x14ac:dyDescent="0.25">
      <c r="D109" s="34" t="s">
        <v>187</v>
      </c>
      <c r="E109" s="33"/>
      <c r="H109" s="33"/>
      <c r="K109" s="35">
        <f>SUM(J90:J108)</f>
        <v>0</v>
      </c>
    </row>
    <row r="110" spans="2:11" x14ac:dyDescent="0.25">
      <c r="D110" s="34" t="s">
        <v>188</v>
      </c>
      <c r="E110" s="33"/>
      <c r="H110" s="33">
        <v>5</v>
      </c>
      <c r="I110" t="s">
        <v>189</v>
      </c>
      <c r="K110" s="31">
        <f>ROUND(H110/100*K109,2)</f>
        <v>0</v>
      </c>
    </row>
    <row r="111" spans="2:11" x14ac:dyDescent="0.25">
      <c r="D111" s="34" t="s">
        <v>190</v>
      </c>
      <c r="E111" s="33"/>
      <c r="H111" s="33"/>
      <c r="K111" s="35">
        <f>SUM(K109:K110)</f>
        <v>0</v>
      </c>
    </row>
    <row r="113" spans="1:27" ht="45" customHeight="1" x14ac:dyDescent="0.25">
      <c r="A113" s="26" t="s">
        <v>249</v>
      </c>
      <c r="B113" s="26" t="s">
        <v>19</v>
      </c>
      <c r="C113" s="27" t="s">
        <v>20</v>
      </c>
      <c r="D113" s="7" t="s">
        <v>21</v>
      </c>
      <c r="E113" s="6"/>
      <c r="F113" s="6"/>
      <c r="G113" s="27"/>
      <c r="H113" s="28" t="s">
        <v>168</v>
      </c>
      <c r="I113" s="5">
        <v>1</v>
      </c>
      <c r="J113" s="4"/>
      <c r="K113" s="29">
        <f>ROUND(K126,2)</f>
        <v>0</v>
      </c>
      <c r="L113" s="27"/>
      <c r="M113" s="27"/>
      <c r="N113" s="27"/>
      <c r="O113" s="27"/>
      <c r="P113" s="27"/>
      <c r="Q113" s="27"/>
      <c r="R113" s="27"/>
      <c r="S113" s="27"/>
      <c r="T113" s="27"/>
      <c r="U113" s="27"/>
      <c r="V113" s="27"/>
      <c r="W113" s="27"/>
      <c r="X113" s="27"/>
      <c r="Y113" s="27"/>
      <c r="Z113" s="27"/>
      <c r="AA113" s="27"/>
    </row>
    <row r="114" spans="1:27" x14ac:dyDescent="0.25">
      <c r="B114" s="22" t="s">
        <v>170</v>
      </c>
    </row>
    <row r="115" spans="1:27" x14ac:dyDescent="0.25">
      <c r="B115" t="s">
        <v>226</v>
      </c>
      <c r="C115" t="s">
        <v>172</v>
      </c>
      <c r="D115" t="s">
        <v>227</v>
      </c>
      <c r="E115" s="30">
        <v>0.45900000000000002</v>
      </c>
      <c r="F115" t="s">
        <v>174</v>
      </c>
      <c r="G115" t="s">
        <v>175</v>
      </c>
      <c r="H115" s="31"/>
      <c r="I115" t="s">
        <v>176</v>
      </c>
      <c r="J115" s="32">
        <f>ROUND(E115/I113* H115,2)</f>
        <v>0</v>
      </c>
      <c r="K115" s="33"/>
    </row>
    <row r="116" spans="1:27" x14ac:dyDescent="0.25">
      <c r="B116" t="s">
        <v>228</v>
      </c>
      <c r="C116" t="s">
        <v>172</v>
      </c>
      <c r="D116" t="s">
        <v>229</v>
      </c>
      <c r="E116" s="30">
        <v>0.45900000000000002</v>
      </c>
      <c r="F116" t="s">
        <v>174</v>
      </c>
      <c r="G116" t="s">
        <v>175</v>
      </c>
      <c r="H116" s="31"/>
      <c r="I116" t="s">
        <v>176</v>
      </c>
      <c r="J116" s="32">
        <f>ROUND(E116/I113* H116,2)</f>
        <v>0</v>
      </c>
      <c r="K116" s="33"/>
    </row>
    <row r="117" spans="1:27" x14ac:dyDescent="0.25">
      <c r="D117" s="34" t="s">
        <v>179</v>
      </c>
      <c r="E117" s="33"/>
      <c r="H117" s="33"/>
      <c r="K117" s="31">
        <f>SUM(J115:J116)</f>
        <v>0</v>
      </c>
    </row>
    <row r="118" spans="1:27" x14ac:dyDescent="0.25">
      <c r="B118" s="22" t="s">
        <v>180</v>
      </c>
      <c r="E118" s="33"/>
      <c r="H118" s="33"/>
      <c r="K118" s="33"/>
    </row>
    <row r="119" spans="1:27" x14ac:dyDescent="0.25">
      <c r="B119" t="s">
        <v>250</v>
      </c>
      <c r="C119" t="s">
        <v>20</v>
      </c>
      <c r="D119" t="s">
        <v>251</v>
      </c>
      <c r="E119" s="30">
        <v>1</v>
      </c>
      <c r="G119" t="s">
        <v>175</v>
      </c>
      <c r="H119" s="31"/>
      <c r="I119" t="s">
        <v>176</v>
      </c>
      <c r="J119" s="32">
        <f>ROUND(E119* H119,2)</f>
        <v>0</v>
      </c>
      <c r="K119" s="33"/>
    </row>
    <row r="120" spans="1:27" x14ac:dyDescent="0.25">
      <c r="D120" s="34" t="s">
        <v>186</v>
      </c>
      <c r="E120" s="33"/>
      <c r="H120" s="33"/>
      <c r="K120" s="31">
        <f>SUM(J119:J119)</f>
        <v>0</v>
      </c>
    </row>
    <row r="121" spans="1:27" x14ac:dyDescent="0.25">
      <c r="B121" s="22" t="s">
        <v>205</v>
      </c>
      <c r="E121" s="33"/>
      <c r="H121" s="33"/>
      <c r="K121" s="33"/>
    </row>
    <row r="122" spans="1:27" x14ac:dyDescent="0.25">
      <c r="B122" t="s">
        <v>223</v>
      </c>
      <c r="C122" t="s">
        <v>189</v>
      </c>
      <c r="D122" t="s">
        <v>224</v>
      </c>
      <c r="E122" s="30">
        <v>2.0150000000000001</v>
      </c>
      <c r="G122" t="s">
        <v>189</v>
      </c>
      <c r="H122" s="31">
        <v>0</v>
      </c>
      <c r="I122" t="s">
        <v>176</v>
      </c>
      <c r="J122" s="32">
        <f>ROUND(E122* H122/100,2)</f>
        <v>0</v>
      </c>
      <c r="K122" s="33"/>
    </row>
    <row r="123" spans="1:27" x14ac:dyDescent="0.25">
      <c r="D123" s="34" t="s">
        <v>208</v>
      </c>
      <c r="E123" s="33"/>
      <c r="H123" s="33"/>
      <c r="K123" s="31">
        <f>SUM(J122:J122)</f>
        <v>0</v>
      </c>
    </row>
    <row r="124" spans="1:27" x14ac:dyDescent="0.25">
      <c r="D124" s="34" t="s">
        <v>187</v>
      </c>
      <c r="E124" s="33"/>
      <c r="H124" s="33"/>
      <c r="K124" s="35">
        <f>SUM(J114:J123)</f>
        <v>0</v>
      </c>
    </row>
    <row r="125" spans="1:27" x14ac:dyDescent="0.25">
      <c r="D125" s="34" t="s">
        <v>188</v>
      </c>
      <c r="E125" s="33"/>
      <c r="H125" s="33">
        <v>5</v>
      </c>
      <c r="I125" t="s">
        <v>189</v>
      </c>
      <c r="K125" s="31">
        <f>ROUND(H125/100*K124,2)</f>
        <v>0</v>
      </c>
    </row>
    <row r="126" spans="1:27" x14ac:dyDescent="0.25">
      <c r="D126" s="34" t="s">
        <v>190</v>
      </c>
      <c r="E126" s="33"/>
      <c r="H126" s="33"/>
      <c r="K126" s="35">
        <f>SUM(K124:K125)</f>
        <v>0</v>
      </c>
    </row>
    <row r="128" spans="1:27" ht="45" customHeight="1" x14ac:dyDescent="0.25">
      <c r="A128" s="26" t="s">
        <v>252</v>
      </c>
      <c r="B128" s="26" t="s">
        <v>36</v>
      </c>
      <c r="C128" s="27" t="s">
        <v>20</v>
      </c>
      <c r="D128" s="7" t="s">
        <v>37</v>
      </c>
      <c r="E128" s="6"/>
      <c r="F128" s="6"/>
      <c r="G128" s="27"/>
      <c r="H128" s="28" t="s">
        <v>168</v>
      </c>
      <c r="I128" s="5">
        <v>1</v>
      </c>
      <c r="J128" s="4"/>
      <c r="K128" s="29">
        <f>ROUND(K141,2)</f>
        <v>0</v>
      </c>
      <c r="L128" s="27"/>
      <c r="M128" s="27"/>
      <c r="N128" s="27"/>
      <c r="O128" s="27"/>
      <c r="P128" s="27"/>
      <c r="Q128" s="27"/>
      <c r="R128" s="27"/>
      <c r="S128" s="27"/>
      <c r="T128" s="27"/>
      <c r="U128" s="27"/>
      <c r="V128" s="27"/>
      <c r="W128" s="27"/>
      <c r="X128" s="27"/>
      <c r="Y128" s="27"/>
      <c r="Z128" s="27"/>
      <c r="AA128" s="27"/>
    </row>
    <row r="129" spans="1:27" x14ac:dyDescent="0.25">
      <c r="B129" s="22" t="s">
        <v>170</v>
      </c>
    </row>
    <row r="130" spans="1:27" x14ac:dyDescent="0.25">
      <c r="B130" t="s">
        <v>228</v>
      </c>
      <c r="C130" t="s">
        <v>172</v>
      </c>
      <c r="D130" t="s">
        <v>229</v>
      </c>
      <c r="E130" s="30">
        <v>0.6</v>
      </c>
      <c r="F130" t="s">
        <v>174</v>
      </c>
      <c r="G130" t="s">
        <v>175</v>
      </c>
      <c r="H130" s="31"/>
      <c r="I130" t="s">
        <v>176</v>
      </c>
      <c r="J130" s="32">
        <f>ROUND(E130/I128* H130,2)</f>
        <v>0</v>
      </c>
      <c r="K130" s="33"/>
    </row>
    <row r="131" spans="1:27" x14ac:dyDescent="0.25">
      <c r="B131" t="s">
        <v>226</v>
      </c>
      <c r="C131" t="s">
        <v>172</v>
      </c>
      <c r="D131" t="s">
        <v>227</v>
      </c>
      <c r="E131" s="30">
        <v>0.6</v>
      </c>
      <c r="F131" t="s">
        <v>174</v>
      </c>
      <c r="G131" t="s">
        <v>175</v>
      </c>
      <c r="H131" s="31"/>
      <c r="I131" t="s">
        <v>176</v>
      </c>
      <c r="J131" s="32">
        <f>ROUND(E131/I128* H131,2)</f>
        <v>0</v>
      </c>
      <c r="K131" s="33"/>
    </row>
    <row r="132" spans="1:27" x14ac:dyDescent="0.25">
      <c r="D132" s="34" t="s">
        <v>179</v>
      </c>
      <c r="E132" s="33"/>
      <c r="H132" s="33"/>
      <c r="K132" s="31">
        <f>SUM(J130:J131)</f>
        <v>0</v>
      </c>
    </row>
    <row r="133" spans="1:27" x14ac:dyDescent="0.25">
      <c r="B133" s="22" t="s">
        <v>180</v>
      </c>
      <c r="E133" s="33"/>
      <c r="H133" s="33"/>
      <c r="K133" s="33"/>
    </row>
    <row r="134" spans="1:27" x14ac:dyDescent="0.25">
      <c r="B134" t="s">
        <v>253</v>
      </c>
      <c r="C134" t="s">
        <v>20</v>
      </c>
      <c r="D134" t="s">
        <v>37</v>
      </c>
      <c r="E134" s="30">
        <v>1</v>
      </c>
      <c r="G134" t="s">
        <v>175</v>
      </c>
      <c r="H134" s="31"/>
      <c r="I134" t="s">
        <v>176</v>
      </c>
      <c r="J134" s="32">
        <f>ROUND(E134* H134,2)</f>
        <v>0</v>
      </c>
      <c r="K134" s="33"/>
    </row>
    <row r="135" spans="1:27" x14ac:dyDescent="0.25">
      <c r="D135" s="34" t="s">
        <v>186</v>
      </c>
      <c r="E135" s="33"/>
      <c r="H135" s="33"/>
      <c r="K135" s="31">
        <f>SUM(J134:J134)</f>
        <v>0</v>
      </c>
    </row>
    <row r="136" spans="1:27" x14ac:dyDescent="0.25">
      <c r="B136" s="22" t="s">
        <v>205</v>
      </c>
      <c r="E136" s="33"/>
      <c r="H136" s="33"/>
      <c r="K136" s="33"/>
    </row>
    <row r="137" spans="1:27" x14ac:dyDescent="0.25">
      <c r="B137" t="s">
        <v>223</v>
      </c>
      <c r="C137" t="s">
        <v>189</v>
      </c>
      <c r="D137" t="s">
        <v>224</v>
      </c>
      <c r="E137" s="30">
        <v>2</v>
      </c>
      <c r="G137" t="s">
        <v>189</v>
      </c>
      <c r="H137" s="31">
        <v>0</v>
      </c>
      <c r="I137" t="s">
        <v>176</v>
      </c>
      <c r="J137" s="32">
        <f>ROUND(E137* H137/100,2)</f>
        <v>0</v>
      </c>
      <c r="K137" s="33"/>
    </row>
    <row r="138" spans="1:27" x14ac:dyDescent="0.25">
      <c r="D138" s="34" t="s">
        <v>208</v>
      </c>
      <c r="E138" s="33"/>
      <c r="H138" s="33"/>
      <c r="K138" s="31">
        <f>SUM(J137:J137)</f>
        <v>0</v>
      </c>
    </row>
    <row r="139" spans="1:27" x14ac:dyDescent="0.25">
      <c r="D139" s="34" t="s">
        <v>187</v>
      </c>
      <c r="E139" s="33"/>
      <c r="H139" s="33"/>
      <c r="K139" s="35">
        <f>SUM(J129:J138)</f>
        <v>0</v>
      </c>
    </row>
    <row r="140" spans="1:27" x14ac:dyDescent="0.25">
      <c r="D140" s="34" t="s">
        <v>188</v>
      </c>
      <c r="E140" s="33"/>
      <c r="H140" s="33">
        <v>5</v>
      </c>
      <c r="I140" t="s">
        <v>189</v>
      </c>
      <c r="K140" s="31">
        <f>ROUND(H140/100*K139,2)</f>
        <v>0</v>
      </c>
    </row>
    <row r="141" spans="1:27" x14ac:dyDescent="0.25">
      <c r="D141" s="34" t="s">
        <v>190</v>
      </c>
      <c r="E141" s="33"/>
      <c r="H141" s="33"/>
      <c r="K141" s="35">
        <f>SUM(K139:K140)</f>
        <v>0</v>
      </c>
    </row>
    <row r="143" spans="1:27" ht="45" customHeight="1" x14ac:dyDescent="0.25">
      <c r="A143" s="26" t="s">
        <v>254</v>
      </c>
      <c r="B143" s="26" t="s">
        <v>59</v>
      </c>
      <c r="C143" s="27" t="s">
        <v>60</v>
      </c>
      <c r="D143" s="7" t="s">
        <v>61</v>
      </c>
      <c r="E143" s="6"/>
      <c r="F143" s="6"/>
      <c r="G143" s="27"/>
      <c r="H143" s="28" t="s">
        <v>168</v>
      </c>
      <c r="I143" s="5">
        <v>1</v>
      </c>
      <c r="J143" s="4"/>
      <c r="K143" s="29">
        <f>ROUND(K156,2)</f>
        <v>0</v>
      </c>
      <c r="L143" s="27"/>
      <c r="M143" s="27"/>
      <c r="N143" s="27"/>
      <c r="O143" s="27"/>
      <c r="P143" s="27"/>
      <c r="Q143" s="27"/>
      <c r="R143" s="27"/>
      <c r="S143" s="27"/>
      <c r="T143" s="27"/>
      <c r="U143" s="27"/>
      <c r="V143" s="27"/>
      <c r="W143" s="27"/>
      <c r="X143" s="27"/>
      <c r="Y143" s="27"/>
      <c r="Z143" s="27"/>
      <c r="AA143" s="27"/>
    </row>
    <row r="144" spans="1:27" x14ac:dyDescent="0.25">
      <c r="B144" s="22" t="s">
        <v>170</v>
      </c>
    </row>
    <row r="145" spans="1:27" x14ac:dyDescent="0.25">
      <c r="B145" t="s">
        <v>228</v>
      </c>
      <c r="C145" t="s">
        <v>172</v>
      </c>
      <c r="D145" t="s">
        <v>229</v>
      </c>
      <c r="E145" s="30">
        <v>2.1000000000000001E-2</v>
      </c>
      <c r="F145" t="s">
        <v>174</v>
      </c>
      <c r="G145" t="s">
        <v>175</v>
      </c>
      <c r="H145" s="31"/>
      <c r="I145" t="s">
        <v>176</v>
      </c>
      <c r="J145" s="32">
        <f>ROUND(E145/I143* H145,2)</f>
        <v>0</v>
      </c>
      <c r="K145" s="33"/>
    </row>
    <row r="146" spans="1:27" x14ac:dyDescent="0.25">
      <c r="B146" t="s">
        <v>226</v>
      </c>
      <c r="C146" t="s">
        <v>172</v>
      </c>
      <c r="D146" t="s">
        <v>227</v>
      </c>
      <c r="E146" s="30">
        <v>2.1000000000000001E-2</v>
      </c>
      <c r="F146" t="s">
        <v>174</v>
      </c>
      <c r="G146" t="s">
        <v>175</v>
      </c>
      <c r="H146" s="31"/>
      <c r="I146" t="s">
        <v>176</v>
      </c>
      <c r="J146" s="32">
        <f>ROUND(E146/I143* H146,2)</f>
        <v>0</v>
      </c>
      <c r="K146" s="33"/>
    </row>
    <row r="147" spans="1:27" x14ac:dyDescent="0.25">
      <c r="D147" s="34" t="s">
        <v>179</v>
      </c>
      <c r="E147" s="33"/>
      <c r="H147" s="33"/>
      <c r="K147" s="31">
        <f>SUM(J145:J146)</f>
        <v>0</v>
      </c>
    </row>
    <row r="148" spans="1:27" x14ac:dyDescent="0.25">
      <c r="B148" s="22" t="s">
        <v>180</v>
      </c>
      <c r="E148" s="33"/>
      <c r="H148" s="33"/>
      <c r="K148" s="33"/>
    </row>
    <row r="149" spans="1:27" x14ac:dyDescent="0.25">
      <c r="B149" t="s">
        <v>255</v>
      </c>
      <c r="C149" t="s">
        <v>60</v>
      </c>
      <c r="D149" t="s">
        <v>256</v>
      </c>
      <c r="E149" s="30">
        <v>2</v>
      </c>
      <c r="G149" t="s">
        <v>175</v>
      </c>
      <c r="H149" s="31"/>
      <c r="I149" t="s">
        <v>176</v>
      </c>
      <c r="J149" s="32">
        <f>ROUND(E149* H149,2)</f>
        <v>0</v>
      </c>
      <c r="K149" s="33"/>
    </row>
    <row r="150" spans="1:27" x14ac:dyDescent="0.25">
      <c r="D150" s="34" t="s">
        <v>186</v>
      </c>
      <c r="E150" s="33"/>
      <c r="H150" s="33"/>
      <c r="K150" s="31">
        <f>SUM(J149:J149)</f>
        <v>0</v>
      </c>
    </row>
    <row r="151" spans="1:27" x14ac:dyDescent="0.25">
      <c r="B151" s="22" t="s">
        <v>205</v>
      </c>
      <c r="E151" s="33"/>
      <c r="H151" s="33"/>
      <c r="K151" s="33"/>
    </row>
    <row r="152" spans="1:27" x14ac:dyDescent="0.25">
      <c r="B152" t="s">
        <v>223</v>
      </c>
      <c r="C152" t="s">
        <v>189</v>
      </c>
      <c r="D152" t="s">
        <v>224</v>
      </c>
      <c r="E152" s="30">
        <v>2</v>
      </c>
      <c r="G152" t="s">
        <v>189</v>
      </c>
      <c r="H152" s="31">
        <v>0</v>
      </c>
      <c r="I152" t="s">
        <v>176</v>
      </c>
      <c r="J152" s="32">
        <f>ROUND(E152* H152/100,2)</f>
        <v>0</v>
      </c>
      <c r="K152" s="33"/>
    </row>
    <row r="153" spans="1:27" x14ac:dyDescent="0.25">
      <c r="D153" s="34" t="s">
        <v>208</v>
      </c>
      <c r="E153" s="33"/>
      <c r="H153" s="33"/>
      <c r="K153" s="31">
        <f>SUM(J152:J152)</f>
        <v>0</v>
      </c>
    </row>
    <row r="154" spans="1:27" x14ac:dyDescent="0.25">
      <c r="D154" s="34" t="s">
        <v>187</v>
      </c>
      <c r="E154" s="33"/>
      <c r="H154" s="33"/>
      <c r="K154" s="35">
        <f>SUM(J144:J153)</f>
        <v>0</v>
      </c>
    </row>
    <row r="155" spans="1:27" x14ac:dyDescent="0.25">
      <c r="D155" s="34" t="s">
        <v>188</v>
      </c>
      <c r="E155" s="33"/>
      <c r="H155" s="33">
        <v>5</v>
      </c>
      <c r="I155" t="s">
        <v>189</v>
      </c>
      <c r="K155" s="31">
        <f>ROUND(H155/100*K154,2)</f>
        <v>0</v>
      </c>
    </row>
    <row r="156" spans="1:27" x14ac:dyDescent="0.25">
      <c r="D156" s="34" t="s">
        <v>190</v>
      </c>
      <c r="E156" s="33"/>
      <c r="H156" s="33"/>
      <c r="K156" s="35">
        <f>SUM(K154:K155)</f>
        <v>0</v>
      </c>
    </row>
    <row r="158" spans="1:27" ht="45" customHeight="1" x14ac:dyDescent="0.25">
      <c r="A158" s="26" t="s">
        <v>257</v>
      </c>
      <c r="B158" s="26" t="s">
        <v>77</v>
      </c>
      <c r="C158" s="27" t="s">
        <v>60</v>
      </c>
      <c r="D158" s="7" t="s">
        <v>78</v>
      </c>
      <c r="E158" s="6"/>
      <c r="F158" s="6"/>
      <c r="G158" s="27"/>
      <c r="H158" s="28" t="s">
        <v>168</v>
      </c>
      <c r="I158" s="5">
        <v>1</v>
      </c>
      <c r="J158" s="4"/>
      <c r="K158" s="29">
        <f>ROUND(K176,2)</f>
        <v>0</v>
      </c>
      <c r="L158" s="27"/>
      <c r="M158" s="27"/>
      <c r="N158" s="27"/>
      <c r="O158" s="27"/>
      <c r="P158" s="27"/>
      <c r="Q158" s="27"/>
      <c r="R158" s="27"/>
      <c r="S158" s="27"/>
      <c r="T158" s="27"/>
      <c r="U158" s="27"/>
      <c r="V158" s="27"/>
      <c r="W158" s="27"/>
      <c r="X158" s="27"/>
      <c r="Y158" s="27"/>
      <c r="Z158" s="27"/>
      <c r="AA158" s="27"/>
    </row>
    <row r="159" spans="1:27" x14ac:dyDescent="0.25">
      <c r="B159" s="22" t="s">
        <v>170</v>
      </c>
    </row>
    <row r="160" spans="1:27" x14ac:dyDescent="0.25">
      <c r="B160" t="s">
        <v>226</v>
      </c>
      <c r="C160" t="s">
        <v>172</v>
      </c>
      <c r="D160" t="s">
        <v>227</v>
      </c>
      <c r="E160" s="30">
        <v>0.05</v>
      </c>
      <c r="F160" t="s">
        <v>174</v>
      </c>
      <c r="G160" t="s">
        <v>175</v>
      </c>
      <c r="H160" s="31"/>
      <c r="I160" t="s">
        <v>176</v>
      </c>
      <c r="J160" s="32">
        <f>ROUND(E160/I158* H160,2)</f>
        <v>0</v>
      </c>
      <c r="K160" s="33"/>
    </row>
    <row r="161" spans="2:11" x14ac:dyDescent="0.25">
      <c r="B161" t="s">
        <v>228</v>
      </c>
      <c r="C161" t="s">
        <v>172</v>
      </c>
      <c r="D161" t="s">
        <v>229</v>
      </c>
      <c r="E161" s="30">
        <v>5.1999999999999998E-2</v>
      </c>
      <c r="F161" t="s">
        <v>174</v>
      </c>
      <c r="G161" t="s">
        <v>175</v>
      </c>
      <c r="H161" s="31"/>
      <c r="I161" t="s">
        <v>176</v>
      </c>
      <c r="J161" s="32">
        <f>ROUND(E161/I158* H161,2)</f>
        <v>0</v>
      </c>
      <c r="K161" s="33"/>
    </row>
    <row r="162" spans="2:11" x14ac:dyDescent="0.25">
      <c r="D162" s="34" t="s">
        <v>179</v>
      </c>
      <c r="E162" s="33"/>
      <c r="H162" s="33"/>
      <c r="K162" s="31">
        <f>SUM(J160:J161)</f>
        <v>0</v>
      </c>
    </row>
    <row r="163" spans="2:11" x14ac:dyDescent="0.25">
      <c r="B163" s="22" t="s">
        <v>180</v>
      </c>
      <c r="E163" s="33"/>
      <c r="H163" s="33"/>
      <c r="K163" s="33"/>
    </row>
    <row r="164" spans="2:11" x14ac:dyDescent="0.25">
      <c r="B164" t="s">
        <v>258</v>
      </c>
      <c r="C164" t="s">
        <v>60</v>
      </c>
      <c r="D164" t="s">
        <v>259</v>
      </c>
      <c r="E164" s="30">
        <v>1</v>
      </c>
      <c r="G164" t="s">
        <v>175</v>
      </c>
      <c r="H164" s="31"/>
      <c r="I164" t="s">
        <v>176</v>
      </c>
      <c r="J164" s="32">
        <f>ROUND(E164* H164,2)</f>
        <v>0</v>
      </c>
      <c r="K164" s="33"/>
    </row>
    <row r="165" spans="2:11" x14ac:dyDescent="0.25">
      <c r="D165" s="34" t="s">
        <v>186</v>
      </c>
      <c r="E165" s="33"/>
      <c r="H165" s="33"/>
      <c r="K165" s="31">
        <f>SUM(J164:J164)</f>
        <v>0</v>
      </c>
    </row>
    <row r="166" spans="2:11" x14ac:dyDescent="0.25">
      <c r="B166" s="22" t="s">
        <v>205</v>
      </c>
      <c r="E166" s="33"/>
      <c r="H166" s="33"/>
      <c r="K166" s="33"/>
    </row>
    <row r="167" spans="2:11" x14ac:dyDescent="0.25">
      <c r="B167" t="s">
        <v>241</v>
      </c>
      <c r="C167" t="s">
        <v>237</v>
      </c>
      <c r="D167" t="s">
        <v>242</v>
      </c>
      <c r="E167" s="30">
        <v>0</v>
      </c>
      <c r="G167" t="s">
        <v>175</v>
      </c>
      <c r="H167" s="31"/>
      <c r="I167" t="s">
        <v>176</v>
      </c>
      <c r="J167" s="32">
        <f>ROUND(E167* H167,2)</f>
        <v>0</v>
      </c>
      <c r="K167" s="33"/>
    </row>
    <row r="168" spans="2:11" x14ac:dyDescent="0.25">
      <c r="B168" t="s">
        <v>239</v>
      </c>
      <c r="C168" t="s">
        <v>237</v>
      </c>
      <c r="D168" t="s">
        <v>240</v>
      </c>
      <c r="E168" s="30">
        <v>0</v>
      </c>
      <c r="G168" t="s">
        <v>175</v>
      </c>
      <c r="H168" s="31"/>
      <c r="I168" t="s">
        <v>176</v>
      </c>
      <c r="J168" s="32">
        <f>ROUND(E168* H168,2)</f>
        <v>0</v>
      </c>
      <c r="K168" s="33"/>
    </row>
    <row r="169" spans="2:11" x14ac:dyDescent="0.25">
      <c r="B169" t="s">
        <v>236</v>
      </c>
      <c r="C169" t="s">
        <v>237</v>
      </c>
      <c r="D169" t="s">
        <v>238</v>
      </c>
      <c r="E169" s="30">
        <v>0</v>
      </c>
      <c r="G169" t="s">
        <v>175</v>
      </c>
      <c r="H169" s="31"/>
      <c r="I169" t="s">
        <v>176</v>
      </c>
      <c r="J169" s="32">
        <f>ROUND(E169* H169,2)</f>
        <v>0</v>
      </c>
      <c r="K169" s="33"/>
    </row>
    <row r="170" spans="2:11" x14ac:dyDescent="0.25">
      <c r="B170" t="s">
        <v>260</v>
      </c>
      <c r="C170" t="s">
        <v>189</v>
      </c>
      <c r="D170" t="s">
        <v>244</v>
      </c>
      <c r="E170" s="30">
        <v>2</v>
      </c>
      <c r="G170" t="s">
        <v>189</v>
      </c>
      <c r="H170" s="31">
        <v>0</v>
      </c>
      <c r="I170" t="s">
        <v>176</v>
      </c>
      <c r="J170" s="32">
        <f>ROUND(E170* H170/100,2)</f>
        <v>0</v>
      </c>
      <c r="K170" s="33"/>
    </row>
    <row r="171" spans="2:11" x14ac:dyDescent="0.25">
      <c r="B171" t="s">
        <v>261</v>
      </c>
      <c r="C171" t="s">
        <v>189</v>
      </c>
      <c r="D171" t="s">
        <v>244</v>
      </c>
      <c r="E171" s="30">
        <v>2</v>
      </c>
      <c r="G171" t="s">
        <v>189</v>
      </c>
      <c r="H171" s="31">
        <v>0</v>
      </c>
      <c r="I171" t="s">
        <v>176</v>
      </c>
      <c r="J171" s="32">
        <f>ROUND(E171* H171/100,2)</f>
        <v>0</v>
      </c>
      <c r="K171" s="33"/>
    </row>
    <row r="172" spans="2:11" x14ac:dyDescent="0.25">
      <c r="B172" t="s">
        <v>262</v>
      </c>
      <c r="C172" t="s">
        <v>189</v>
      </c>
      <c r="D172" t="s">
        <v>244</v>
      </c>
      <c r="E172" s="30">
        <v>2</v>
      </c>
      <c r="G172" t="s">
        <v>189</v>
      </c>
      <c r="H172" s="31">
        <v>0</v>
      </c>
      <c r="I172" t="s">
        <v>176</v>
      </c>
      <c r="J172" s="32">
        <f>ROUND(E172* H172/100,2)</f>
        <v>0</v>
      </c>
      <c r="K172" s="33"/>
    </row>
    <row r="173" spans="2:11" x14ac:dyDescent="0.25">
      <c r="D173" s="34" t="s">
        <v>208</v>
      </c>
      <c r="E173" s="33"/>
      <c r="H173" s="33"/>
      <c r="K173" s="31">
        <f>SUM(J167:J172)</f>
        <v>0</v>
      </c>
    </row>
    <row r="174" spans="2:11" x14ac:dyDescent="0.25">
      <c r="D174" s="34" t="s">
        <v>187</v>
      </c>
      <c r="E174" s="33"/>
      <c r="H174" s="33"/>
      <c r="K174" s="35">
        <f>SUM(J159:J173)</f>
        <v>0</v>
      </c>
    </row>
    <row r="175" spans="2:11" x14ac:dyDescent="0.25">
      <c r="D175" s="34" t="s">
        <v>188</v>
      </c>
      <c r="E175" s="33"/>
      <c r="H175" s="33">
        <v>5</v>
      </c>
      <c r="I175" t="s">
        <v>189</v>
      </c>
      <c r="K175" s="31">
        <f>ROUND(H175/100*K174,2)</f>
        <v>0</v>
      </c>
    </row>
    <row r="176" spans="2:11" x14ac:dyDescent="0.25">
      <c r="D176" s="34" t="s">
        <v>190</v>
      </c>
      <c r="E176" s="33"/>
      <c r="H176" s="33"/>
      <c r="K176" s="35">
        <f>SUM(K174:K175)</f>
        <v>0</v>
      </c>
    </row>
    <row r="178" spans="1:27" ht="45" customHeight="1" x14ac:dyDescent="0.25">
      <c r="A178" s="26" t="s">
        <v>263</v>
      </c>
      <c r="B178" s="26" t="s">
        <v>84</v>
      </c>
      <c r="C178" s="27" t="s">
        <v>20</v>
      </c>
      <c r="D178" s="7" t="s">
        <v>85</v>
      </c>
      <c r="E178" s="6"/>
      <c r="F178" s="6"/>
      <c r="G178" s="27"/>
      <c r="H178" s="28" t="s">
        <v>168</v>
      </c>
      <c r="I178" s="5">
        <v>1</v>
      </c>
      <c r="J178" s="4"/>
      <c r="K178" s="29">
        <f>ROUND(K195,2)</f>
        <v>0</v>
      </c>
      <c r="L178" s="27"/>
      <c r="M178" s="27"/>
      <c r="N178" s="27"/>
      <c r="O178" s="27"/>
      <c r="P178" s="27"/>
      <c r="Q178" s="27"/>
      <c r="R178" s="27"/>
      <c r="S178" s="27"/>
      <c r="T178" s="27"/>
      <c r="U178" s="27"/>
      <c r="V178" s="27"/>
      <c r="W178" s="27"/>
      <c r="X178" s="27"/>
      <c r="Y178" s="27"/>
      <c r="Z178" s="27"/>
      <c r="AA178" s="27"/>
    </row>
    <row r="179" spans="1:27" x14ac:dyDescent="0.25">
      <c r="B179" s="22" t="s">
        <v>170</v>
      </c>
    </row>
    <row r="180" spans="1:27" x14ac:dyDescent="0.25">
      <c r="B180" t="s">
        <v>226</v>
      </c>
      <c r="C180" t="s">
        <v>172</v>
      </c>
      <c r="D180" t="s">
        <v>227</v>
      </c>
      <c r="E180" s="30">
        <v>0.50900000000000001</v>
      </c>
      <c r="F180" t="s">
        <v>174</v>
      </c>
      <c r="G180" t="s">
        <v>175</v>
      </c>
      <c r="H180" s="31"/>
      <c r="I180" t="s">
        <v>176</v>
      </c>
      <c r="J180" s="32">
        <f>ROUND(E180/I178* H180,2)</f>
        <v>0</v>
      </c>
      <c r="K180" s="33"/>
    </row>
    <row r="181" spans="1:27" x14ac:dyDescent="0.25">
      <c r="B181" t="s">
        <v>228</v>
      </c>
      <c r="C181" t="s">
        <v>172</v>
      </c>
      <c r="D181" t="s">
        <v>229</v>
      </c>
      <c r="E181" s="30">
        <v>0.50900000000000001</v>
      </c>
      <c r="F181" t="s">
        <v>174</v>
      </c>
      <c r="G181" t="s">
        <v>175</v>
      </c>
      <c r="H181" s="31"/>
      <c r="I181" t="s">
        <v>176</v>
      </c>
      <c r="J181" s="32">
        <f>ROUND(E181/I178* H181,2)</f>
        <v>0</v>
      </c>
      <c r="K181" s="33"/>
    </row>
    <row r="182" spans="1:27" x14ac:dyDescent="0.25">
      <c r="B182" t="s">
        <v>212</v>
      </c>
      <c r="C182" t="s">
        <v>172</v>
      </c>
      <c r="D182" t="s">
        <v>213</v>
      </c>
      <c r="E182" s="30">
        <v>0.50900000000000001</v>
      </c>
      <c r="F182" t="s">
        <v>174</v>
      </c>
      <c r="G182" t="s">
        <v>175</v>
      </c>
      <c r="H182" s="31"/>
      <c r="I182" t="s">
        <v>176</v>
      </c>
      <c r="J182" s="32">
        <f>ROUND(E182/I178* H182,2)</f>
        <v>0</v>
      </c>
      <c r="K182" s="33"/>
    </row>
    <row r="183" spans="1:27" x14ac:dyDescent="0.25">
      <c r="B183" t="s">
        <v>210</v>
      </c>
      <c r="C183" t="s">
        <v>172</v>
      </c>
      <c r="D183" t="s">
        <v>211</v>
      </c>
      <c r="E183" s="30">
        <v>0.50900000000000001</v>
      </c>
      <c r="F183" t="s">
        <v>174</v>
      </c>
      <c r="G183" t="s">
        <v>175</v>
      </c>
      <c r="H183" s="31"/>
      <c r="I183" t="s">
        <v>176</v>
      </c>
      <c r="J183" s="32">
        <f>ROUND(E183/I178* H183,2)</f>
        <v>0</v>
      </c>
      <c r="K183" s="33"/>
    </row>
    <row r="184" spans="1:27" x14ac:dyDescent="0.25">
      <c r="D184" s="34" t="s">
        <v>179</v>
      </c>
      <c r="E184" s="33"/>
      <c r="H184" s="33"/>
      <c r="K184" s="31">
        <f>SUM(J180:J183)</f>
        <v>0</v>
      </c>
    </row>
    <row r="185" spans="1:27" x14ac:dyDescent="0.25">
      <c r="B185" s="22" t="s">
        <v>180</v>
      </c>
      <c r="E185" s="33"/>
      <c r="H185" s="33"/>
      <c r="K185" s="33"/>
    </row>
    <row r="186" spans="1:27" x14ac:dyDescent="0.25">
      <c r="B186" t="s">
        <v>232</v>
      </c>
      <c r="C186" t="s">
        <v>20</v>
      </c>
      <c r="D186" t="s">
        <v>233</v>
      </c>
      <c r="E186" s="30">
        <v>1</v>
      </c>
      <c r="G186" t="s">
        <v>175</v>
      </c>
      <c r="H186" s="31"/>
      <c r="I186" t="s">
        <v>176</v>
      </c>
      <c r="J186" s="32">
        <f>ROUND(E186* H186,2)</f>
        <v>0</v>
      </c>
      <c r="K186" s="33"/>
    </row>
    <row r="187" spans="1:27" x14ac:dyDescent="0.25">
      <c r="B187" t="s">
        <v>264</v>
      </c>
      <c r="C187" t="s">
        <v>20</v>
      </c>
      <c r="D187" t="s">
        <v>265</v>
      </c>
      <c r="E187" s="30">
        <v>1</v>
      </c>
      <c r="G187" t="s">
        <v>175</v>
      </c>
      <c r="H187" s="31"/>
      <c r="I187" t="s">
        <v>176</v>
      </c>
      <c r="J187" s="32">
        <f>ROUND(E187* H187,2)</f>
        <v>0</v>
      </c>
      <c r="K187" s="33"/>
    </row>
    <row r="188" spans="1:27" x14ac:dyDescent="0.25">
      <c r="B188" t="s">
        <v>266</v>
      </c>
      <c r="C188" t="s">
        <v>20</v>
      </c>
      <c r="D188" t="s">
        <v>267</v>
      </c>
      <c r="E188" s="30">
        <v>1</v>
      </c>
      <c r="G188" t="s">
        <v>175</v>
      </c>
      <c r="H188" s="31"/>
      <c r="I188" t="s">
        <v>176</v>
      </c>
      <c r="J188" s="32">
        <f>ROUND(E188* H188,2)</f>
        <v>0</v>
      </c>
      <c r="K188" s="33"/>
    </row>
    <row r="189" spans="1:27" x14ac:dyDescent="0.25">
      <c r="D189" s="34" t="s">
        <v>186</v>
      </c>
      <c r="E189" s="33"/>
      <c r="H189" s="33"/>
      <c r="K189" s="31">
        <f>SUM(J186:J188)</f>
        <v>0</v>
      </c>
    </row>
    <row r="190" spans="1:27" x14ac:dyDescent="0.25">
      <c r="B190" s="22" t="s">
        <v>205</v>
      </c>
      <c r="E190" s="33"/>
      <c r="H190" s="33"/>
      <c r="K190" s="33"/>
    </row>
    <row r="191" spans="1:27" x14ac:dyDescent="0.25">
      <c r="B191" t="s">
        <v>223</v>
      </c>
      <c r="C191" t="s">
        <v>189</v>
      </c>
      <c r="D191" t="s">
        <v>224</v>
      </c>
      <c r="E191" s="30">
        <v>2</v>
      </c>
      <c r="G191" t="s">
        <v>189</v>
      </c>
      <c r="H191" s="31">
        <v>0</v>
      </c>
      <c r="I191" t="s">
        <v>176</v>
      </c>
      <c r="J191" s="32">
        <f>ROUND(E191* H191/100,2)</f>
        <v>0</v>
      </c>
      <c r="K191" s="33"/>
    </row>
    <row r="192" spans="1:27" x14ac:dyDescent="0.25">
      <c r="D192" s="34" t="s">
        <v>208</v>
      </c>
      <c r="E192" s="33"/>
      <c r="H192" s="33"/>
      <c r="K192" s="31">
        <f>SUM(J191:J191)</f>
        <v>0</v>
      </c>
    </row>
    <row r="193" spans="1:27" x14ac:dyDescent="0.25">
      <c r="D193" s="34" t="s">
        <v>187</v>
      </c>
      <c r="E193" s="33"/>
      <c r="H193" s="33"/>
      <c r="K193" s="35">
        <f>SUM(J179:J192)</f>
        <v>0</v>
      </c>
    </row>
    <row r="194" spans="1:27" x14ac:dyDescent="0.25">
      <c r="D194" s="34" t="s">
        <v>188</v>
      </c>
      <c r="E194" s="33"/>
      <c r="H194" s="33">
        <v>5</v>
      </c>
      <c r="I194" t="s">
        <v>189</v>
      </c>
      <c r="K194" s="31">
        <f>ROUND(H194/100*K193,2)</f>
        <v>0</v>
      </c>
    </row>
    <row r="195" spans="1:27" x14ac:dyDescent="0.25">
      <c r="D195" s="34" t="s">
        <v>190</v>
      </c>
      <c r="E195" s="33"/>
      <c r="H195" s="33"/>
      <c r="K195" s="35">
        <f>SUM(K193:K194)</f>
        <v>0</v>
      </c>
    </row>
    <row r="197" spans="1:27" ht="45" customHeight="1" x14ac:dyDescent="0.25">
      <c r="A197" s="26" t="s">
        <v>268</v>
      </c>
      <c r="B197" s="26" t="s">
        <v>66</v>
      </c>
      <c r="C197" s="27" t="s">
        <v>60</v>
      </c>
      <c r="D197" s="7" t="s">
        <v>67</v>
      </c>
      <c r="E197" s="6"/>
      <c r="F197" s="6"/>
      <c r="G197" s="27"/>
      <c r="H197" s="28" t="s">
        <v>168</v>
      </c>
      <c r="I197" s="5">
        <v>1</v>
      </c>
      <c r="J197" s="4"/>
      <c r="K197" s="29">
        <f>ROUND(K219,2)</f>
        <v>0</v>
      </c>
      <c r="L197" s="27"/>
      <c r="M197" s="27"/>
      <c r="N197" s="27"/>
      <c r="O197" s="27"/>
      <c r="P197" s="27"/>
      <c r="Q197" s="27"/>
      <c r="R197" s="27"/>
      <c r="S197" s="27"/>
      <c r="T197" s="27"/>
      <c r="U197" s="27"/>
      <c r="V197" s="27"/>
      <c r="W197" s="27"/>
      <c r="X197" s="27"/>
      <c r="Y197" s="27"/>
      <c r="Z197" s="27"/>
      <c r="AA197" s="27"/>
    </row>
    <row r="198" spans="1:27" x14ac:dyDescent="0.25">
      <c r="B198" s="22" t="s">
        <v>170</v>
      </c>
    </row>
    <row r="199" spans="1:27" x14ac:dyDescent="0.25">
      <c r="B199" t="s">
        <v>226</v>
      </c>
      <c r="C199" t="s">
        <v>172</v>
      </c>
      <c r="D199" t="s">
        <v>227</v>
      </c>
      <c r="E199" s="30">
        <v>0.115</v>
      </c>
      <c r="F199" t="s">
        <v>174</v>
      </c>
      <c r="G199" t="s">
        <v>175</v>
      </c>
      <c r="H199" s="31"/>
      <c r="I199" t="s">
        <v>176</v>
      </c>
      <c r="J199" s="32">
        <f>ROUND(E199/I197* H199,2)</f>
        <v>0</v>
      </c>
      <c r="K199" s="33"/>
    </row>
    <row r="200" spans="1:27" x14ac:dyDescent="0.25">
      <c r="B200" t="s">
        <v>228</v>
      </c>
      <c r="C200" t="s">
        <v>172</v>
      </c>
      <c r="D200" t="s">
        <v>229</v>
      </c>
      <c r="E200" s="30">
        <v>0.126</v>
      </c>
      <c r="F200" t="s">
        <v>174</v>
      </c>
      <c r="G200" t="s">
        <v>175</v>
      </c>
      <c r="H200" s="31"/>
      <c r="I200" t="s">
        <v>176</v>
      </c>
      <c r="J200" s="32">
        <f>ROUND(E200/I197* H200,2)</f>
        <v>0</v>
      </c>
      <c r="K200" s="33"/>
    </row>
    <row r="201" spans="1:27" x14ac:dyDescent="0.25">
      <c r="D201" s="34" t="s">
        <v>179</v>
      </c>
      <c r="E201" s="33"/>
      <c r="H201" s="33"/>
      <c r="K201" s="31">
        <f>SUM(J199:J200)</f>
        <v>0</v>
      </c>
    </row>
    <row r="202" spans="1:27" x14ac:dyDescent="0.25">
      <c r="B202" s="22" t="s">
        <v>180</v>
      </c>
      <c r="E202" s="33"/>
      <c r="H202" s="33"/>
      <c r="K202" s="33"/>
    </row>
    <row r="203" spans="1:27" x14ac:dyDescent="0.25">
      <c r="B203" t="s">
        <v>269</v>
      </c>
      <c r="C203" t="s">
        <v>60</v>
      </c>
      <c r="D203" t="s">
        <v>270</v>
      </c>
      <c r="E203" s="30">
        <v>5</v>
      </c>
      <c r="G203" t="s">
        <v>175</v>
      </c>
      <c r="H203" s="31"/>
      <c r="I203" t="s">
        <v>176</v>
      </c>
      <c r="J203" s="32">
        <f>ROUND(E203* H203,2)</f>
        <v>0</v>
      </c>
      <c r="K203" s="33"/>
    </row>
    <row r="204" spans="1:27" x14ac:dyDescent="0.25">
      <c r="B204" t="s">
        <v>232</v>
      </c>
      <c r="C204" t="s">
        <v>20</v>
      </c>
      <c r="D204" t="s">
        <v>233</v>
      </c>
      <c r="E204" s="30">
        <v>0.2</v>
      </c>
      <c r="G204" t="s">
        <v>175</v>
      </c>
      <c r="H204" s="31"/>
      <c r="I204" t="s">
        <v>176</v>
      </c>
      <c r="J204" s="32">
        <f>ROUND(E204* H204,2)</f>
        <v>0</v>
      </c>
      <c r="K204" s="33"/>
    </row>
    <row r="205" spans="1:27" x14ac:dyDescent="0.25">
      <c r="B205" t="s">
        <v>271</v>
      </c>
      <c r="C205" t="s">
        <v>60</v>
      </c>
      <c r="D205" t="s">
        <v>272</v>
      </c>
      <c r="E205" s="30">
        <v>1</v>
      </c>
      <c r="G205" t="s">
        <v>175</v>
      </c>
      <c r="H205" s="31"/>
      <c r="I205" t="s">
        <v>176</v>
      </c>
      <c r="J205" s="32">
        <f>ROUND(E205* H205,2)</f>
        <v>0</v>
      </c>
      <c r="K205" s="33"/>
    </row>
    <row r="206" spans="1:27" x14ac:dyDescent="0.25">
      <c r="D206" s="34" t="s">
        <v>186</v>
      </c>
      <c r="E206" s="33"/>
      <c r="H206" s="33"/>
      <c r="K206" s="31">
        <f>SUM(J203:J205)</f>
        <v>0</v>
      </c>
    </row>
    <row r="207" spans="1:27" x14ac:dyDescent="0.25">
      <c r="B207" s="22" t="s">
        <v>205</v>
      </c>
      <c r="E207" s="33"/>
      <c r="H207" s="33"/>
      <c r="K207" s="33"/>
    </row>
    <row r="208" spans="1:27" x14ac:dyDescent="0.25">
      <c r="B208" t="s">
        <v>236</v>
      </c>
      <c r="C208" t="s">
        <v>237</v>
      </c>
      <c r="D208" t="s">
        <v>238</v>
      </c>
      <c r="E208" s="30">
        <v>0</v>
      </c>
      <c r="G208" t="s">
        <v>175</v>
      </c>
      <c r="H208" s="31"/>
      <c r="I208" t="s">
        <v>176</v>
      </c>
      <c r="J208" s="32">
        <f>ROUND(E208* H208,2)</f>
        <v>0</v>
      </c>
      <c r="K208" s="33"/>
    </row>
    <row r="209" spans="1:27" x14ac:dyDescent="0.25">
      <c r="B209" t="s">
        <v>239</v>
      </c>
      <c r="C209" t="s">
        <v>237</v>
      </c>
      <c r="D209" t="s">
        <v>240</v>
      </c>
      <c r="E209" s="30">
        <v>0</v>
      </c>
      <c r="G209" t="s">
        <v>175</v>
      </c>
      <c r="H209" s="31"/>
      <c r="I209" t="s">
        <v>176</v>
      </c>
      <c r="J209" s="32">
        <f>ROUND(E209* H209,2)</f>
        <v>0</v>
      </c>
      <c r="K209" s="33"/>
    </row>
    <row r="210" spans="1:27" x14ac:dyDescent="0.25">
      <c r="B210" t="s">
        <v>241</v>
      </c>
      <c r="C210" t="s">
        <v>237</v>
      </c>
      <c r="D210" t="s">
        <v>242</v>
      </c>
      <c r="E210" s="30">
        <v>0</v>
      </c>
      <c r="G210" t="s">
        <v>175</v>
      </c>
      <c r="H210" s="31"/>
      <c r="I210" t="s">
        <v>176</v>
      </c>
      <c r="J210" s="32">
        <f>ROUND(E210* H210,2)</f>
        <v>0</v>
      </c>
      <c r="K210" s="33"/>
    </row>
    <row r="211" spans="1:27" x14ac:dyDescent="0.25">
      <c r="B211" t="s">
        <v>273</v>
      </c>
      <c r="C211" t="s">
        <v>189</v>
      </c>
      <c r="D211" t="s">
        <v>244</v>
      </c>
      <c r="E211" s="30">
        <v>2</v>
      </c>
      <c r="G211" t="s">
        <v>189</v>
      </c>
      <c r="H211" s="31">
        <v>0</v>
      </c>
      <c r="I211" t="s">
        <v>176</v>
      </c>
      <c r="J211" s="32">
        <f>ROUND(E211* H211/100,2)</f>
        <v>0</v>
      </c>
      <c r="K211" s="33"/>
    </row>
    <row r="212" spans="1:27" x14ac:dyDescent="0.25">
      <c r="B212" t="s">
        <v>274</v>
      </c>
      <c r="C212" t="s">
        <v>189</v>
      </c>
      <c r="D212" t="s">
        <v>244</v>
      </c>
      <c r="E212" s="30">
        <v>2</v>
      </c>
      <c r="G212" t="s">
        <v>189</v>
      </c>
      <c r="H212" s="31">
        <v>0</v>
      </c>
      <c r="I212" t="s">
        <v>176</v>
      </c>
      <c r="J212" s="32">
        <f>ROUND(E212* H212/100,2)</f>
        <v>0</v>
      </c>
      <c r="K212" s="33"/>
    </row>
    <row r="213" spans="1:27" x14ac:dyDescent="0.25">
      <c r="B213" t="s">
        <v>246</v>
      </c>
      <c r="C213" t="s">
        <v>189</v>
      </c>
      <c r="D213" t="s">
        <v>244</v>
      </c>
      <c r="E213" s="30">
        <v>2</v>
      </c>
      <c r="G213" t="s">
        <v>189</v>
      </c>
      <c r="H213" s="31">
        <v>0</v>
      </c>
      <c r="I213" t="s">
        <v>176</v>
      </c>
      <c r="J213" s="32">
        <f>ROUND(E213* H213/100,2)</f>
        <v>0</v>
      </c>
      <c r="K213" s="33"/>
    </row>
    <row r="214" spans="1:27" x14ac:dyDescent="0.25">
      <c r="B214" t="s">
        <v>247</v>
      </c>
      <c r="C214" t="s">
        <v>189</v>
      </c>
      <c r="D214" t="s">
        <v>244</v>
      </c>
      <c r="E214" s="30">
        <v>2</v>
      </c>
      <c r="G214" t="s">
        <v>189</v>
      </c>
      <c r="H214" s="31">
        <v>0</v>
      </c>
      <c r="I214" t="s">
        <v>176</v>
      </c>
      <c r="J214" s="32">
        <f>ROUND(E214* H214/100,2)</f>
        <v>0</v>
      </c>
      <c r="K214" s="33"/>
    </row>
    <row r="215" spans="1:27" x14ac:dyDescent="0.25">
      <c r="B215" t="s">
        <v>248</v>
      </c>
      <c r="C215" t="s">
        <v>189</v>
      </c>
      <c r="D215" t="s">
        <v>244</v>
      </c>
      <c r="E215" s="30">
        <v>2</v>
      </c>
      <c r="G215" t="s">
        <v>189</v>
      </c>
      <c r="H215" s="31">
        <v>0</v>
      </c>
      <c r="I215" t="s">
        <v>176</v>
      </c>
      <c r="J215" s="32">
        <f>ROUND(E215* H215/100,2)</f>
        <v>0</v>
      </c>
      <c r="K215" s="33"/>
    </row>
    <row r="216" spans="1:27" x14ac:dyDescent="0.25">
      <c r="D216" s="34" t="s">
        <v>208</v>
      </c>
      <c r="E216" s="33"/>
      <c r="H216" s="33"/>
      <c r="K216" s="31">
        <f>SUM(J208:J215)</f>
        <v>0</v>
      </c>
    </row>
    <row r="217" spans="1:27" x14ac:dyDescent="0.25">
      <c r="D217" s="34" t="s">
        <v>187</v>
      </c>
      <c r="E217" s="33"/>
      <c r="H217" s="33"/>
      <c r="K217" s="35">
        <f>SUM(J198:J216)</f>
        <v>0</v>
      </c>
    </row>
    <row r="218" spans="1:27" x14ac:dyDescent="0.25">
      <c r="D218" s="34" t="s">
        <v>188</v>
      </c>
      <c r="E218" s="33"/>
      <c r="H218" s="33">
        <v>5</v>
      </c>
      <c r="I218" t="s">
        <v>189</v>
      </c>
      <c r="K218" s="31">
        <f>ROUND(H218/100*K217,2)</f>
        <v>0</v>
      </c>
    </row>
    <row r="219" spans="1:27" x14ac:dyDescent="0.25">
      <c r="D219" s="34" t="s">
        <v>190</v>
      </c>
      <c r="E219" s="33"/>
      <c r="H219" s="33"/>
      <c r="K219" s="35">
        <f>SUM(K217:K218)</f>
        <v>0</v>
      </c>
    </row>
    <row r="221" spans="1:27" ht="45" customHeight="1" x14ac:dyDescent="0.25">
      <c r="A221" s="26" t="s">
        <v>275</v>
      </c>
      <c r="B221" s="26" t="s">
        <v>68</v>
      </c>
      <c r="C221" s="27" t="s">
        <v>60</v>
      </c>
      <c r="D221" s="7" t="s">
        <v>69</v>
      </c>
      <c r="E221" s="6"/>
      <c r="F221" s="6"/>
      <c r="G221" s="27"/>
      <c r="H221" s="28" t="s">
        <v>168</v>
      </c>
      <c r="I221" s="5">
        <v>1</v>
      </c>
      <c r="J221" s="4"/>
      <c r="K221" s="29">
        <f>ROUND(K243,2)</f>
        <v>0</v>
      </c>
      <c r="L221" s="27"/>
      <c r="M221" s="27"/>
      <c r="N221" s="27"/>
      <c r="O221" s="27"/>
      <c r="P221" s="27"/>
      <c r="Q221" s="27"/>
      <c r="R221" s="27"/>
      <c r="S221" s="27"/>
      <c r="T221" s="27"/>
      <c r="U221" s="27"/>
      <c r="V221" s="27"/>
      <c r="W221" s="27"/>
      <c r="X221" s="27"/>
      <c r="Y221" s="27"/>
      <c r="Z221" s="27"/>
      <c r="AA221" s="27"/>
    </row>
    <row r="222" spans="1:27" x14ac:dyDescent="0.25">
      <c r="B222" s="22" t="s">
        <v>170</v>
      </c>
    </row>
    <row r="223" spans="1:27" x14ac:dyDescent="0.25">
      <c r="B223" t="s">
        <v>226</v>
      </c>
      <c r="C223" t="s">
        <v>172</v>
      </c>
      <c r="D223" t="s">
        <v>227</v>
      </c>
      <c r="E223" s="30">
        <v>0.115</v>
      </c>
      <c r="F223" t="s">
        <v>174</v>
      </c>
      <c r="G223" t="s">
        <v>175</v>
      </c>
      <c r="H223" s="31"/>
      <c r="I223" t="s">
        <v>176</v>
      </c>
      <c r="J223" s="32">
        <f>ROUND(E223/I221* H223,2)</f>
        <v>0</v>
      </c>
      <c r="K223" s="33"/>
    </row>
    <row r="224" spans="1:27" x14ac:dyDescent="0.25">
      <c r="B224" t="s">
        <v>228</v>
      </c>
      <c r="C224" t="s">
        <v>172</v>
      </c>
      <c r="D224" t="s">
        <v>229</v>
      </c>
      <c r="E224" s="30">
        <v>0.13</v>
      </c>
      <c r="F224" t="s">
        <v>174</v>
      </c>
      <c r="G224" t="s">
        <v>175</v>
      </c>
      <c r="H224" s="31"/>
      <c r="I224" t="s">
        <v>176</v>
      </c>
      <c r="J224" s="32">
        <f>ROUND(E224/I221* H224,2)</f>
        <v>0</v>
      </c>
      <c r="K224" s="33"/>
    </row>
    <row r="225" spans="2:11" x14ac:dyDescent="0.25">
      <c r="D225" s="34" t="s">
        <v>179</v>
      </c>
      <c r="E225" s="33"/>
      <c r="H225" s="33"/>
      <c r="K225" s="31">
        <f>SUM(J223:J224)</f>
        <v>0</v>
      </c>
    </row>
    <row r="226" spans="2:11" x14ac:dyDescent="0.25">
      <c r="B226" s="22" t="s">
        <v>180</v>
      </c>
      <c r="E226" s="33"/>
      <c r="H226" s="33"/>
      <c r="K226" s="33"/>
    </row>
    <row r="227" spans="2:11" x14ac:dyDescent="0.25">
      <c r="B227" t="s">
        <v>276</v>
      </c>
      <c r="C227" t="s">
        <v>60</v>
      </c>
      <c r="D227" t="s">
        <v>277</v>
      </c>
      <c r="E227" s="30">
        <v>5</v>
      </c>
      <c r="G227" t="s">
        <v>175</v>
      </c>
      <c r="H227" s="31"/>
      <c r="I227" t="s">
        <v>176</v>
      </c>
      <c r="J227" s="32">
        <f>ROUND(E227* H227,2)</f>
        <v>0</v>
      </c>
      <c r="K227" s="33"/>
    </row>
    <row r="228" spans="2:11" x14ac:dyDescent="0.25">
      <c r="B228" t="s">
        <v>232</v>
      </c>
      <c r="C228" t="s">
        <v>20</v>
      </c>
      <c r="D228" t="s">
        <v>233</v>
      </c>
      <c r="E228" s="30">
        <v>0.2</v>
      </c>
      <c r="G228" t="s">
        <v>175</v>
      </c>
      <c r="H228" s="31"/>
      <c r="I228" t="s">
        <v>176</v>
      </c>
      <c r="J228" s="32">
        <f>ROUND(E228* H228,2)</f>
        <v>0</v>
      </c>
      <c r="K228" s="33"/>
    </row>
    <row r="229" spans="2:11" x14ac:dyDescent="0.25">
      <c r="B229" t="s">
        <v>278</v>
      </c>
      <c r="C229" t="s">
        <v>60</v>
      </c>
      <c r="D229" t="s">
        <v>279</v>
      </c>
      <c r="E229" s="30">
        <v>1</v>
      </c>
      <c r="G229" t="s">
        <v>175</v>
      </c>
      <c r="H229" s="31"/>
      <c r="I229" t="s">
        <v>176</v>
      </c>
      <c r="J229" s="32">
        <f>ROUND(E229* H229,2)</f>
        <v>0</v>
      </c>
      <c r="K229" s="33"/>
    </row>
    <row r="230" spans="2:11" x14ac:dyDescent="0.25">
      <c r="D230" s="34" t="s">
        <v>186</v>
      </c>
      <c r="E230" s="33"/>
      <c r="H230" s="33"/>
      <c r="K230" s="31">
        <f>SUM(J227:J229)</f>
        <v>0</v>
      </c>
    </row>
    <row r="231" spans="2:11" x14ac:dyDescent="0.25">
      <c r="B231" s="22" t="s">
        <v>205</v>
      </c>
      <c r="E231" s="33"/>
      <c r="H231" s="33"/>
      <c r="K231" s="33"/>
    </row>
    <row r="232" spans="2:11" x14ac:dyDescent="0.25">
      <c r="B232" t="s">
        <v>241</v>
      </c>
      <c r="C232" t="s">
        <v>237</v>
      </c>
      <c r="D232" t="s">
        <v>242</v>
      </c>
      <c r="E232" s="30">
        <v>0</v>
      </c>
      <c r="G232" t="s">
        <v>175</v>
      </c>
      <c r="H232" s="31"/>
      <c r="I232" t="s">
        <v>176</v>
      </c>
      <c r="J232" s="32">
        <f>ROUND(E232* H232,2)</f>
        <v>0</v>
      </c>
      <c r="K232" s="33"/>
    </row>
    <row r="233" spans="2:11" x14ac:dyDescent="0.25">
      <c r="B233" t="s">
        <v>239</v>
      </c>
      <c r="C233" t="s">
        <v>237</v>
      </c>
      <c r="D233" t="s">
        <v>240</v>
      </c>
      <c r="E233" s="30">
        <v>0</v>
      </c>
      <c r="G233" t="s">
        <v>175</v>
      </c>
      <c r="H233" s="31"/>
      <c r="I233" t="s">
        <v>176</v>
      </c>
      <c r="J233" s="32">
        <f>ROUND(E233* H233,2)</f>
        <v>0</v>
      </c>
      <c r="K233" s="33"/>
    </row>
    <row r="234" spans="2:11" x14ac:dyDescent="0.25">
      <c r="B234" t="s">
        <v>236</v>
      </c>
      <c r="C234" t="s">
        <v>237</v>
      </c>
      <c r="D234" t="s">
        <v>238</v>
      </c>
      <c r="E234" s="30">
        <v>0</v>
      </c>
      <c r="G234" t="s">
        <v>175</v>
      </c>
      <c r="H234" s="31"/>
      <c r="I234" t="s">
        <v>176</v>
      </c>
      <c r="J234" s="32">
        <f>ROUND(E234* H234,2)</f>
        <v>0</v>
      </c>
      <c r="K234" s="33"/>
    </row>
    <row r="235" spans="2:11" x14ac:dyDescent="0.25">
      <c r="B235" t="s">
        <v>280</v>
      </c>
      <c r="C235" t="s">
        <v>189</v>
      </c>
      <c r="D235" t="s">
        <v>244</v>
      </c>
      <c r="E235" s="30">
        <v>2</v>
      </c>
      <c r="G235" t="s">
        <v>189</v>
      </c>
      <c r="H235" s="31">
        <v>0</v>
      </c>
      <c r="I235" t="s">
        <v>176</v>
      </c>
      <c r="J235" s="32">
        <f>ROUND(E235* H235/100,2)</f>
        <v>0</v>
      </c>
      <c r="K235" s="33"/>
    </row>
    <row r="236" spans="2:11" x14ac:dyDescent="0.25">
      <c r="B236" t="s">
        <v>281</v>
      </c>
      <c r="C236" t="s">
        <v>189</v>
      </c>
      <c r="D236" t="s">
        <v>244</v>
      </c>
      <c r="E236" s="30">
        <v>2</v>
      </c>
      <c r="G236" t="s">
        <v>189</v>
      </c>
      <c r="H236" s="31">
        <v>0</v>
      </c>
      <c r="I236" t="s">
        <v>176</v>
      </c>
      <c r="J236" s="32">
        <f>ROUND(E236* H236/100,2)</f>
        <v>0</v>
      </c>
      <c r="K236" s="33"/>
    </row>
    <row r="237" spans="2:11" x14ac:dyDescent="0.25">
      <c r="B237" t="s">
        <v>246</v>
      </c>
      <c r="C237" t="s">
        <v>189</v>
      </c>
      <c r="D237" t="s">
        <v>244</v>
      </c>
      <c r="E237" s="30">
        <v>2</v>
      </c>
      <c r="G237" t="s">
        <v>189</v>
      </c>
      <c r="H237" s="31">
        <v>0</v>
      </c>
      <c r="I237" t="s">
        <v>176</v>
      </c>
      <c r="J237" s="32">
        <f>ROUND(E237* H237/100,2)</f>
        <v>0</v>
      </c>
      <c r="K237" s="33"/>
    </row>
    <row r="238" spans="2:11" x14ac:dyDescent="0.25">
      <c r="B238" t="s">
        <v>247</v>
      </c>
      <c r="C238" t="s">
        <v>189</v>
      </c>
      <c r="D238" t="s">
        <v>244</v>
      </c>
      <c r="E238" s="30">
        <v>2</v>
      </c>
      <c r="G238" t="s">
        <v>189</v>
      </c>
      <c r="H238" s="31">
        <v>0</v>
      </c>
      <c r="I238" t="s">
        <v>176</v>
      </c>
      <c r="J238" s="32">
        <f>ROUND(E238* H238/100,2)</f>
        <v>0</v>
      </c>
      <c r="K238" s="33"/>
    </row>
    <row r="239" spans="2:11" x14ac:dyDescent="0.25">
      <c r="B239" t="s">
        <v>248</v>
      </c>
      <c r="C239" t="s">
        <v>189</v>
      </c>
      <c r="D239" t="s">
        <v>244</v>
      </c>
      <c r="E239" s="30">
        <v>2</v>
      </c>
      <c r="G239" t="s">
        <v>189</v>
      </c>
      <c r="H239" s="31">
        <v>0</v>
      </c>
      <c r="I239" t="s">
        <v>176</v>
      </c>
      <c r="J239" s="32">
        <f>ROUND(E239* H239/100,2)</f>
        <v>0</v>
      </c>
      <c r="K239" s="33"/>
    </row>
    <row r="240" spans="2:11" x14ac:dyDescent="0.25">
      <c r="D240" s="34" t="s">
        <v>208</v>
      </c>
      <c r="E240" s="33"/>
      <c r="H240" s="33"/>
      <c r="K240" s="31">
        <f>SUM(J232:J239)</f>
        <v>0</v>
      </c>
    </row>
    <row r="241" spans="1:27" x14ac:dyDescent="0.25">
      <c r="D241" s="34" t="s">
        <v>187</v>
      </c>
      <c r="E241" s="33"/>
      <c r="H241" s="33"/>
      <c r="K241" s="35">
        <f>SUM(J222:J240)</f>
        <v>0</v>
      </c>
    </row>
    <row r="242" spans="1:27" x14ac:dyDescent="0.25">
      <c r="D242" s="34" t="s">
        <v>188</v>
      </c>
      <c r="E242" s="33"/>
      <c r="H242" s="33">
        <v>5</v>
      </c>
      <c r="I242" t="s">
        <v>189</v>
      </c>
      <c r="K242" s="31">
        <f>ROUND(H242/100*K241,2)</f>
        <v>0</v>
      </c>
    </row>
    <row r="243" spans="1:27" x14ac:dyDescent="0.25">
      <c r="D243" s="34" t="s">
        <v>190</v>
      </c>
      <c r="E243" s="33"/>
      <c r="H243" s="33"/>
      <c r="K243" s="35">
        <f>SUM(K241:K242)</f>
        <v>0</v>
      </c>
    </row>
    <row r="245" spans="1:27" ht="45" customHeight="1" x14ac:dyDescent="0.25">
      <c r="A245" s="26" t="s">
        <v>282</v>
      </c>
      <c r="B245" s="26" t="s">
        <v>62</v>
      </c>
      <c r="C245" s="27" t="s">
        <v>60</v>
      </c>
      <c r="D245" s="7" t="s">
        <v>63</v>
      </c>
      <c r="E245" s="6"/>
      <c r="F245" s="6"/>
      <c r="G245" s="27"/>
      <c r="H245" s="28" t="s">
        <v>168</v>
      </c>
      <c r="I245" s="5">
        <v>1</v>
      </c>
      <c r="J245" s="4"/>
      <c r="K245" s="29">
        <f>ROUND(K263,2)</f>
        <v>0</v>
      </c>
      <c r="L245" s="27"/>
      <c r="M245" s="27"/>
      <c r="N245" s="27"/>
      <c r="O245" s="27"/>
      <c r="P245" s="27"/>
      <c r="Q245" s="27"/>
      <c r="R245" s="27"/>
      <c r="S245" s="27"/>
      <c r="T245" s="27"/>
      <c r="U245" s="27"/>
      <c r="V245" s="27"/>
      <c r="W245" s="27"/>
      <c r="X245" s="27"/>
      <c r="Y245" s="27"/>
      <c r="Z245" s="27"/>
      <c r="AA245" s="27"/>
    </row>
    <row r="246" spans="1:27" x14ac:dyDescent="0.25">
      <c r="B246" s="22" t="s">
        <v>170</v>
      </c>
    </row>
    <row r="247" spans="1:27" x14ac:dyDescent="0.25">
      <c r="B247" t="s">
        <v>228</v>
      </c>
      <c r="C247" t="s">
        <v>172</v>
      </c>
      <c r="D247" t="s">
        <v>229</v>
      </c>
      <c r="E247" s="30">
        <v>5.1999999999999998E-2</v>
      </c>
      <c r="F247" t="s">
        <v>174</v>
      </c>
      <c r="G247" t="s">
        <v>175</v>
      </c>
      <c r="H247" s="31"/>
      <c r="I247" t="s">
        <v>176</v>
      </c>
      <c r="J247" s="32">
        <f>ROUND(E247/I245* H247,2)</f>
        <v>0</v>
      </c>
      <c r="K247" s="33"/>
    </row>
    <row r="248" spans="1:27" x14ac:dyDescent="0.25">
      <c r="B248" t="s">
        <v>226</v>
      </c>
      <c r="C248" t="s">
        <v>172</v>
      </c>
      <c r="D248" t="s">
        <v>227</v>
      </c>
      <c r="E248" s="30">
        <v>0.05</v>
      </c>
      <c r="F248" t="s">
        <v>174</v>
      </c>
      <c r="G248" t="s">
        <v>175</v>
      </c>
      <c r="H248" s="31"/>
      <c r="I248" t="s">
        <v>176</v>
      </c>
      <c r="J248" s="32">
        <f>ROUND(E248/I245* H248,2)</f>
        <v>0</v>
      </c>
      <c r="K248" s="33"/>
    </row>
    <row r="249" spans="1:27" x14ac:dyDescent="0.25">
      <c r="D249" s="34" t="s">
        <v>179</v>
      </c>
      <c r="E249" s="33"/>
      <c r="H249" s="33"/>
      <c r="K249" s="31">
        <f>SUM(J247:J248)</f>
        <v>0</v>
      </c>
    </row>
    <row r="250" spans="1:27" x14ac:dyDescent="0.25">
      <c r="B250" s="22" t="s">
        <v>180</v>
      </c>
      <c r="E250" s="33"/>
      <c r="H250" s="33"/>
      <c r="K250" s="33"/>
    </row>
    <row r="251" spans="1:27" x14ac:dyDescent="0.25">
      <c r="B251" t="s">
        <v>258</v>
      </c>
      <c r="C251" t="s">
        <v>60</v>
      </c>
      <c r="D251" t="s">
        <v>259</v>
      </c>
      <c r="E251" s="30">
        <v>1</v>
      </c>
      <c r="G251" t="s">
        <v>175</v>
      </c>
      <c r="H251" s="31"/>
      <c r="I251" t="s">
        <v>176</v>
      </c>
      <c r="J251" s="32">
        <f>ROUND(E251* H251,2)</f>
        <v>0</v>
      </c>
      <c r="K251" s="33"/>
    </row>
    <row r="252" spans="1:27" x14ac:dyDescent="0.25">
      <c r="D252" s="34" t="s">
        <v>186</v>
      </c>
      <c r="E252" s="33"/>
      <c r="H252" s="33"/>
      <c r="K252" s="31">
        <f>SUM(J251:J251)</f>
        <v>0</v>
      </c>
    </row>
    <row r="253" spans="1:27" x14ac:dyDescent="0.25">
      <c r="B253" s="22" t="s">
        <v>205</v>
      </c>
      <c r="E253" s="33"/>
      <c r="H253" s="33"/>
      <c r="K253" s="33"/>
    </row>
    <row r="254" spans="1:27" x14ac:dyDescent="0.25">
      <c r="B254" t="s">
        <v>241</v>
      </c>
      <c r="C254" t="s">
        <v>237</v>
      </c>
      <c r="D254" t="s">
        <v>242</v>
      </c>
      <c r="E254" s="30">
        <v>0</v>
      </c>
      <c r="G254" t="s">
        <v>175</v>
      </c>
      <c r="H254" s="31"/>
      <c r="I254" t="s">
        <v>176</v>
      </c>
      <c r="J254" s="32">
        <f>ROUND(E254* H254,2)</f>
        <v>0</v>
      </c>
      <c r="K254" s="33"/>
    </row>
    <row r="255" spans="1:27" x14ac:dyDescent="0.25">
      <c r="B255" t="s">
        <v>236</v>
      </c>
      <c r="C255" t="s">
        <v>237</v>
      </c>
      <c r="D255" t="s">
        <v>238</v>
      </c>
      <c r="E255" s="30">
        <v>0</v>
      </c>
      <c r="G255" t="s">
        <v>175</v>
      </c>
      <c r="H255" s="31"/>
      <c r="I255" t="s">
        <v>176</v>
      </c>
      <c r="J255" s="32">
        <f>ROUND(E255* H255,2)</f>
        <v>0</v>
      </c>
      <c r="K255" s="33"/>
    </row>
    <row r="256" spans="1:27" x14ac:dyDescent="0.25">
      <c r="B256" t="s">
        <v>239</v>
      </c>
      <c r="C256" t="s">
        <v>237</v>
      </c>
      <c r="D256" t="s">
        <v>240</v>
      </c>
      <c r="E256" s="30">
        <v>0</v>
      </c>
      <c r="G256" t="s">
        <v>175</v>
      </c>
      <c r="H256" s="31"/>
      <c r="I256" t="s">
        <v>176</v>
      </c>
      <c r="J256" s="32">
        <f>ROUND(E256* H256,2)</f>
        <v>0</v>
      </c>
      <c r="K256" s="33"/>
    </row>
    <row r="257" spans="1:27" x14ac:dyDescent="0.25">
      <c r="B257" t="s">
        <v>260</v>
      </c>
      <c r="C257" t="s">
        <v>189</v>
      </c>
      <c r="D257" t="s">
        <v>244</v>
      </c>
      <c r="E257" s="30">
        <v>2</v>
      </c>
      <c r="G257" t="s">
        <v>189</v>
      </c>
      <c r="H257" s="31">
        <v>0</v>
      </c>
      <c r="I257" t="s">
        <v>176</v>
      </c>
      <c r="J257" s="32">
        <f>ROUND(E257* H257/100,2)</f>
        <v>0</v>
      </c>
      <c r="K257" s="33"/>
    </row>
    <row r="258" spans="1:27" x14ac:dyDescent="0.25">
      <c r="B258" t="s">
        <v>261</v>
      </c>
      <c r="C258" t="s">
        <v>189</v>
      </c>
      <c r="D258" t="s">
        <v>244</v>
      </c>
      <c r="E258" s="30">
        <v>2</v>
      </c>
      <c r="G258" t="s">
        <v>189</v>
      </c>
      <c r="H258" s="31">
        <v>0</v>
      </c>
      <c r="I258" t="s">
        <v>176</v>
      </c>
      <c r="J258" s="32">
        <f>ROUND(E258* H258/100,2)</f>
        <v>0</v>
      </c>
      <c r="K258" s="33"/>
    </row>
    <row r="259" spans="1:27" x14ac:dyDescent="0.25">
      <c r="B259" t="s">
        <v>262</v>
      </c>
      <c r="C259" t="s">
        <v>189</v>
      </c>
      <c r="D259" t="s">
        <v>244</v>
      </c>
      <c r="E259" s="30">
        <v>2</v>
      </c>
      <c r="G259" t="s">
        <v>189</v>
      </c>
      <c r="H259" s="31">
        <v>0</v>
      </c>
      <c r="I259" t="s">
        <v>176</v>
      </c>
      <c r="J259" s="32">
        <f>ROUND(E259* H259/100,2)</f>
        <v>0</v>
      </c>
      <c r="K259" s="33"/>
    </row>
    <row r="260" spans="1:27" x14ac:dyDescent="0.25">
      <c r="D260" s="34" t="s">
        <v>208</v>
      </c>
      <c r="E260" s="33"/>
      <c r="H260" s="33"/>
      <c r="K260" s="31">
        <f>SUM(J254:J259)</f>
        <v>0</v>
      </c>
    </row>
    <row r="261" spans="1:27" x14ac:dyDescent="0.25">
      <c r="D261" s="34" t="s">
        <v>187</v>
      </c>
      <c r="E261" s="33"/>
      <c r="H261" s="33"/>
      <c r="K261" s="35">
        <f>SUM(J246:J260)</f>
        <v>0</v>
      </c>
    </row>
    <row r="262" spans="1:27" x14ac:dyDescent="0.25">
      <c r="D262" s="34" t="s">
        <v>188</v>
      </c>
      <c r="E262" s="33"/>
      <c r="H262" s="33">
        <v>5</v>
      </c>
      <c r="I262" t="s">
        <v>189</v>
      </c>
      <c r="K262" s="31">
        <f>ROUND(H262/100*K261,2)</f>
        <v>0</v>
      </c>
    </row>
    <row r="263" spans="1:27" x14ac:dyDescent="0.25">
      <c r="D263" s="34" t="s">
        <v>190</v>
      </c>
      <c r="E263" s="33"/>
      <c r="H263" s="33"/>
      <c r="K263" s="35">
        <f>SUM(K261:K262)</f>
        <v>0</v>
      </c>
    </row>
    <row r="265" spans="1:27" ht="45" customHeight="1" x14ac:dyDescent="0.25">
      <c r="A265" s="26" t="s">
        <v>283</v>
      </c>
      <c r="B265" s="26" t="s">
        <v>124</v>
      </c>
      <c r="C265" s="27" t="s">
        <v>125</v>
      </c>
      <c r="D265" s="7" t="s">
        <v>126</v>
      </c>
      <c r="E265" s="6"/>
      <c r="F265" s="6"/>
      <c r="G265" s="27"/>
      <c r="H265" s="28" t="s">
        <v>168</v>
      </c>
      <c r="I265" s="5">
        <v>1</v>
      </c>
      <c r="J265" s="4"/>
      <c r="K265" s="29"/>
      <c r="L265" s="27"/>
      <c r="M265" s="27"/>
      <c r="N265" s="27"/>
      <c r="O265" s="27"/>
      <c r="P265" s="27"/>
      <c r="Q265" s="27"/>
      <c r="R265" s="27"/>
      <c r="S265" s="27"/>
      <c r="T265" s="27"/>
      <c r="U265" s="27"/>
      <c r="V265" s="27"/>
      <c r="W265" s="27"/>
      <c r="X265" s="27"/>
      <c r="Y265" s="27"/>
      <c r="Z265" s="27"/>
      <c r="AA265" s="27"/>
    </row>
    <row r="266" spans="1:27" ht="45" customHeight="1" x14ac:dyDescent="0.25">
      <c r="A266" s="26" t="s">
        <v>284</v>
      </c>
      <c r="B266" s="26" t="s">
        <v>97</v>
      </c>
      <c r="C266" s="27" t="s">
        <v>98</v>
      </c>
      <c r="D266" s="7" t="s">
        <v>99</v>
      </c>
      <c r="E266" s="6"/>
      <c r="F266" s="6"/>
      <c r="G266" s="27"/>
      <c r="H266" s="28" t="s">
        <v>168</v>
      </c>
      <c r="I266" s="5">
        <v>1</v>
      </c>
      <c r="J266" s="4"/>
      <c r="K266" s="29">
        <f>ROUND(K272,2)</f>
        <v>0</v>
      </c>
      <c r="L266" s="27"/>
      <c r="M266" s="27"/>
      <c r="N266" s="27"/>
      <c r="O266" s="27"/>
      <c r="P266" s="27"/>
      <c r="Q266" s="27"/>
      <c r="R266" s="27"/>
      <c r="S266" s="27"/>
      <c r="T266" s="27"/>
      <c r="U266" s="27"/>
      <c r="V266" s="27"/>
      <c r="W266" s="27"/>
      <c r="X266" s="27"/>
      <c r="Y266" s="27"/>
      <c r="Z266" s="27"/>
      <c r="AA266" s="27"/>
    </row>
    <row r="267" spans="1:27" x14ac:dyDescent="0.25">
      <c r="B267" s="22" t="s">
        <v>200</v>
      </c>
    </row>
    <row r="268" spans="1:27" x14ac:dyDescent="0.25">
      <c r="B268" t="s">
        <v>285</v>
      </c>
      <c r="C268" t="s">
        <v>172</v>
      </c>
      <c r="D268" t="s">
        <v>286</v>
      </c>
      <c r="E268" s="30">
        <v>8</v>
      </c>
      <c r="F268" t="s">
        <v>174</v>
      </c>
      <c r="G268" t="s">
        <v>175</v>
      </c>
      <c r="H268" s="31"/>
      <c r="I268" t="s">
        <v>176</v>
      </c>
      <c r="J268" s="32">
        <f>ROUND(E268/I266* H268,2)</f>
        <v>0</v>
      </c>
      <c r="K268" s="33"/>
    </row>
    <row r="269" spans="1:27" x14ac:dyDescent="0.25">
      <c r="D269" s="34" t="s">
        <v>203</v>
      </c>
      <c r="E269" s="33"/>
      <c r="H269" s="33"/>
      <c r="K269" s="31">
        <f>SUM(J268:J268)</f>
        <v>0</v>
      </c>
    </row>
    <row r="270" spans="1:27" x14ac:dyDescent="0.25">
      <c r="D270" s="34" t="s">
        <v>187</v>
      </c>
      <c r="E270" s="33"/>
      <c r="H270" s="33"/>
      <c r="K270" s="35">
        <f>SUM(J267:J269)</f>
        <v>0</v>
      </c>
    </row>
    <row r="271" spans="1:27" x14ac:dyDescent="0.25">
      <c r="D271" s="34" t="s">
        <v>188</v>
      </c>
      <c r="E271" s="33"/>
      <c r="H271" s="33">
        <v>5</v>
      </c>
      <c r="I271" t="s">
        <v>189</v>
      </c>
      <c r="K271" s="31">
        <f>ROUND(H271/100*K270,2)</f>
        <v>0</v>
      </c>
    </row>
    <row r="272" spans="1:27" x14ac:dyDescent="0.25">
      <c r="D272" s="34" t="s">
        <v>190</v>
      </c>
      <c r="E272" s="33"/>
      <c r="H272" s="33"/>
      <c r="K272" s="35">
        <f>SUM(K270:K271)</f>
        <v>0</v>
      </c>
    </row>
    <row r="274" spans="1:27" ht="45" customHeight="1" x14ac:dyDescent="0.25">
      <c r="A274" s="26" t="s">
        <v>287</v>
      </c>
      <c r="B274" s="26" t="s">
        <v>132</v>
      </c>
      <c r="C274" s="27" t="s">
        <v>130</v>
      </c>
      <c r="D274" s="7" t="s">
        <v>133</v>
      </c>
      <c r="E274" s="6"/>
      <c r="F274" s="6"/>
      <c r="G274" s="27"/>
      <c r="H274" s="28" t="s">
        <v>168</v>
      </c>
      <c r="I274" s="5">
        <v>1</v>
      </c>
      <c r="J274" s="4"/>
      <c r="K274" s="29">
        <f>ROUND(K280,2)</f>
        <v>0</v>
      </c>
      <c r="L274" s="27"/>
      <c r="M274" s="27"/>
      <c r="N274" s="27"/>
      <c r="O274" s="27"/>
      <c r="P274" s="27"/>
      <c r="Q274" s="27"/>
      <c r="R274" s="27"/>
      <c r="S274" s="27"/>
      <c r="T274" s="27"/>
      <c r="U274" s="27"/>
      <c r="V274" s="27"/>
      <c r="W274" s="27"/>
      <c r="X274" s="27"/>
      <c r="Y274" s="27"/>
      <c r="Z274" s="27"/>
      <c r="AA274" s="27"/>
    </row>
    <row r="275" spans="1:27" x14ac:dyDescent="0.25">
      <c r="B275" s="22" t="s">
        <v>170</v>
      </c>
    </row>
    <row r="276" spans="1:27" x14ac:dyDescent="0.25">
      <c r="B276" t="s">
        <v>198</v>
      </c>
      <c r="C276" t="s">
        <v>172</v>
      </c>
      <c r="D276" t="s">
        <v>199</v>
      </c>
      <c r="E276" s="30">
        <v>0.49399999999999999</v>
      </c>
      <c r="F276" t="s">
        <v>174</v>
      </c>
      <c r="G276" t="s">
        <v>175</v>
      </c>
      <c r="H276" s="31"/>
      <c r="I276" t="s">
        <v>176</v>
      </c>
      <c r="J276" s="32">
        <f>ROUND(E276/I274* H276,2)</f>
        <v>0</v>
      </c>
      <c r="K276" s="33"/>
    </row>
    <row r="277" spans="1:27" x14ac:dyDescent="0.25">
      <c r="D277" s="34" t="s">
        <v>179</v>
      </c>
      <c r="E277" s="33"/>
      <c r="H277" s="33"/>
      <c r="K277" s="31">
        <f>SUM(J276:J276)</f>
        <v>0</v>
      </c>
    </row>
    <row r="278" spans="1:27" x14ac:dyDescent="0.25">
      <c r="D278" s="34" t="s">
        <v>187</v>
      </c>
      <c r="E278" s="33"/>
      <c r="H278" s="33"/>
      <c r="K278" s="35">
        <f>SUM(J275:J277)</f>
        <v>0</v>
      </c>
    </row>
    <row r="279" spans="1:27" x14ac:dyDescent="0.25">
      <c r="D279" s="34" t="s">
        <v>188</v>
      </c>
      <c r="E279" s="33"/>
      <c r="H279" s="33">
        <v>5</v>
      </c>
      <c r="I279" t="s">
        <v>189</v>
      </c>
      <c r="K279" s="31">
        <f>ROUND(H279/100*K278,2)</f>
        <v>0</v>
      </c>
    </row>
    <row r="280" spans="1:27" x14ac:dyDescent="0.25">
      <c r="D280" s="34" t="s">
        <v>190</v>
      </c>
      <c r="E280" s="33"/>
      <c r="H280" s="33"/>
      <c r="K280" s="35">
        <f>SUM(K278:K279)</f>
        <v>0</v>
      </c>
    </row>
    <row r="282" spans="1:27" ht="45" customHeight="1" x14ac:dyDescent="0.25">
      <c r="A282" s="26" t="s">
        <v>288</v>
      </c>
      <c r="B282" s="26" t="s">
        <v>134</v>
      </c>
      <c r="C282" s="27" t="s">
        <v>130</v>
      </c>
      <c r="D282" s="7" t="s">
        <v>135</v>
      </c>
      <c r="E282" s="6"/>
      <c r="F282" s="6"/>
      <c r="G282" s="27"/>
      <c r="H282" s="28" t="s">
        <v>168</v>
      </c>
      <c r="I282" s="5">
        <v>1</v>
      </c>
      <c r="J282" s="4"/>
      <c r="K282" s="29">
        <f>ROUND(K288,2)</f>
        <v>0</v>
      </c>
      <c r="L282" s="27"/>
      <c r="M282" s="27"/>
      <c r="N282" s="27"/>
      <c r="O282" s="27"/>
      <c r="P282" s="27"/>
      <c r="Q282" s="27"/>
      <c r="R282" s="27"/>
      <c r="S282" s="27"/>
      <c r="T282" s="27"/>
      <c r="U282" s="27"/>
      <c r="V282" s="27"/>
      <c r="W282" s="27"/>
      <c r="X282" s="27"/>
      <c r="Y282" s="27"/>
      <c r="Z282" s="27"/>
      <c r="AA282" s="27"/>
    </row>
    <row r="283" spans="1:27" x14ac:dyDescent="0.25">
      <c r="B283" s="22" t="s">
        <v>180</v>
      </c>
    </row>
    <row r="284" spans="1:27" x14ac:dyDescent="0.25">
      <c r="B284" t="s">
        <v>289</v>
      </c>
      <c r="C284" t="s">
        <v>290</v>
      </c>
      <c r="D284" t="s">
        <v>135</v>
      </c>
      <c r="E284" s="30">
        <v>0.17004</v>
      </c>
      <c r="G284" t="s">
        <v>175</v>
      </c>
      <c r="H284" s="31"/>
      <c r="I284" t="s">
        <v>176</v>
      </c>
      <c r="J284" s="32">
        <f>ROUND(E284* H284,2)</f>
        <v>0</v>
      </c>
      <c r="K284" s="33"/>
    </row>
    <row r="285" spans="1:27" x14ac:dyDescent="0.25">
      <c r="D285" s="34" t="s">
        <v>186</v>
      </c>
      <c r="E285" s="33"/>
      <c r="H285" s="33"/>
      <c r="K285" s="31">
        <f>SUM(J284:J284)</f>
        <v>0</v>
      </c>
    </row>
    <row r="286" spans="1:27" x14ac:dyDescent="0.25">
      <c r="D286" s="34" t="s">
        <v>187</v>
      </c>
      <c r="E286" s="33"/>
      <c r="H286" s="33"/>
      <c r="K286" s="35">
        <f>SUM(J283:J285)</f>
        <v>0</v>
      </c>
    </row>
    <row r="287" spans="1:27" x14ac:dyDescent="0.25">
      <c r="D287" s="34" t="s">
        <v>188</v>
      </c>
      <c r="E287" s="33"/>
      <c r="H287" s="33">
        <v>5</v>
      </c>
      <c r="I287" t="s">
        <v>189</v>
      </c>
      <c r="K287" s="31">
        <f>ROUND(H287/100*K286,2)</f>
        <v>0</v>
      </c>
    </row>
    <row r="288" spans="1:27" x14ac:dyDescent="0.25">
      <c r="D288" s="34" t="s">
        <v>190</v>
      </c>
      <c r="E288" s="33"/>
      <c r="H288" s="33"/>
      <c r="K288" s="35">
        <f>SUM(K286:K287)</f>
        <v>0</v>
      </c>
    </row>
    <row r="290" spans="1:27" ht="45" customHeight="1" x14ac:dyDescent="0.25">
      <c r="A290" s="26" t="s">
        <v>291</v>
      </c>
      <c r="B290" s="26" t="s">
        <v>27</v>
      </c>
      <c r="C290" s="27" t="s">
        <v>25</v>
      </c>
      <c r="D290" s="7" t="s">
        <v>28</v>
      </c>
      <c r="E290" s="6"/>
      <c r="F290" s="6"/>
      <c r="G290" s="27"/>
      <c r="H290" s="28" t="s">
        <v>168</v>
      </c>
      <c r="I290" s="5">
        <v>1</v>
      </c>
      <c r="J290" s="4"/>
      <c r="K290" s="29">
        <f>ROUND(K296,2)</f>
        <v>0</v>
      </c>
      <c r="L290" s="27"/>
      <c r="M290" s="27"/>
      <c r="N290" s="27"/>
      <c r="O290" s="27"/>
      <c r="P290" s="27"/>
      <c r="Q290" s="27"/>
      <c r="R290" s="27"/>
      <c r="S290" s="27"/>
      <c r="T290" s="27"/>
      <c r="U290" s="27"/>
      <c r="V290" s="27"/>
      <c r="W290" s="27"/>
      <c r="X290" s="27"/>
      <c r="Y290" s="27"/>
      <c r="Z290" s="27"/>
      <c r="AA290" s="27"/>
    </row>
    <row r="291" spans="1:27" x14ac:dyDescent="0.25">
      <c r="B291" s="22" t="s">
        <v>180</v>
      </c>
    </row>
    <row r="292" spans="1:27" x14ac:dyDescent="0.25">
      <c r="B292" t="s">
        <v>292</v>
      </c>
      <c r="C292" t="s">
        <v>25</v>
      </c>
      <c r="D292" t="s">
        <v>28</v>
      </c>
      <c r="E292" s="30">
        <v>1.0000100000000001</v>
      </c>
      <c r="G292" t="s">
        <v>175</v>
      </c>
      <c r="H292" s="31"/>
      <c r="I292" t="s">
        <v>176</v>
      </c>
      <c r="J292" s="32">
        <f>ROUND(E292* H292,2)</f>
        <v>0</v>
      </c>
      <c r="K292" s="33"/>
    </row>
    <row r="293" spans="1:27" x14ac:dyDescent="0.25">
      <c r="D293" s="34" t="s">
        <v>186</v>
      </c>
      <c r="E293" s="33"/>
      <c r="H293" s="33"/>
      <c r="K293" s="31">
        <f>SUM(J292:J292)</f>
        <v>0</v>
      </c>
    </row>
    <row r="294" spans="1:27" x14ac:dyDescent="0.25">
      <c r="D294" s="34" t="s">
        <v>187</v>
      </c>
      <c r="E294" s="33"/>
      <c r="H294" s="33"/>
      <c r="K294" s="35">
        <f>SUM(J291:J293)</f>
        <v>0</v>
      </c>
    </row>
    <row r="295" spans="1:27" x14ac:dyDescent="0.25">
      <c r="D295" s="34" t="s">
        <v>188</v>
      </c>
      <c r="E295" s="33"/>
      <c r="H295" s="33">
        <v>5</v>
      </c>
      <c r="I295" t="s">
        <v>189</v>
      </c>
      <c r="K295" s="31">
        <f>ROUND(H295/100*K294,2)</f>
        <v>0</v>
      </c>
    </row>
    <row r="296" spans="1:27" x14ac:dyDescent="0.25">
      <c r="D296" s="34" t="s">
        <v>190</v>
      </c>
      <c r="E296" s="33"/>
      <c r="H296" s="33"/>
      <c r="K296" s="35">
        <f>SUM(K294:K295)</f>
        <v>0</v>
      </c>
    </row>
    <row r="298" spans="1:27" ht="45" customHeight="1" x14ac:dyDescent="0.25">
      <c r="A298" s="26" t="s">
        <v>293</v>
      </c>
      <c r="B298" s="26" t="s">
        <v>41</v>
      </c>
      <c r="C298" s="27" t="s">
        <v>25</v>
      </c>
      <c r="D298" s="7" t="s">
        <v>42</v>
      </c>
      <c r="E298" s="6"/>
      <c r="F298" s="6"/>
      <c r="G298" s="27"/>
      <c r="H298" s="28" t="s">
        <v>168</v>
      </c>
      <c r="I298" s="5">
        <v>1</v>
      </c>
      <c r="J298" s="4"/>
      <c r="K298" s="29">
        <f>ROUND(K309,2)</f>
        <v>0</v>
      </c>
      <c r="L298" s="27"/>
      <c r="M298" s="27"/>
      <c r="N298" s="27"/>
      <c r="O298" s="27"/>
      <c r="P298" s="27"/>
      <c r="Q298" s="27"/>
      <c r="R298" s="27"/>
      <c r="S298" s="27"/>
      <c r="T298" s="27"/>
      <c r="U298" s="27"/>
      <c r="V298" s="27"/>
      <c r="W298" s="27"/>
      <c r="X298" s="27"/>
      <c r="Y298" s="27"/>
      <c r="Z298" s="27"/>
      <c r="AA298" s="27"/>
    </row>
    <row r="299" spans="1:27" x14ac:dyDescent="0.25">
      <c r="B299" s="22" t="s">
        <v>170</v>
      </c>
    </row>
    <row r="300" spans="1:27" x14ac:dyDescent="0.25">
      <c r="B300" t="s">
        <v>171</v>
      </c>
      <c r="C300" t="s">
        <v>172</v>
      </c>
      <c r="D300" t="s">
        <v>173</v>
      </c>
      <c r="E300" s="30">
        <v>0.14799999999999999</v>
      </c>
      <c r="F300" t="s">
        <v>174</v>
      </c>
      <c r="G300" t="s">
        <v>175</v>
      </c>
      <c r="H300" s="31"/>
      <c r="I300" t="s">
        <v>176</v>
      </c>
      <c r="J300" s="32">
        <f>ROUND(E300/I298* H300,2)</f>
        <v>0</v>
      </c>
      <c r="K300" s="33"/>
    </row>
    <row r="301" spans="1:27" x14ac:dyDescent="0.25">
      <c r="B301" t="s">
        <v>177</v>
      </c>
      <c r="C301" t="s">
        <v>172</v>
      </c>
      <c r="D301" t="s">
        <v>178</v>
      </c>
      <c r="E301" s="30">
        <v>0.14699999999999999</v>
      </c>
      <c r="F301" t="s">
        <v>174</v>
      </c>
      <c r="G301" t="s">
        <v>175</v>
      </c>
      <c r="H301" s="31"/>
      <c r="I301" t="s">
        <v>176</v>
      </c>
      <c r="J301" s="32">
        <f>ROUND(E301/I298* H301,2)</f>
        <v>0</v>
      </c>
      <c r="K301" s="33"/>
    </row>
    <row r="302" spans="1:27" x14ac:dyDescent="0.25">
      <c r="D302" s="34" t="s">
        <v>179</v>
      </c>
      <c r="E302" s="33"/>
      <c r="H302" s="33"/>
      <c r="K302" s="31">
        <f>SUM(J300:J301)</f>
        <v>0</v>
      </c>
    </row>
    <row r="303" spans="1:27" x14ac:dyDescent="0.25">
      <c r="B303" s="22" t="s">
        <v>180</v>
      </c>
      <c r="E303" s="33"/>
      <c r="H303" s="33"/>
      <c r="K303" s="33"/>
    </row>
    <row r="304" spans="1:27" x14ac:dyDescent="0.25">
      <c r="B304" t="s">
        <v>294</v>
      </c>
      <c r="C304" t="s">
        <v>25</v>
      </c>
      <c r="D304" t="s">
        <v>295</v>
      </c>
      <c r="E304" s="30">
        <v>1</v>
      </c>
      <c r="G304" t="s">
        <v>175</v>
      </c>
      <c r="H304" s="31"/>
      <c r="I304" t="s">
        <v>176</v>
      </c>
      <c r="J304" s="32">
        <f>ROUND(E304* H304,2)</f>
        <v>0</v>
      </c>
      <c r="K304" s="33"/>
    </row>
    <row r="305" spans="1:27" x14ac:dyDescent="0.25">
      <c r="B305" t="s">
        <v>296</v>
      </c>
      <c r="C305" t="s">
        <v>25</v>
      </c>
      <c r="D305" t="s">
        <v>297</v>
      </c>
      <c r="E305" s="30">
        <v>1</v>
      </c>
      <c r="G305" t="s">
        <v>175</v>
      </c>
      <c r="H305" s="31"/>
      <c r="I305" t="s">
        <v>176</v>
      </c>
      <c r="J305" s="32">
        <f>ROUND(E305* H305,2)</f>
        <v>0</v>
      </c>
      <c r="K305" s="33"/>
    </row>
    <row r="306" spans="1:27" x14ac:dyDescent="0.25">
      <c r="D306" s="34" t="s">
        <v>186</v>
      </c>
      <c r="E306" s="33"/>
      <c r="H306" s="33"/>
      <c r="K306" s="31">
        <f>SUM(J304:J305)</f>
        <v>0</v>
      </c>
    </row>
    <row r="307" spans="1:27" x14ac:dyDescent="0.25">
      <c r="D307" s="34" t="s">
        <v>187</v>
      </c>
      <c r="E307" s="33"/>
      <c r="H307" s="33"/>
      <c r="K307" s="35">
        <f>SUM(J299:J306)</f>
        <v>0</v>
      </c>
    </row>
    <row r="308" spans="1:27" x14ac:dyDescent="0.25">
      <c r="D308" s="34" t="s">
        <v>188</v>
      </c>
      <c r="E308" s="33"/>
      <c r="H308" s="33">
        <v>5</v>
      </c>
      <c r="I308" t="s">
        <v>189</v>
      </c>
      <c r="K308" s="31">
        <f>ROUND(H308/100*K307,2)</f>
        <v>0</v>
      </c>
    </row>
    <row r="309" spans="1:27" x14ac:dyDescent="0.25">
      <c r="D309" s="34" t="s">
        <v>190</v>
      </c>
      <c r="E309" s="33"/>
      <c r="H309" s="33"/>
      <c r="K309" s="35">
        <f>SUM(K307:K308)</f>
        <v>0</v>
      </c>
    </row>
    <row r="311" spans="1:27" ht="45" customHeight="1" x14ac:dyDescent="0.25">
      <c r="A311" s="26" t="s">
        <v>298</v>
      </c>
      <c r="B311" s="26" t="s">
        <v>47</v>
      </c>
      <c r="C311" s="27" t="s">
        <v>25</v>
      </c>
      <c r="D311" s="7" t="s">
        <v>48</v>
      </c>
      <c r="E311" s="6"/>
      <c r="F311" s="6"/>
      <c r="G311" s="27"/>
      <c r="H311" s="28" t="s">
        <v>168</v>
      </c>
      <c r="I311" s="5">
        <v>1</v>
      </c>
      <c r="J311" s="4"/>
      <c r="K311" s="29">
        <f>ROUND(K322,2)</f>
        <v>0</v>
      </c>
      <c r="L311" s="27"/>
      <c r="M311" s="27"/>
      <c r="N311" s="27"/>
      <c r="O311" s="27"/>
      <c r="P311" s="27"/>
      <c r="Q311" s="27"/>
      <c r="R311" s="27"/>
      <c r="S311" s="27"/>
      <c r="T311" s="27"/>
      <c r="U311" s="27"/>
      <c r="V311" s="27"/>
      <c r="W311" s="27"/>
      <c r="X311" s="27"/>
      <c r="Y311" s="27"/>
      <c r="Z311" s="27"/>
      <c r="AA311" s="27"/>
    </row>
    <row r="312" spans="1:27" x14ac:dyDescent="0.25">
      <c r="B312" s="22" t="s">
        <v>170</v>
      </c>
    </row>
    <row r="313" spans="1:27" x14ac:dyDescent="0.25">
      <c r="B313" t="s">
        <v>171</v>
      </c>
      <c r="C313" t="s">
        <v>172</v>
      </c>
      <c r="D313" t="s">
        <v>173</v>
      </c>
      <c r="E313" s="30">
        <v>1.2999999999999999E-2</v>
      </c>
      <c r="F313" t="s">
        <v>174</v>
      </c>
      <c r="G313" t="s">
        <v>175</v>
      </c>
      <c r="H313" s="31"/>
      <c r="I313" t="s">
        <v>176</v>
      </c>
      <c r="J313" s="32">
        <f>ROUND(E313/I311* H313,2)</f>
        <v>0</v>
      </c>
      <c r="K313" s="33"/>
    </row>
    <row r="314" spans="1:27" x14ac:dyDescent="0.25">
      <c r="B314" t="s">
        <v>177</v>
      </c>
      <c r="C314" t="s">
        <v>172</v>
      </c>
      <c r="D314" t="s">
        <v>178</v>
      </c>
      <c r="E314" s="30">
        <v>1.2999999999999999E-2</v>
      </c>
      <c r="F314" t="s">
        <v>174</v>
      </c>
      <c r="G314" t="s">
        <v>175</v>
      </c>
      <c r="H314" s="31"/>
      <c r="I314" t="s">
        <v>176</v>
      </c>
      <c r="J314" s="32">
        <f>ROUND(E314/I311* H314,2)</f>
        <v>0</v>
      </c>
      <c r="K314" s="33"/>
    </row>
    <row r="315" spans="1:27" x14ac:dyDescent="0.25">
      <c r="D315" s="34" t="s">
        <v>179</v>
      </c>
      <c r="E315" s="33"/>
      <c r="H315" s="33"/>
      <c r="K315" s="31">
        <f>SUM(J313:J314)</f>
        <v>0</v>
      </c>
    </row>
    <row r="316" spans="1:27" x14ac:dyDescent="0.25">
      <c r="B316" s="22" t="s">
        <v>180</v>
      </c>
      <c r="E316" s="33"/>
      <c r="H316" s="33"/>
      <c r="K316" s="33"/>
    </row>
    <row r="317" spans="1:27" x14ac:dyDescent="0.25">
      <c r="B317" t="s">
        <v>299</v>
      </c>
      <c r="C317" t="s">
        <v>25</v>
      </c>
      <c r="D317" t="s">
        <v>48</v>
      </c>
      <c r="E317" s="30">
        <v>1</v>
      </c>
      <c r="G317" t="s">
        <v>175</v>
      </c>
      <c r="H317" s="31"/>
      <c r="I317" t="s">
        <v>176</v>
      </c>
      <c r="J317" s="32">
        <f>ROUND(E317* H317,2)</f>
        <v>0</v>
      </c>
      <c r="K317" s="33"/>
    </row>
    <row r="318" spans="1:27" x14ac:dyDescent="0.25">
      <c r="B318" t="s">
        <v>300</v>
      </c>
      <c r="C318" t="s">
        <v>25</v>
      </c>
      <c r="D318" t="s">
        <v>301</v>
      </c>
      <c r="E318" s="30">
        <v>1</v>
      </c>
      <c r="G318" t="s">
        <v>175</v>
      </c>
      <c r="H318" s="31"/>
      <c r="I318" t="s">
        <v>176</v>
      </c>
      <c r="J318" s="32">
        <f>ROUND(E318* H318,2)</f>
        <v>0</v>
      </c>
      <c r="K318" s="33"/>
    </row>
    <row r="319" spans="1:27" x14ac:dyDescent="0.25">
      <c r="D319" s="34" t="s">
        <v>186</v>
      </c>
      <c r="E319" s="33"/>
      <c r="H319" s="33"/>
      <c r="K319" s="31">
        <f>SUM(J317:J318)</f>
        <v>0</v>
      </c>
    </row>
    <row r="320" spans="1:27" x14ac:dyDescent="0.25">
      <c r="D320" s="34" t="s">
        <v>187</v>
      </c>
      <c r="E320" s="33"/>
      <c r="H320" s="33"/>
      <c r="K320" s="35">
        <f>SUM(J312:J319)</f>
        <v>0</v>
      </c>
    </row>
    <row r="321" spans="1:27" x14ac:dyDescent="0.25">
      <c r="D321" s="34" t="s">
        <v>188</v>
      </c>
      <c r="E321" s="33"/>
      <c r="H321" s="33">
        <v>5</v>
      </c>
      <c r="I321" t="s">
        <v>189</v>
      </c>
      <c r="K321" s="31">
        <f>ROUND(H321/100*K320,2)</f>
        <v>0</v>
      </c>
    </row>
    <row r="322" spans="1:27" x14ac:dyDescent="0.25">
      <c r="D322" s="34" t="s">
        <v>190</v>
      </c>
      <c r="E322" s="33"/>
      <c r="H322" s="33"/>
      <c r="K322" s="35">
        <f>SUM(K320:K321)</f>
        <v>0</v>
      </c>
    </row>
    <row r="324" spans="1:27" ht="45" customHeight="1" x14ac:dyDescent="0.25">
      <c r="A324" s="26" t="s">
        <v>302</v>
      </c>
      <c r="B324" s="26" t="s">
        <v>75</v>
      </c>
      <c r="C324" s="27" t="s">
        <v>60</v>
      </c>
      <c r="D324" s="7" t="s">
        <v>76</v>
      </c>
      <c r="E324" s="6"/>
      <c r="F324" s="6"/>
      <c r="G324" s="27"/>
      <c r="H324" s="28" t="s">
        <v>168</v>
      </c>
      <c r="I324" s="5">
        <v>1</v>
      </c>
      <c r="J324" s="4"/>
      <c r="K324" s="29">
        <f>ROUND(K335,2)</f>
        <v>0</v>
      </c>
      <c r="L324" s="27"/>
      <c r="M324" s="27"/>
      <c r="N324" s="27"/>
      <c r="O324" s="27"/>
      <c r="P324" s="27"/>
      <c r="Q324" s="27"/>
      <c r="R324" s="27"/>
      <c r="S324" s="27"/>
      <c r="T324" s="27"/>
      <c r="U324" s="27"/>
      <c r="V324" s="27"/>
      <c r="W324" s="27"/>
      <c r="X324" s="27"/>
      <c r="Y324" s="27"/>
      <c r="Z324" s="27"/>
      <c r="AA324" s="27"/>
    </row>
    <row r="325" spans="1:27" x14ac:dyDescent="0.25">
      <c r="B325" s="22" t="s">
        <v>170</v>
      </c>
    </row>
    <row r="326" spans="1:27" x14ac:dyDescent="0.25">
      <c r="B326" t="s">
        <v>171</v>
      </c>
      <c r="C326" t="s">
        <v>172</v>
      </c>
      <c r="D326" t="s">
        <v>173</v>
      </c>
      <c r="E326" s="30">
        <v>2.5000000000000001E-2</v>
      </c>
      <c r="F326" t="s">
        <v>174</v>
      </c>
      <c r="G326" t="s">
        <v>175</v>
      </c>
      <c r="H326" s="31"/>
      <c r="I326" t="s">
        <v>176</v>
      </c>
      <c r="J326" s="32">
        <f>ROUND(E326/I324* H326,2)</f>
        <v>0</v>
      </c>
      <c r="K326" s="33"/>
    </row>
    <row r="327" spans="1:27" x14ac:dyDescent="0.25">
      <c r="B327" t="s">
        <v>177</v>
      </c>
      <c r="C327" t="s">
        <v>172</v>
      </c>
      <c r="D327" t="s">
        <v>178</v>
      </c>
      <c r="E327" s="30">
        <v>6.3100000000000003E-2</v>
      </c>
      <c r="F327" t="s">
        <v>174</v>
      </c>
      <c r="G327" t="s">
        <v>175</v>
      </c>
      <c r="H327" s="31"/>
      <c r="I327" t="s">
        <v>176</v>
      </c>
      <c r="J327" s="32">
        <f>ROUND(E327/I324* H327,2)</f>
        <v>0</v>
      </c>
      <c r="K327" s="33"/>
    </row>
    <row r="328" spans="1:27" x14ac:dyDescent="0.25">
      <c r="D328" s="34" t="s">
        <v>179</v>
      </c>
      <c r="E328" s="33"/>
      <c r="H328" s="33"/>
      <c r="K328" s="31">
        <f>SUM(J326:J327)</f>
        <v>0</v>
      </c>
    </row>
    <row r="329" spans="1:27" x14ac:dyDescent="0.25">
      <c r="B329" s="22" t="s">
        <v>180</v>
      </c>
      <c r="E329" s="33"/>
      <c r="H329" s="33"/>
      <c r="K329" s="33"/>
    </row>
    <row r="330" spans="1:27" x14ac:dyDescent="0.25">
      <c r="B330" t="s">
        <v>303</v>
      </c>
      <c r="C330" t="s">
        <v>60</v>
      </c>
      <c r="D330" t="s">
        <v>304</v>
      </c>
      <c r="E330" s="30">
        <v>1.0209999999999999</v>
      </c>
      <c r="G330" t="s">
        <v>175</v>
      </c>
      <c r="H330" s="31"/>
      <c r="I330" t="s">
        <v>176</v>
      </c>
      <c r="J330" s="32">
        <f>ROUND(E330* H330,2)</f>
        <v>0</v>
      </c>
      <c r="K330" s="33"/>
    </row>
    <row r="331" spans="1:27" x14ac:dyDescent="0.25">
      <c r="B331" t="s">
        <v>305</v>
      </c>
      <c r="C331" t="s">
        <v>60</v>
      </c>
      <c r="D331" t="s">
        <v>306</v>
      </c>
      <c r="E331" s="30">
        <v>1.0209999999999999</v>
      </c>
      <c r="G331" t="s">
        <v>175</v>
      </c>
      <c r="H331" s="31"/>
      <c r="I331" t="s">
        <v>176</v>
      </c>
      <c r="J331" s="32">
        <f>ROUND(E331* H331,2)</f>
        <v>0</v>
      </c>
      <c r="K331" s="33"/>
    </row>
    <row r="332" spans="1:27" x14ac:dyDescent="0.25">
      <c r="D332" s="34" t="s">
        <v>186</v>
      </c>
      <c r="E332" s="33"/>
      <c r="H332" s="33"/>
      <c r="K332" s="31">
        <f>SUM(J330:J331)</f>
        <v>0</v>
      </c>
    </row>
    <row r="333" spans="1:27" x14ac:dyDescent="0.25">
      <c r="D333" s="34" t="s">
        <v>187</v>
      </c>
      <c r="E333" s="33"/>
      <c r="H333" s="33"/>
      <c r="K333" s="35">
        <f>SUM(J325:J332)</f>
        <v>0</v>
      </c>
    </row>
    <row r="334" spans="1:27" x14ac:dyDescent="0.25">
      <c r="D334" s="34" t="s">
        <v>188</v>
      </c>
      <c r="E334" s="33"/>
      <c r="H334" s="33">
        <v>5</v>
      </c>
      <c r="I334" t="s">
        <v>189</v>
      </c>
      <c r="K334" s="31">
        <f>ROUND(H334/100*K333,2)</f>
        <v>0</v>
      </c>
    </row>
    <row r="335" spans="1:27" x14ac:dyDescent="0.25">
      <c r="D335" s="34" t="s">
        <v>190</v>
      </c>
      <c r="E335" s="33"/>
      <c r="H335" s="33"/>
      <c r="K335" s="35">
        <f>SUM(K333:K334)</f>
        <v>0</v>
      </c>
    </row>
    <row r="337" spans="1:27" ht="45" customHeight="1" x14ac:dyDescent="0.25">
      <c r="A337" s="26" t="s">
        <v>307</v>
      </c>
      <c r="B337" s="26" t="s">
        <v>73</v>
      </c>
      <c r="C337" s="27" t="s">
        <v>60</v>
      </c>
      <c r="D337" s="7" t="s">
        <v>74</v>
      </c>
      <c r="E337" s="6"/>
      <c r="F337" s="6"/>
      <c r="G337" s="27"/>
      <c r="H337" s="28" t="s">
        <v>168</v>
      </c>
      <c r="I337" s="5">
        <v>1</v>
      </c>
      <c r="J337" s="4"/>
      <c r="K337" s="29">
        <f>ROUND(K348,2)</f>
        <v>0</v>
      </c>
      <c r="L337" s="27"/>
      <c r="M337" s="27"/>
      <c r="N337" s="27"/>
      <c r="O337" s="27"/>
      <c r="P337" s="27"/>
      <c r="Q337" s="27"/>
      <c r="R337" s="27"/>
      <c r="S337" s="27"/>
      <c r="T337" s="27"/>
      <c r="U337" s="27"/>
      <c r="V337" s="27"/>
      <c r="W337" s="27"/>
      <c r="X337" s="27"/>
      <c r="Y337" s="27"/>
      <c r="Z337" s="27"/>
      <c r="AA337" s="27"/>
    </row>
    <row r="338" spans="1:27" x14ac:dyDescent="0.25">
      <c r="B338" s="22" t="s">
        <v>170</v>
      </c>
    </row>
    <row r="339" spans="1:27" x14ac:dyDescent="0.25">
      <c r="B339" t="s">
        <v>171</v>
      </c>
      <c r="C339" t="s">
        <v>172</v>
      </c>
      <c r="D339" t="s">
        <v>173</v>
      </c>
      <c r="E339" s="30">
        <v>4.2000000000000003E-2</v>
      </c>
      <c r="F339" t="s">
        <v>174</v>
      </c>
      <c r="G339" t="s">
        <v>175</v>
      </c>
      <c r="H339" s="31"/>
      <c r="I339" t="s">
        <v>176</v>
      </c>
      <c r="J339" s="32">
        <f>ROUND(E339/I337* H339,2)</f>
        <v>0</v>
      </c>
      <c r="K339" s="33"/>
    </row>
    <row r="340" spans="1:27" x14ac:dyDescent="0.25">
      <c r="B340" t="s">
        <v>177</v>
      </c>
      <c r="C340" t="s">
        <v>172</v>
      </c>
      <c r="D340" t="s">
        <v>178</v>
      </c>
      <c r="E340" s="30">
        <v>4.2000000000000003E-2</v>
      </c>
      <c r="F340" t="s">
        <v>174</v>
      </c>
      <c r="G340" t="s">
        <v>175</v>
      </c>
      <c r="H340" s="31"/>
      <c r="I340" t="s">
        <v>176</v>
      </c>
      <c r="J340" s="32">
        <f>ROUND(E340/I337* H340,2)</f>
        <v>0</v>
      </c>
      <c r="K340" s="33"/>
    </row>
    <row r="341" spans="1:27" x14ac:dyDescent="0.25">
      <c r="D341" s="34" t="s">
        <v>179</v>
      </c>
      <c r="E341" s="33"/>
      <c r="H341" s="33"/>
      <c r="K341" s="31">
        <f>SUM(J339:J340)</f>
        <v>0</v>
      </c>
    </row>
    <row r="342" spans="1:27" x14ac:dyDescent="0.25">
      <c r="B342" s="22" t="s">
        <v>180</v>
      </c>
      <c r="E342" s="33"/>
      <c r="H342" s="33"/>
      <c r="K342" s="33"/>
    </row>
    <row r="343" spans="1:27" x14ac:dyDescent="0.25">
      <c r="B343" t="s">
        <v>308</v>
      </c>
      <c r="C343" t="s">
        <v>60</v>
      </c>
      <c r="D343" t="s">
        <v>309</v>
      </c>
      <c r="E343" s="30">
        <v>1</v>
      </c>
      <c r="G343" t="s">
        <v>175</v>
      </c>
      <c r="H343" s="31"/>
      <c r="I343" t="s">
        <v>176</v>
      </c>
      <c r="J343" s="32">
        <f>ROUND(E343* H343,2)</f>
        <v>0</v>
      </c>
      <c r="K343" s="33"/>
    </row>
    <row r="344" spans="1:27" x14ac:dyDescent="0.25">
      <c r="B344" t="s">
        <v>310</v>
      </c>
      <c r="C344" t="s">
        <v>25</v>
      </c>
      <c r="D344" t="s">
        <v>311</v>
      </c>
      <c r="E344" s="30">
        <v>1</v>
      </c>
      <c r="G344" t="s">
        <v>175</v>
      </c>
      <c r="H344" s="31"/>
      <c r="I344" t="s">
        <v>176</v>
      </c>
      <c r="J344" s="32">
        <f>ROUND(E344* H344,2)</f>
        <v>0</v>
      </c>
      <c r="K344" s="33"/>
    </row>
    <row r="345" spans="1:27" x14ac:dyDescent="0.25">
      <c r="D345" s="34" t="s">
        <v>186</v>
      </c>
      <c r="E345" s="33"/>
      <c r="H345" s="33"/>
      <c r="K345" s="31">
        <f>SUM(J343:J344)</f>
        <v>0</v>
      </c>
    </row>
    <row r="346" spans="1:27" x14ac:dyDescent="0.25">
      <c r="D346" s="34" t="s">
        <v>187</v>
      </c>
      <c r="E346" s="33"/>
      <c r="H346" s="33"/>
      <c r="K346" s="35">
        <f>SUM(J338:J345)</f>
        <v>0</v>
      </c>
    </row>
    <row r="347" spans="1:27" x14ac:dyDescent="0.25">
      <c r="D347" s="34" t="s">
        <v>188</v>
      </c>
      <c r="E347" s="33"/>
      <c r="H347" s="33">
        <v>5</v>
      </c>
      <c r="I347" t="s">
        <v>189</v>
      </c>
      <c r="K347" s="31">
        <f>ROUND(H347/100*K346,2)</f>
        <v>0</v>
      </c>
    </row>
    <row r="348" spans="1:27" x14ac:dyDescent="0.25">
      <c r="D348" s="34" t="s">
        <v>190</v>
      </c>
      <c r="E348" s="33"/>
      <c r="H348" s="33"/>
      <c r="K348" s="35">
        <f>SUM(K346:K347)</f>
        <v>0</v>
      </c>
    </row>
    <row r="350" spans="1:27" ht="45" customHeight="1" x14ac:dyDescent="0.25">
      <c r="A350" s="26" t="s">
        <v>312</v>
      </c>
      <c r="B350" s="26" t="s">
        <v>55</v>
      </c>
      <c r="C350" s="27" t="s">
        <v>25</v>
      </c>
      <c r="D350" s="7" t="s">
        <v>56</v>
      </c>
      <c r="E350" s="6"/>
      <c r="F350" s="6"/>
      <c r="G350" s="27"/>
      <c r="H350" s="28" t="s">
        <v>168</v>
      </c>
      <c r="I350" s="5">
        <v>1</v>
      </c>
      <c r="J350" s="4"/>
      <c r="K350" s="29">
        <f>ROUND(K361,2)</f>
        <v>0</v>
      </c>
      <c r="L350" s="27"/>
      <c r="M350" s="27"/>
      <c r="N350" s="27"/>
      <c r="O350" s="27"/>
      <c r="P350" s="27"/>
      <c r="Q350" s="27"/>
      <c r="R350" s="27"/>
      <c r="S350" s="27"/>
      <c r="T350" s="27"/>
      <c r="U350" s="27"/>
      <c r="V350" s="27"/>
      <c r="W350" s="27"/>
      <c r="X350" s="27"/>
      <c r="Y350" s="27"/>
      <c r="Z350" s="27"/>
      <c r="AA350" s="27"/>
    </row>
    <row r="351" spans="1:27" x14ac:dyDescent="0.25">
      <c r="B351" s="22" t="s">
        <v>170</v>
      </c>
    </row>
    <row r="352" spans="1:27" x14ac:dyDescent="0.25">
      <c r="B352" t="s">
        <v>177</v>
      </c>
      <c r="C352" t="s">
        <v>172</v>
      </c>
      <c r="D352" t="s">
        <v>178</v>
      </c>
      <c r="E352" s="30">
        <v>0.16200000000000001</v>
      </c>
      <c r="F352" t="s">
        <v>174</v>
      </c>
      <c r="G352" t="s">
        <v>175</v>
      </c>
      <c r="H352" s="31"/>
      <c r="I352" t="s">
        <v>176</v>
      </c>
      <c r="J352" s="32">
        <f>ROUND(E352/I350* H352,2)</f>
        <v>0</v>
      </c>
      <c r="K352" s="33"/>
    </row>
    <row r="353" spans="1:27" x14ac:dyDescent="0.25">
      <c r="B353" t="s">
        <v>171</v>
      </c>
      <c r="C353" t="s">
        <v>172</v>
      </c>
      <c r="D353" t="s">
        <v>173</v>
      </c>
      <c r="E353" s="30">
        <v>9.8000000000000004E-2</v>
      </c>
      <c r="F353" t="s">
        <v>174</v>
      </c>
      <c r="G353" t="s">
        <v>175</v>
      </c>
      <c r="H353" s="31"/>
      <c r="I353" t="s">
        <v>176</v>
      </c>
      <c r="J353" s="32">
        <f>ROUND(E353/I350* H353,2)</f>
        <v>0</v>
      </c>
      <c r="K353" s="33"/>
    </row>
    <row r="354" spans="1:27" x14ac:dyDescent="0.25">
      <c r="D354" s="34" t="s">
        <v>179</v>
      </c>
      <c r="E354" s="33"/>
      <c r="H354" s="33"/>
      <c r="K354" s="31">
        <f>SUM(J352:J353)</f>
        <v>0</v>
      </c>
    </row>
    <row r="355" spans="1:27" x14ac:dyDescent="0.25">
      <c r="B355" s="22" t="s">
        <v>180</v>
      </c>
      <c r="E355" s="33"/>
      <c r="H355" s="33"/>
      <c r="K355" s="33"/>
    </row>
    <row r="356" spans="1:27" x14ac:dyDescent="0.25">
      <c r="B356" t="s">
        <v>313</v>
      </c>
      <c r="C356" t="s">
        <v>25</v>
      </c>
      <c r="D356" t="s">
        <v>314</v>
      </c>
      <c r="E356" s="30">
        <v>1</v>
      </c>
      <c r="G356" t="s">
        <v>175</v>
      </c>
      <c r="H356" s="31"/>
      <c r="I356" t="s">
        <v>176</v>
      </c>
      <c r="J356" s="32">
        <f>ROUND(E356* H356,2)</f>
        <v>0</v>
      </c>
      <c r="K356" s="33"/>
    </row>
    <row r="357" spans="1:27" x14ac:dyDescent="0.25">
      <c r="B357" t="s">
        <v>315</v>
      </c>
      <c r="C357" t="s">
        <v>25</v>
      </c>
      <c r="D357" t="s">
        <v>316</v>
      </c>
      <c r="E357" s="30">
        <v>1</v>
      </c>
      <c r="G357" t="s">
        <v>175</v>
      </c>
      <c r="H357" s="31"/>
      <c r="I357" t="s">
        <v>176</v>
      </c>
      <c r="J357" s="32">
        <f>ROUND(E357* H357,2)</f>
        <v>0</v>
      </c>
      <c r="K357" s="33"/>
    </row>
    <row r="358" spans="1:27" x14ac:dyDescent="0.25">
      <c r="D358" s="34" t="s">
        <v>186</v>
      </c>
      <c r="E358" s="33"/>
      <c r="H358" s="33"/>
      <c r="K358" s="31">
        <f>SUM(J356:J357)</f>
        <v>0</v>
      </c>
    </row>
    <row r="359" spans="1:27" x14ac:dyDescent="0.25">
      <c r="D359" s="34" t="s">
        <v>187</v>
      </c>
      <c r="E359" s="33"/>
      <c r="H359" s="33"/>
      <c r="K359" s="35">
        <f>SUM(J351:J358)</f>
        <v>0</v>
      </c>
    </row>
    <row r="360" spans="1:27" x14ac:dyDescent="0.25">
      <c r="D360" s="34" t="s">
        <v>188</v>
      </c>
      <c r="E360" s="33"/>
      <c r="H360" s="33">
        <v>5</v>
      </c>
      <c r="I360" t="s">
        <v>189</v>
      </c>
      <c r="K360" s="31">
        <f>ROUND(H360/100*K359,2)</f>
        <v>0</v>
      </c>
    </row>
    <row r="361" spans="1:27" x14ac:dyDescent="0.25">
      <c r="D361" s="34" t="s">
        <v>190</v>
      </c>
      <c r="E361" s="33"/>
      <c r="H361" s="33"/>
      <c r="K361" s="35">
        <f>SUM(K359:K360)</f>
        <v>0</v>
      </c>
    </row>
    <row r="363" spans="1:27" ht="45" customHeight="1" x14ac:dyDescent="0.25">
      <c r="A363" s="26" t="s">
        <v>317</v>
      </c>
      <c r="B363" s="26" t="s">
        <v>53</v>
      </c>
      <c r="C363" s="27" t="s">
        <v>25</v>
      </c>
      <c r="D363" s="7" t="s">
        <v>54</v>
      </c>
      <c r="E363" s="6"/>
      <c r="F363" s="6"/>
      <c r="G363" s="27"/>
      <c r="H363" s="28" t="s">
        <v>168</v>
      </c>
      <c r="I363" s="5">
        <v>1</v>
      </c>
      <c r="J363" s="4"/>
      <c r="K363" s="29">
        <f>ROUND(K374,2)</f>
        <v>0</v>
      </c>
      <c r="L363" s="27"/>
      <c r="M363" s="27"/>
      <c r="N363" s="27"/>
      <c r="O363" s="27"/>
      <c r="P363" s="27"/>
      <c r="Q363" s="27"/>
      <c r="R363" s="27"/>
      <c r="S363" s="27"/>
      <c r="T363" s="27"/>
      <c r="U363" s="27"/>
      <c r="V363" s="27"/>
      <c r="W363" s="27"/>
      <c r="X363" s="27"/>
      <c r="Y363" s="27"/>
      <c r="Z363" s="27"/>
      <c r="AA363" s="27"/>
    </row>
    <row r="364" spans="1:27" x14ac:dyDescent="0.25">
      <c r="B364" s="22" t="s">
        <v>170</v>
      </c>
    </row>
    <row r="365" spans="1:27" x14ac:dyDescent="0.25">
      <c r="B365" t="s">
        <v>171</v>
      </c>
      <c r="C365" t="s">
        <v>172</v>
      </c>
      <c r="D365" t="s">
        <v>173</v>
      </c>
      <c r="E365" s="30">
        <v>9.9099999999999994E-2</v>
      </c>
      <c r="F365" t="s">
        <v>174</v>
      </c>
      <c r="G365" t="s">
        <v>175</v>
      </c>
      <c r="H365" s="31"/>
      <c r="I365" t="s">
        <v>176</v>
      </c>
      <c r="J365" s="32">
        <f>ROUND(E365/I363* H365,2)</f>
        <v>0</v>
      </c>
      <c r="K365" s="33"/>
    </row>
    <row r="366" spans="1:27" x14ac:dyDescent="0.25">
      <c r="B366" t="s">
        <v>177</v>
      </c>
      <c r="C366" t="s">
        <v>172</v>
      </c>
      <c r="D366" t="s">
        <v>178</v>
      </c>
      <c r="E366" s="30">
        <v>0.17199999999999999</v>
      </c>
      <c r="F366" t="s">
        <v>174</v>
      </c>
      <c r="G366" t="s">
        <v>175</v>
      </c>
      <c r="H366" s="31"/>
      <c r="I366" t="s">
        <v>176</v>
      </c>
      <c r="J366" s="32">
        <f>ROUND(E366/I363* H366,2)</f>
        <v>0</v>
      </c>
      <c r="K366" s="33"/>
    </row>
    <row r="367" spans="1:27" x14ac:dyDescent="0.25">
      <c r="D367" s="34" t="s">
        <v>179</v>
      </c>
      <c r="E367" s="33"/>
      <c r="H367" s="33"/>
      <c r="K367" s="31">
        <f>SUM(J365:J366)</f>
        <v>0</v>
      </c>
    </row>
    <row r="368" spans="1:27" x14ac:dyDescent="0.25">
      <c r="B368" s="22" t="s">
        <v>180</v>
      </c>
      <c r="E368" s="33"/>
      <c r="H368" s="33"/>
      <c r="K368" s="33"/>
    </row>
    <row r="369" spans="1:27" x14ac:dyDescent="0.25">
      <c r="B369" t="s">
        <v>318</v>
      </c>
      <c r="C369" t="s">
        <v>25</v>
      </c>
      <c r="D369" t="s">
        <v>319</v>
      </c>
      <c r="E369" s="30">
        <v>1</v>
      </c>
      <c r="G369" t="s">
        <v>175</v>
      </c>
      <c r="H369" s="31"/>
      <c r="I369" t="s">
        <v>176</v>
      </c>
      <c r="J369" s="32">
        <f>ROUND(E369* H369,2)</f>
        <v>0</v>
      </c>
      <c r="K369" s="33"/>
    </row>
    <row r="370" spans="1:27" x14ac:dyDescent="0.25">
      <c r="B370" t="s">
        <v>320</v>
      </c>
      <c r="C370" t="s">
        <v>25</v>
      </c>
      <c r="D370" t="s">
        <v>321</v>
      </c>
      <c r="E370" s="30">
        <v>1</v>
      </c>
      <c r="G370" t="s">
        <v>175</v>
      </c>
      <c r="H370" s="31"/>
      <c r="I370" t="s">
        <v>176</v>
      </c>
      <c r="J370" s="32">
        <f>ROUND(E370* H370,2)</f>
        <v>0</v>
      </c>
      <c r="K370" s="33"/>
    </row>
    <row r="371" spans="1:27" x14ac:dyDescent="0.25">
      <c r="D371" s="34" t="s">
        <v>186</v>
      </c>
      <c r="E371" s="33"/>
      <c r="H371" s="33"/>
      <c r="K371" s="31">
        <f>SUM(J369:J370)</f>
        <v>0</v>
      </c>
    </row>
    <row r="372" spans="1:27" x14ac:dyDescent="0.25">
      <c r="D372" s="34" t="s">
        <v>187</v>
      </c>
      <c r="E372" s="33"/>
      <c r="H372" s="33"/>
      <c r="K372" s="35">
        <f>SUM(J364:J371)</f>
        <v>0</v>
      </c>
    </row>
    <row r="373" spans="1:27" x14ac:dyDescent="0.25">
      <c r="D373" s="34" t="s">
        <v>188</v>
      </c>
      <c r="E373" s="33"/>
      <c r="H373" s="33">
        <v>5</v>
      </c>
      <c r="I373" t="s">
        <v>189</v>
      </c>
      <c r="K373" s="31">
        <f>ROUND(H373/100*K372,2)</f>
        <v>0</v>
      </c>
    </row>
    <row r="374" spans="1:27" x14ac:dyDescent="0.25">
      <c r="D374" s="34" t="s">
        <v>190</v>
      </c>
      <c r="E374" s="33"/>
      <c r="H374" s="33"/>
      <c r="K374" s="35">
        <f>SUM(K372:K373)</f>
        <v>0</v>
      </c>
    </row>
    <row r="376" spans="1:27" ht="45" customHeight="1" x14ac:dyDescent="0.25">
      <c r="A376" s="26" t="s">
        <v>322</v>
      </c>
      <c r="B376" s="26" t="s">
        <v>51</v>
      </c>
      <c r="C376" s="27" t="s">
        <v>25</v>
      </c>
      <c r="D376" s="7" t="s">
        <v>52</v>
      </c>
      <c r="E376" s="6"/>
      <c r="F376" s="6"/>
      <c r="G376" s="27"/>
      <c r="H376" s="28" t="s">
        <v>168</v>
      </c>
      <c r="I376" s="5">
        <v>1</v>
      </c>
      <c r="J376" s="4"/>
      <c r="K376" s="29">
        <f>ROUND(K387,2)</f>
        <v>0</v>
      </c>
      <c r="L376" s="27"/>
      <c r="M376" s="27"/>
      <c r="N376" s="27"/>
      <c r="O376" s="27"/>
      <c r="P376" s="27"/>
      <c r="Q376" s="27"/>
      <c r="R376" s="27"/>
      <c r="S376" s="27"/>
      <c r="T376" s="27"/>
      <c r="U376" s="27"/>
      <c r="V376" s="27"/>
      <c r="W376" s="27"/>
      <c r="X376" s="27"/>
      <c r="Y376" s="27"/>
      <c r="Z376" s="27"/>
      <c r="AA376" s="27"/>
    </row>
    <row r="377" spans="1:27" x14ac:dyDescent="0.25">
      <c r="B377" s="22" t="s">
        <v>170</v>
      </c>
    </row>
    <row r="378" spans="1:27" x14ac:dyDescent="0.25">
      <c r="B378" t="s">
        <v>171</v>
      </c>
      <c r="C378" t="s">
        <v>172</v>
      </c>
      <c r="D378" t="s">
        <v>173</v>
      </c>
      <c r="E378" s="30">
        <v>9.9000000000000005E-2</v>
      </c>
      <c r="F378" t="s">
        <v>174</v>
      </c>
      <c r="G378" t="s">
        <v>175</v>
      </c>
      <c r="H378" s="31"/>
      <c r="I378" t="s">
        <v>176</v>
      </c>
      <c r="J378" s="32">
        <f>ROUND(E378/I376* H378,2)</f>
        <v>0</v>
      </c>
      <c r="K378" s="33"/>
    </row>
    <row r="379" spans="1:27" x14ac:dyDescent="0.25">
      <c r="B379" t="s">
        <v>177</v>
      </c>
      <c r="C379" t="s">
        <v>172</v>
      </c>
      <c r="D379" t="s">
        <v>178</v>
      </c>
      <c r="E379" s="30">
        <v>0.14699999999999999</v>
      </c>
      <c r="F379" t="s">
        <v>174</v>
      </c>
      <c r="G379" t="s">
        <v>175</v>
      </c>
      <c r="H379" s="31"/>
      <c r="I379" t="s">
        <v>176</v>
      </c>
      <c r="J379" s="32">
        <f>ROUND(E379/I376* H379,2)</f>
        <v>0</v>
      </c>
      <c r="K379" s="33"/>
    </row>
    <row r="380" spans="1:27" x14ac:dyDescent="0.25">
      <c r="D380" s="34" t="s">
        <v>179</v>
      </c>
      <c r="E380" s="33"/>
      <c r="H380" s="33"/>
      <c r="K380" s="31">
        <f>SUM(J378:J379)</f>
        <v>0</v>
      </c>
    </row>
    <row r="381" spans="1:27" x14ac:dyDescent="0.25">
      <c r="B381" s="22" t="s">
        <v>180</v>
      </c>
      <c r="E381" s="33"/>
      <c r="H381" s="33"/>
      <c r="K381" s="33"/>
    </row>
    <row r="382" spans="1:27" x14ac:dyDescent="0.25">
      <c r="B382" t="s">
        <v>323</v>
      </c>
      <c r="C382" t="s">
        <v>25</v>
      </c>
      <c r="D382" t="s">
        <v>324</v>
      </c>
      <c r="E382" s="30">
        <v>1</v>
      </c>
      <c r="G382" t="s">
        <v>175</v>
      </c>
      <c r="H382" s="31"/>
      <c r="I382" t="s">
        <v>176</v>
      </c>
      <c r="J382" s="32">
        <f>ROUND(E382* H382,2)</f>
        <v>0</v>
      </c>
      <c r="K382" s="33"/>
    </row>
    <row r="383" spans="1:27" x14ac:dyDescent="0.25">
      <c r="B383" t="s">
        <v>325</v>
      </c>
      <c r="C383" t="s">
        <v>25</v>
      </c>
      <c r="D383" t="s">
        <v>326</v>
      </c>
      <c r="E383" s="30">
        <v>1</v>
      </c>
      <c r="G383" t="s">
        <v>175</v>
      </c>
      <c r="H383" s="31"/>
      <c r="I383" t="s">
        <v>176</v>
      </c>
      <c r="J383" s="32">
        <f>ROUND(E383* H383,2)</f>
        <v>0</v>
      </c>
      <c r="K383" s="33"/>
    </row>
    <row r="384" spans="1:27" x14ac:dyDescent="0.25">
      <c r="D384" s="34" t="s">
        <v>186</v>
      </c>
      <c r="E384" s="33"/>
      <c r="H384" s="33"/>
      <c r="K384" s="31">
        <f>SUM(J382:J383)</f>
        <v>0</v>
      </c>
    </row>
    <row r="385" spans="1:27" x14ac:dyDescent="0.25">
      <c r="D385" s="34" t="s">
        <v>187</v>
      </c>
      <c r="E385" s="33"/>
      <c r="H385" s="33"/>
      <c r="K385" s="35">
        <f>SUM(J377:J384)</f>
        <v>0</v>
      </c>
    </row>
    <row r="386" spans="1:27" x14ac:dyDescent="0.25">
      <c r="D386" s="34" t="s">
        <v>188</v>
      </c>
      <c r="E386" s="33"/>
      <c r="H386" s="33">
        <v>5</v>
      </c>
      <c r="I386" t="s">
        <v>189</v>
      </c>
      <c r="K386" s="31">
        <f>ROUND(H386/100*K385,2)</f>
        <v>0</v>
      </c>
    </row>
    <row r="387" spans="1:27" x14ac:dyDescent="0.25">
      <c r="D387" s="34" t="s">
        <v>190</v>
      </c>
      <c r="E387" s="33"/>
      <c r="H387" s="33"/>
      <c r="K387" s="35">
        <f>SUM(K385:K386)</f>
        <v>0</v>
      </c>
    </row>
    <row r="389" spans="1:27" ht="45" customHeight="1" x14ac:dyDescent="0.25">
      <c r="A389" s="26" t="s">
        <v>327</v>
      </c>
      <c r="B389" s="26" t="s">
        <v>49</v>
      </c>
      <c r="C389" s="27" t="s">
        <v>25</v>
      </c>
      <c r="D389" s="7" t="s">
        <v>50</v>
      </c>
      <c r="E389" s="6"/>
      <c r="F389" s="6"/>
      <c r="G389" s="27"/>
      <c r="H389" s="28" t="s">
        <v>168</v>
      </c>
      <c r="I389" s="5">
        <v>1</v>
      </c>
      <c r="J389" s="4"/>
      <c r="K389" s="29">
        <f>ROUND(K400,2)</f>
        <v>0</v>
      </c>
      <c r="L389" s="27"/>
      <c r="M389" s="27"/>
      <c r="N389" s="27"/>
      <c r="O389" s="27"/>
      <c r="P389" s="27"/>
      <c r="Q389" s="27"/>
      <c r="R389" s="27"/>
      <c r="S389" s="27"/>
      <c r="T389" s="27"/>
      <c r="U389" s="27"/>
      <c r="V389" s="27"/>
      <c r="W389" s="27"/>
      <c r="X389" s="27"/>
      <c r="Y389" s="27"/>
      <c r="Z389" s="27"/>
      <c r="AA389" s="27"/>
    </row>
    <row r="390" spans="1:27" x14ac:dyDescent="0.25">
      <c r="B390" s="22" t="s">
        <v>170</v>
      </c>
    </row>
    <row r="391" spans="1:27" x14ac:dyDescent="0.25">
      <c r="B391" t="s">
        <v>171</v>
      </c>
      <c r="C391" t="s">
        <v>172</v>
      </c>
      <c r="D391" t="s">
        <v>173</v>
      </c>
      <c r="E391" s="30">
        <v>9.8000000000000004E-2</v>
      </c>
      <c r="F391" t="s">
        <v>174</v>
      </c>
      <c r="G391" t="s">
        <v>175</v>
      </c>
      <c r="H391" s="31"/>
      <c r="I391" t="s">
        <v>176</v>
      </c>
      <c r="J391" s="32">
        <f>ROUND(E391/I389* H391,2)</f>
        <v>0</v>
      </c>
      <c r="K391" s="33"/>
    </row>
    <row r="392" spans="1:27" x14ac:dyDescent="0.25">
      <c r="B392" t="s">
        <v>177</v>
      </c>
      <c r="C392" t="s">
        <v>172</v>
      </c>
      <c r="D392" t="s">
        <v>178</v>
      </c>
      <c r="E392" s="30">
        <v>0.14699999999999999</v>
      </c>
      <c r="F392" t="s">
        <v>174</v>
      </c>
      <c r="G392" t="s">
        <v>175</v>
      </c>
      <c r="H392" s="31"/>
      <c r="I392" t="s">
        <v>176</v>
      </c>
      <c r="J392" s="32">
        <f>ROUND(E392/I389* H392,2)</f>
        <v>0</v>
      </c>
      <c r="K392" s="33"/>
    </row>
    <row r="393" spans="1:27" x14ac:dyDescent="0.25">
      <c r="D393" s="34" t="s">
        <v>179</v>
      </c>
      <c r="E393" s="33"/>
      <c r="H393" s="33"/>
      <c r="K393" s="31">
        <f>SUM(J391:J392)</f>
        <v>0</v>
      </c>
    </row>
    <row r="394" spans="1:27" x14ac:dyDescent="0.25">
      <c r="B394" s="22" t="s">
        <v>180</v>
      </c>
      <c r="E394" s="33"/>
      <c r="H394" s="33"/>
      <c r="K394" s="33"/>
    </row>
    <row r="395" spans="1:27" x14ac:dyDescent="0.25">
      <c r="B395" t="s">
        <v>328</v>
      </c>
      <c r="C395" t="s">
        <v>25</v>
      </c>
      <c r="D395" t="s">
        <v>329</v>
      </c>
      <c r="E395" s="30">
        <v>1</v>
      </c>
      <c r="G395" t="s">
        <v>175</v>
      </c>
      <c r="H395" s="31"/>
      <c r="I395" t="s">
        <v>176</v>
      </c>
      <c r="J395" s="32">
        <f>ROUND(E395* H395,2)</f>
        <v>0</v>
      </c>
      <c r="K395" s="33"/>
    </row>
    <row r="396" spans="1:27" x14ac:dyDescent="0.25">
      <c r="B396" t="s">
        <v>323</v>
      </c>
      <c r="C396" t="s">
        <v>25</v>
      </c>
      <c r="D396" t="s">
        <v>324</v>
      </c>
      <c r="E396" s="30">
        <v>1</v>
      </c>
      <c r="G396" t="s">
        <v>175</v>
      </c>
      <c r="H396" s="31"/>
      <c r="I396" t="s">
        <v>176</v>
      </c>
      <c r="J396" s="32">
        <f>ROUND(E396* H396,2)</f>
        <v>0</v>
      </c>
      <c r="K396" s="33"/>
    </row>
    <row r="397" spans="1:27" x14ac:dyDescent="0.25">
      <c r="D397" s="34" t="s">
        <v>186</v>
      </c>
      <c r="E397" s="33"/>
      <c r="H397" s="33"/>
      <c r="K397" s="31">
        <f>SUM(J395:J396)</f>
        <v>0</v>
      </c>
    </row>
    <row r="398" spans="1:27" x14ac:dyDescent="0.25">
      <c r="D398" s="34" t="s">
        <v>187</v>
      </c>
      <c r="E398" s="33"/>
      <c r="H398" s="33"/>
      <c r="K398" s="35">
        <f>SUM(J390:J397)</f>
        <v>0</v>
      </c>
    </row>
    <row r="399" spans="1:27" x14ac:dyDescent="0.25">
      <c r="D399" s="34" t="s">
        <v>188</v>
      </c>
      <c r="E399" s="33"/>
      <c r="H399" s="33">
        <v>5</v>
      </c>
      <c r="I399" t="s">
        <v>189</v>
      </c>
      <c r="K399" s="31">
        <f>ROUND(H399/100*K398,2)</f>
        <v>0</v>
      </c>
    </row>
    <row r="400" spans="1:27" x14ac:dyDescent="0.25">
      <c r="D400" s="34" t="s">
        <v>190</v>
      </c>
      <c r="E400" s="33"/>
      <c r="H400" s="33"/>
      <c r="K400" s="35">
        <f>SUM(K398:K399)</f>
        <v>0</v>
      </c>
    </row>
    <row r="402" spans="1:27" ht="45" customHeight="1" x14ac:dyDescent="0.25">
      <c r="A402" s="26" t="s">
        <v>330</v>
      </c>
      <c r="B402" s="26" t="s">
        <v>57</v>
      </c>
      <c r="C402" s="27" t="s">
        <v>25</v>
      </c>
      <c r="D402" s="7" t="s">
        <v>58</v>
      </c>
      <c r="E402" s="6"/>
      <c r="F402" s="6"/>
      <c r="G402" s="27"/>
      <c r="H402" s="28" t="s">
        <v>168</v>
      </c>
      <c r="I402" s="5">
        <v>1</v>
      </c>
      <c r="J402" s="4"/>
      <c r="K402" s="29">
        <f>ROUND(K412,2)</f>
        <v>0</v>
      </c>
      <c r="L402" s="27"/>
      <c r="M402" s="27"/>
      <c r="N402" s="27"/>
      <c r="O402" s="27"/>
      <c r="P402" s="27"/>
      <c r="Q402" s="27"/>
      <c r="R402" s="27"/>
      <c r="S402" s="27"/>
      <c r="T402" s="27"/>
      <c r="U402" s="27"/>
      <c r="V402" s="27"/>
      <c r="W402" s="27"/>
      <c r="X402" s="27"/>
      <c r="Y402" s="27"/>
      <c r="Z402" s="27"/>
      <c r="AA402" s="27"/>
    </row>
    <row r="403" spans="1:27" x14ac:dyDescent="0.25">
      <c r="B403" s="22" t="s">
        <v>170</v>
      </c>
    </row>
    <row r="404" spans="1:27" x14ac:dyDescent="0.25">
      <c r="B404" t="s">
        <v>177</v>
      </c>
      <c r="C404" t="s">
        <v>172</v>
      </c>
      <c r="D404" t="s">
        <v>178</v>
      </c>
      <c r="E404" s="30">
        <v>0.122</v>
      </c>
      <c r="F404" t="s">
        <v>174</v>
      </c>
      <c r="G404" t="s">
        <v>175</v>
      </c>
      <c r="H404" s="31"/>
      <c r="I404" t="s">
        <v>176</v>
      </c>
      <c r="J404" s="32">
        <f>ROUND(E404/I402* H404,2)</f>
        <v>0</v>
      </c>
      <c r="K404" s="33"/>
    </row>
    <row r="405" spans="1:27" x14ac:dyDescent="0.25">
      <c r="B405" t="s">
        <v>171</v>
      </c>
      <c r="C405" t="s">
        <v>172</v>
      </c>
      <c r="D405" t="s">
        <v>173</v>
      </c>
      <c r="E405" s="30">
        <v>0.123</v>
      </c>
      <c r="F405" t="s">
        <v>174</v>
      </c>
      <c r="G405" t="s">
        <v>175</v>
      </c>
      <c r="H405" s="31"/>
      <c r="I405" t="s">
        <v>176</v>
      </c>
      <c r="J405" s="32">
        <f>ROUND(E405/I402* H405,2)</f>
        <v>0</v>
      </c>
      <c r="K405" s="33"/>
    </row>
    <row r="406" spans="1:27" x14ac:dyDescent="0.25">
      <c r="D406" s="34" t="s">
        <v>179</v>
      </c>
      <c r="E406" s="33"/>
      <c r="H406" s="33"/>
      <c r="K406" s="31">
        <f>SUM(J404:J405)</f>
        <v>0</v>
      </c>
    </row>
    <row r="407" spans="1:27" x14ac:dyDescent="0.25">
      <c r="B407" s="22" t="s">
        <v>180</v>
      </c>
      <c r="E407" s="33"/>
      <c r="H407" s="33"/>
      <c r="K407" s="33"/>
    </row>
    <row r="408" spans="1:27" x14ac:dyDescent="0.25">
      <c r="B408" t="s">
        <v>331</v>
      </c>
      <c r="C408" t="s">
        <v>25</v>
      </c>
      <c r="D408" t="s">
        <v>332</v>
      </c>
      <c r="E408" s="30">
        <v>1</v>
      </c>
      <c r="G408" t="s">
        <v>175</v>
      </c>
      <c r="H408" s="31"/>
      <c r="I408" t="s">
        <v>176</v>
      </c>
      <c r="J408" s="32">
        <f>ROUND(E408* H408,2)</f>
        <v>0</v>
      </c>
      <c r="K408" s="33"/>
    </row>
    <row r="409" spans="1:27" x14ac:dyDescent="0.25">
      <c r="D409" s="34" t="s">
        <v>186</v>
      </c>
      <c r="E409" s="33"/>
      <c r="H409" s="33"/>
      <c r="K409" s="31">
        <f>SUM(J408:J408)</f>
        <v>0</v>
      </c>
    </row>
    <row r="410" spans="1:27" x14ac:dyDescent="0.25">
      <c r="D410" s="34" t="s">
        <v>187</v>
      </c>
      <c r="E410" s="33"/>
      <c r="H410" s="33"/>
      <c r="K410" s="35">
        <f>SUM(J403:J409)</f>
        <v>0</v>
      </c>
    </row>
    <row r="411" spans="1:27" x14ac:dyDescent="0.25">
      <c r="D411" s="34" t="s">
        <v>188</v>
      </c>
      <c r="E411" s="33"/>
      <c r="H411" s="33">
        <v>5</v>
      </c>
      <c r="I411" t="s">
        <v>189</v>
      </c>
      <c r="K411" s="31">
        <f>ROUND(H411/100*K410,2)</f>
        <v>0</v>
      </c>
    </row>
    <row r="412" spans="1:27" x14ac:dyDescent="0.25">
      <c r="D412" s="34" t="s">
        <v>190</v>
      </c>
      <c r="E412" s="33"/>
      <c r="H412" s="33"/>
      <c r="K412" s="35">
        <f>SUM(K410:K411)</f>
        <v>0</v>
      </c>
    </row>
    <row r="414" spans="1:27" ht="45" customHeight="1" x14ac:dyDescent="0.25">
      <c r="A414" s="26" t="s">
        <v>333</v>
      </c>
      <c r="B414" s="26" t="s">
        <v>88</v>
      </c>
      <c r="C414" s="27" t="s">
        <v>60</v>
      </c>
      <c r="D414" s="7" t="s">
        <v>89</v>
      </c>
      <c r="E414" s="6"/>
      <c r="F414" s="6"/>
      <c r="G414" s="27"/>
      <c r="H414" s="28" t="s">
        <v>168</v>
      </c>
      <c r="I414" s="5">
        <v>1</v>
      </c>
      <c r="J414" s="4"/>
      <c r="K414" s="29">
        <f>ROUND(K424,2)</f>
        <v>0</v>
      </c>
      <c r="L414" s="27"/>
      <c r="M414" s="27"/>
      <c r="N414" s="27"/>
      <c r="O414" s="27"/>
      <c r="P414" s="27"/>
      <c r="Q414" s="27"/>
      <c r="R414" s="27"/>
      <c r="S414" s="27"/>
      <c r="T414" s="27"/>
      <c r="U414" s="27"/>
      <c r="V414" s="27"/>
      <c r="W414" s="27"/>
      <c r="X414" s="27"/>
      <c r="Y414" s="27"/>
      <c r="Z414" s="27"/>
      <c r="AA414" s="27"/>
    </row>
    <row r="415" spans="1:27" x14ac:dyDescent="0.25">
      <c r="B415" s="22" t="s">
        <v>170</v>
      </c>
    </row>
    <row r="416" spans="1:27" x14ac:dyDescent="0.25">
      <c r="B416" t="s">
        <v>171</v>
      </c>
      <c r="C416" t="s">
        <v>172</v>
      </c>
      <c r="D416" t="s">
        <v>173</v>
      </c>
      <c r="E416" s="30">
        <v>0.01</v>
      </c>
      <c r="F416" t="s">
        <v>174</v>
      </c>
      <c r="G416" t="s">
        <v>175</v>
      </c>
      <c r="H416" s="31"/>
      <c r="I416" t="s">
        <v>176</v>
      </c>
      <c r="J416" s="32">
        <f>ROUND(E416/I414* H416,2)</f>
        <v>0</v>
      </c>
      <c r="K416" s="33"/>
    </row>
    <row r="417" spans="1:27" x14ac:dyDescent="0.25">
      <c r="B417" t="s">
        <v>177</v>
      </c>
      <c r="C417" t="s">
        <v>172</v>
      </c>
      <c r="D417" t="s">
        <v>178</v>
      </c>
      <c r="E417" s="30">
        <v>0.01</v>
      </c>
      <c r="F417" t="s">
        <v>174</v>
      </c>
      <c r="G417" t="s">
        <v>175</v>
      </c>
      <c r="H417" s="31"/>
      <c r="I417" t="s">
        <v>176</v>
      </c>
      <c r="J417" s="32">
        <f>ROUND(E417/I414* H417,2)</f>
        <v>0</v>
      </c>
      <c r="K417" s="33"/>
    </row>
    <row r="418" spans="1:27" x14ac:dyDescent="0.25">
      <c r="D418" s="34" t="s">
        <v>179</v>
      </c>
      <c r="E418" s="33"/>
      <c r="H418" s="33"/>
      <c r="K418" s="31">
        <f>SUM(J416:J417)</f>
        <v>0</v>
      </c>
    </row>
    <row r="419" spans="1:27" x14ac:dyDescent="0.25">
      <c r="B419" s="22" t="s">
        <v>180</v>
      </c>
      <c r="E419" s="33"/>
      <c r="H419" s="33"/>
      <c r="K419" s="33"/>
    </row>
    <row r="420" spans="1:27" x14ac:dyDescent="0.25">
      <c r="B420" t="s">
        <v>334</v>
      </c>
      <c r="C420" t="s">
        <v>60</v>
      </c>
      <c r="D420" t="s">
        <v>335</v>
      </c>
      <c r="E420" s="30">
        <v>1.052</v>
      </c>
      <c r="G420" t="s">
        <v>175</v>
      </c>
      <c r="H420" s="31"/>
      <c r="I420" t="s">
        <v>176</v>
      </c>
      <c r="J420" s="32">
        <f>ROUND(E420* H420,2)</f>
        <v>0</v>
      </c>
      <c r="K420" s="33"/>
    </row>
    <row r="421" spans="1:27" x14ac:dyDescent="0.25">
      <c r="D421" s="34" t="s">
        <v>186</v>
      </c>
      <c r="E421" s="33"/>
      <c r="H421" s="33"/>
      <c r="K421" s="31">
        <f>SUM(J420:J420)</f>
        <v>0</v>
      </c>
    </row>
    <row r="422" spans="1:27" x14ac:dyDescent="0.25">
      <c r="D422" s="34" t="s">
        <v>187</v>
      </c>
      <c r="E422" s="33"/>
      <c r="H422" s="33"/>
      <c r="K422" s="35">
        <f>SUM(J415:J421)</f>
        <v>0</v>
      </c>
    </row>
    <row r="423" spans="1:27" x14ac:dyDescent="0.25">
      <c r="D423" s="34" t="s">
        <v>188</v>
      </c>
      <c r="E423" s="33"/>
      <c r="H423" s="33">
        <v>5</v>
      </c>
      <c r="I423" t="s">
        <v>189</v>
      </c>
      <c r="K423" s="31">
        <f>ROUND(H423/100*K422,2)</f>
        <v>0</v>
      </c>
    </row>
    <row r="424" spans="1:27" x14ac:dyDescent="0.25">
      <c r="D424" s="34" t="s">
        <v>190</v>
      </c>
      <c r="E424" s="33"/>
      <c r="H424" s="33"/>
      <c r="K424" s="35">
        <f>SUM(K422:K423)</f>
        <v>0</v>
      </c>
    </row>
    <row r="426" spans="1:27" ht="45" customHeight="1" x14ac:dyDescent="0.25">
      <c r="A426" s="26" t="s">
        <v>336</v>
      </c>
      <c r="B426" s="26" t="s">
        <v>90</v>
      </c>
      <c r="C426" s="27" t="s">
        <v>60</v>
      </c>
      <c r="D426" s="7" t="s">
        <v>91</v>
      </c>
      <c r="E426" s="6"/>
      <c r="F426" s="6"/>
      <c r="G426" s="27"/>
      <c r="H426" s="28" t="s">
        <v>168</v>
      </c>
      <c r="I426" s="5">
        <v>1</v>
      </c>
      <c r="J426" s="4"/>
      <c r="K426" s="29">
        <f>ROUND(K436,2)</f>
        <v>0</v>
      </c>
      <c r="L426" s="27"/>
      <c r="M426" s="27"/>
      <c r="N426" s="27"/>
      <c r="O426" s="27"/>
      <c r="P426" s="27"/>
      <c r="Q426" s="27"/>
      <c r="R426" s="27"/>
      <c r="S426" s="27"/>
      <c r="T426" s="27"/>
      <c r="U426" s="27"/>
      <c r="V426" s="27"/>
      <c r="W426" s="27"/>
      <c r="X426" s="27"/>
      <c r="Y426" s="27"/>
      <c r="Z426" s="27"/>
      <c r="AA426" s="27"/>
    </row>
    <row r="427" spans="1:27" x14ac:dyDescent="0.25">
      <c r="B427" s="22" t="s">
        <v>170</v>
      </c>
    </row>
    <row r="428" spans="1:27" x14ac:dyDescent="0.25">
      <c r="B428" t="s">
        <v>337</v>
      </c>
      <c r="C428" t="s">
        <v>172</v>
      </c>
      <c r="D428" t="s">
        <v>338</v>
      </c>
      <c r="E428" s="30">
        <v>8.0000000000000002E-3</v>
      </c>
      <c r="F428" t="s">
        <v>174</v>
      </c>
      <c r="G428" t="s">
        <v>175</v>
      </c>
      <c r="H428" s="31"/>
      <c r="I428" t="s">
        <v>176</v>
      </c>
      <c r="J428" s="32">
        <f>ROUND(E428/I426* H428,2)</f>
        <v>0</v>
      </c>
      <c r="K428" s="33"/>
    </row>
    <row r="429" spans="1:27" x14ac:dyDescent="0.25">
      <c r="B429" t="s">
        <v>339</v>
      </c>
      <c r="C429" t="s">
        <v>172</v>
      </c>
      <c r="D429" t="s">
        <v>340</v>
      </c>
      <c r="E429" s="30">
        <v>8.0000000000000002E-3</v>
      </c>
      <c r="F429" t="s">
        <v>174</v>
      </c>
      <c r="G429" t="s">
        <v>175</v>
      </c>
      <c r="H429" s="31"/>
      <c r="I429" t="s">
        <v>176</v>
      </c>
      <c r="J429" s="32">
        <f>ROUND(E429/I426* H429,2)</f>
        <v>0</v>
      </c>
      <c r="K429" s="33"/>
    </row>
    <row r="430" spans="1:27" x14ac:dyDescent="0.25">
      <c r="D430" s="34" t="s">
        <v>179</v>
      </c>
      <c r="E430" s="33"/>
      <c r="H430" s="33"/>
      <c r="K430" s="31">
        <f>SUM(J428:J429)</f>
        <v>0</v>
      </c>
    </row>
    <row r="431" spans="1:27" x14ac:dyDescent="0.25">
      <c r="B431" s="22" t="s">
        <v>180</v>
      </c>
      <c r="E431" s="33"/>
      <c r="H431" s="33"/>
      <c r="K431" s="33"/>
    </row>
    <row r="432" spans="1:27" x14ac:dyDescent="0.25">
      <c r="B432" t="s">
        <v>341</v>
      </c>
      <c r="C432" t="s">
        <v>60</v>
      </c>
      <c r="D432" t="s">
        <v>342</v>
      </c>
      <c r="E432" s="30">
        <v>1.05</v>
      </c>
      <c r="G432" t="s">
        <v>175</v>
      </c>
      <c r="H432" s="31"/>
      <c r="I432" t="s">
        <v>176</v>
      </c>
      <c r="J432" s="32">
        <f>ROUND(E432* H432,2)</f>
        <v>0</v>
      </c>
      <c r="K432" s="33"/>
    </row>
    <row r="433" spans="1:27" x14ac:dyDescent="0.25">
      <c r="D433" s="34" t="s">
        <v>186</v>
      </c>
      <c r="E433" s="33"/>
      <c r="H433" s="33"/>
      <c r="K433" s="31">
        <f>SUM(J432:J432)</f>
        <v>0</v>
      </c>
    </row>
    <row r="434" spans="1:27" x14ac:dyDescent="0.25">
      <c r="D434" s="34" t="s">
        <v>187</v>
      </c>
      <c r="E434" s="33"/>
      <c r="H434" s="33"/>
      <c r="K434" s="35">
        <f>SUM(J427:J433)</f>
        <v>0</v>
      </c>
    </row>
    <row r="435" spans="1:27" x14ac:dyDescent="0.25">
      <c r="D435" s="34" t="s">
        <v>188</v>
      </c>
      <c r="E435" s="33"/>
      <c r="H435" s="33">
        <v>5</v>
      </c>
      <c r="I435" t="s">
        <v>189</v>
      </c>
      <c r="K435" s="31">
        <f>ROUND(H435/100*K434,2)</f>
        <v>0</v>
      </c>
    </row>
    <row r="436" spans="1:27" x14ac:dyDescent="0.25">
      <c r="D436" s="34" t="s">
        <v>190</v>
      </c>
      <c r="E436" s="33"/>
      <c r="H436" s="33"/>
      <c r="K436" s="35">
        <f>SUM(K434:K435)</f>
        <v>0</v>
      </c>
    </row>
    <row r="438" spans="1:27" ht="45" customHeight="1" x14ac:dyDescent="0.25">
      <c r="A438" s="26" t="s">
        <v>343</v>
      </c>
      <c r="B438" s="26" t="s">
        <v>120</v>
      </c>
      <c r="C438" s="27" t="s">
        <v>20</v>
      </c>
      <c r="D438" s="7" t="s">
        <v>121</v>
      </c>
      <c r="E438" s="6"/>
      <c r="F438" s="6"/>
      <c r="G438" s="27"/>
      <c r="H438" s="28" t="s">
        <v>168</v>
      </c>
      <c r="I438" s="5">
        <v>1</v>
      </c>
      <c r="J438" s="4"/>
      <c r="K438" s="29">
        <f>ROUND(K451,2)</f>
        <v>0</v>
      </c>
      <c r="L438" s="27"/>
      <c r="M438" s="27"/>
      <c r="N438" s="27"/>
      <c r="O438" s="27"/>
      <c r="P438" s="27"/>
      <c r="Q438" s="27"/>
      <c r="R438" s="27"/>
      <c r="S438" s="27"/>
      <c r="T438" s="27"/>
      <c r="U438" s="27"/>
      <c r="V438" s="27"/>
      <c r="W438" s="27"/>
      <c r="X438" s="27"/>
      <c r="Y438" s="27"/>
      <c r="Z438" s="27"/>
      <c r="AA438" s="27"/>
    </row>
    <row r="439" spans="1:27" x14ac:dyDescent="0.25">
      <c r="B439" s="22" t="s">
        <v>170</v>
      </c>
    </row>
    <row r="440" spans="1:27" x14ac:dyDescent="0.25">
      <c r="B440" t="s">
        <v>344</v>
      </c>
      <c r="C440" t="s">
        <v>172</v>
      </c>
      <c r="D440" t="s">
        <v>345</v>
      </c>
      <c r="E440" s="30">
        <v>0.2</v>
      </c>
      <c r="F440" t="s">
        <v>174</v>
      </c>
      <c r="G440" t="s">
        <v>175</v>
      </c>
      <c r="H440" s="31"/>
      <c r="I440" t="s">
        <v>176</v>
      </c>
      <c r="J440" s="32">
        <f>ROUND(E440/I438* H440,2)</f>
        <v>0</v>
      </c>
      <c r="K440" s="33"/>
    </row>
    <row r="441" spans="1:27" x14ac:dyDescent="0.25">
      <c r="D441" s="34" t="s">
        <v>179</v>
      </c>
      <c r="E441" s="33"/>
      <c r="H441" s="33"/>
      <c r="K441" s="31">
        <f>SUM(J440:J440)</f>
        <v>0</v>
      </c>
    </row>
    <row r="442" spans="1:27" x14ac:dyDescent="0.25">
      <c r="B442" s="22" t="s">
        <v>180</v>
      </c>
      <c r="E442" s="33"/>
      <c r="H442" s="33"/>
      <c r="K442" s="33"/>
    </row>
    <row r="443" spans="1:27" x14ac:dyDescent="0.25">
      <c r="B443" t="s">
        <v>346</v>
      </c>
      <c r="C443" t="s">
        <v>20</v>
      </c>
      <c r="D443" t="s">
        <v>347</v>
      </c>
      <c r="E443" s="30">
        <v>1</v>
      </c>
      <c r="G443" t="s">
        <v>175</v>
      </c>
      <c r="H443" s="31"/>
      <c r="I443" t="s">
        <v>176</v>
      </c>
      <c r="J443" s="32">
        <f>ROUND(E443* H443,2)</f>
        <v>0</v>
      </c>
      <c r="K443" s="33"/>
    </row>
    <row r="444" spans="1:27" x14ac:dyDescent="0.25">
      <c r="D444" s="34" t="s">
        <v>186</v>
      </c>
      <c r="E444" s="33"/>
      <c r="H444" s="33"/>
      <c r="K444" s="31">
        <f>SUM(J443:J443)</f>
        <v>0</v>
      </c>
    </row>
    <row r="445" spans="1:27" x14ac:dyDescent="0.25">
      <c r="B445" s="22" t="s">
        <v>205</v>
      </c>
      <c r="E445" s="33"/>
      <c r="H445" s="33"/>
      <c r="K445" s="33"/>
    </row>
    <row r="446" spans="1:27" x14ac:dyDescent="0.25">
      <c r="B446" t="s">
        <v>236</v>
      </c>
      <c r="C446" t="s">
        <v>237</v>
      </c>
      <c r="D446" t="s">
        <v>238</v>
      </c>
      <c r="E446" s="30">
        <v>0</v>
      </c>
      <c r="G446" t="s">
        <v>175</v>
      </c>
      <c r="H446" s="31"/>
      <c r="I446" t="s">
        <v>176</v>
      </c>
      <c r="J446" s="32">
        <f>ROUND(E446* H446,2)</f>
        <v>0</v>
      </c>
      <c r="K446" s="33"/>
    </row>
    <row r="447" spans="1:27" x14ac:dyDescent="0.25">
      <c r="B447" t="s">
        <v>241</v>
      </c>
      <c r="C447" t="s">
        <v>237</v>
      </c>
      <c r="D447" t="s">
        <v>242</v>
      </c>
      <c r="E447" s="30">
        <v>0</v>
      </c>
      <c r="G447" t="s">
        <v>175</v>
      </c>
      <c r="H447" s="31"/>
      <c r="I447" t="s">
        <v>176</v>
      </c>
      <c r="J447" s="32">
        <f>ROUND(E447* H447,2)</f>
        <v>0</v>
      </c>
      <c r="K447" s="33"/>
    </row>
    <row r="448" spans="1:27" x14ac:dyDescent="0.25">
      <c r="D448" s="34" t="s">
        <v>208</v>
      </c>
      <c r="E448" s="33"/>
      <c r="H448" s="33"/>
      <c r="K448" s="31">
        <f>SUM(J446:J447)</f>
        <v>0</v>
      </c>
    </row>
    <row r="449" spans="1:27" x14ac:dyDescent="0.25">
      <c r="D449" s="34" t="s">
        <v>187</v>
      </c>
      <c r="E449" s="33"/>
      <c r="H449" s="33"/>
      <c r="K449" s="35">
        <f>SUM(J439:J448)</f>
        <v>0</v>
      </c>
    </row>
    <row r="450" spans="1:27" x14ac:dyDescent="0.25">
      <c r="D450" s="34" t="s">
        <v>188</v>
      </c>
      <c r="E450" s="33"/>
      <c r="H450" s="33">
        <v>5</v>
      </c>
      <c r="I450" t="s">
        <v>189</v>
      </c>
      <c r="K450" s="31">
        <f>ROUND(H450/100*K449,2)</f>
        <v>0</v>
      </c>
    </row>
    <row r="451" spans="1:27" x14ac:dyDescent="0.25">
      <c r="D451" s="34" t="s">
        <v>190</v>
      </c>
      <c r="E451" s="33"/>
      <c r="H451" s="33"/>
      <c r="K451" s="35">
        <f>SUM(K449:K450)</f>
        <v>0</v>
      </c>
    </row>
    <row r="453" spans="1:27" ht="45" customHeight="1" x14ac:dyDescent="0.25">
      <c r="A453" s="26" t="s">
        <v>348</v>
      </c>
      <c r="B453" s="26" t="s">
        <v>122</v>
      </c>
      <c r="C453" s="27" t="s">
        <v>20</v>
      </c>
      <c r="D453" s="7" t="s">
        <v>123</v>
      </c>
      <c r="E453" s="6"/>
      <c r="F453" s="6"/>
      <c r="G453" s="27"/>
      <c r="H453" s="28" t="s">
        <v>168</v>
      </c>
      <c r="I453" s="5">
        <v>1</v>
      </c>
      <c r="J453" s="4"/>
      <c r="K453" s="29">
        <f>ROUND(K466,2)</f>
        <v>0</v>
      </c>
      <c r="L453" s="27"/>
      <c r="M453" s="27"/>
      <c r="N453" s="27"/>
      <c r="O453" s="27"/>
      <c r="P453" s="27"/>
      <c r="Q453" s="27"/>
      <c r="R453" s="27"/>
      <c r="S453" s="27"/>
      <c r="T453" s="27"/>
      <c r="U453" s="27"/>
      <c r="V453" s="27"/>
      <c r="W453" s="27"/>
      <c r="X453" s="27"/>
      <c r="Y453" s="27"/>
      <c r="Z453" s="27"/>
      <c r="AA453" s="27"/>
    </row>
    <row r="454" spans="1:27" x14ac:dyDescent="0.25">
      <c r="B454" s="22" t="s">
        <v>170</v>
      </c>
    </row>
    <row r="455" spans="1:27" x14ac:dyDescent="0.25">
      <c r="B455" t="s">
        <v>344</v>
      </c>
      <c r="C455" t="s">
        <v>172</v>
      </c>
      <c r="D455" t="s">
        <v>345</v>
      </c>
      <c r="E455" s="30">
        <v>0.2</v>
      </c>
      <c r="F455" t="s">
        <v>174</v>
      </c>
      <c r="G455" t="s">
        <v>175</v>
      </c>
      <c r="H455" s="31"/>
      <c r="I455" t="s">
        <v>176</v>
      </c>
      <c r="J455" s="32">
        <f>ROUND(E455/I453* H455,2)</f>
        <v>0</v>
      </c>
      <c r="K455" s="33"/>
    </row>
    <row r="456" spans="1:27" x14ac:dyDescent="0.25">
      <c r="D456" s="34" t="s">
        <v>179</v>
      </c>
      <c r="E456" s="33"/>
      <c r="H456" s="33"/>
      <c r="K456" s="31">
        <f>SUM(J455:J455)</f>
        <v>0</v>
      </c>
    </row>
    <row r="457" spans="1:27" x14ac:dyDescent="0.25">
      <c r="B457" s="22" t="s">
        <v>180</v>
      </c>
      <c r="E457" s="33"/>
      <c r="H457" s="33"/>
      <c r="K457" s="33"/>
    </row>
    <row r="458" spans="1:27" x14ac:dyDescent="0.25">
      <c r="B458" t="s">
        <v>349</v>
      </c>
      <c r="C458" t="s">
        <v>20</v>
      </c>
      <c r="D458" t="s">
        <v>350</v>
      </c>
      <c r="E458" s="30">
        <v>1</v>
      </c>
      <c r="G458" t="s">
        <v>175</v>
      </c>
      <c r="H458" s="31"/>
      <c r="I458" t="s">
        <v>176</v>
      </c>
      <c r="J458" s="32">
        <f>ROUND(E458* H458,2)</f>
        <v>0</v>
      </c>
      <c r="K458" s="33"/>
    </row>
    <row r="459" spans="1:27" x14ac:dyDescent="0.25">
      <c r="D459" s="34" t="s">
        <v>186</v>
      </c>
      <c r="E459" s="33"/>
      <c r="H459" s="33"/>
      <c r="K459" s="31">
        <f>SUM(J458:J458)</f>
        <v>0</v>
      </c>
    </row>
    <row r="460" spans="1:27" x14ac:dyDescent="0.25">
      <c r="B460" s="22" t="s">
        <v>205</v>
      </c>
      <c r="E460" s="33"/>
      <c r="H460" s="33"/>
      <c r="K460" s="33"/>
    </row>
    <row r="461" spans="1:27" x14ac:dyDescent="0.25">
      <c r="B461" t="s">
        <v>241</v>
      </c>
      <c r="C461" t="s">
        <v>237</v>
      </c>
      <c r="D461" t="s">
        <v>242</v>
      </c>
      <c r="E461" s="30">
        <v>0</v>
      </c>
      <c r="G461" t="s">
        <v>175</v>
      </c>
      <c r="H461" s="31"/>
      <c r="I461" t="s">
        <v>176</v>
      </c>
      <c r="J461" s="32">
        <f>ROUND(E461* H461,2)</f>
        <v>0</v>
      </c>
      <c r="K461" s="33"/>
    </row>
    <row r="462" spans="1:27" x14ac:dyDescent="0.25">
      <c r="B462" t="s">
        <v>236</v>
      </c>
      <c r="C462" t="s">
        <v>237</v>
      </c>
      <c r="D462" t="s">
        <v>238</v>
      </c>
      <c r="E462" s="30">
        <v>0</v>
      </c>
      <c r="G462" t="s">
        <v>175</v>
      </c>
      <c r="H462" s="31"/>
      <c r="I462" t="s">
        <v>176</v>
      </c>
      <c r="J462" s="32">
        <f>ROUND(E462* H462,2)</f>
        <v>0</v>
      </c>
      <c r="K462" s="33"/>
    </row>
    <row r="463" spans="1:27" x14ac:dyDescent="0.25">
      <c r="D463" s="34" t="s">
        <v>208</v>
      </c>
      <c r="E463" s="33"/>
      <c r="H463" s="33"/>
      <c r="K463" s="31">
        <f>SUM(J461:J462)</f>
        <v>0</v>
      </c>
    </row>
    <row r="464" spans="1:27" x14ac:dyDescent="0.25">
      <c r="D464" s="34" t="s">
        <v>187</v>
      </c>
      <c r="E464" s="33"/>
      <c r="H464" s="33"/>
      <c r="K464" s="35">
        <f>SUM(J454:J463)</f>
        <v>0</v>
      </c>
    </row>
    <row r="465" spans="1:27" x14ac:dyDescent="0.25">
      <c r="D465" s="34" t="s">
        <v>188</v>
      </c>
      <c r="E465" s="33"/>
      <c r="H465" s="33">
        <v>5</v>
      </c>
      <c r="I465" t="s">
        <v>189</v>
      </c>
      <c r="K465" s="31">
        <f>ROUND(H465/100*K464,2)</f>
        <v>0</v>
      </c>
    </row>
    <row r="466" spans="1:27" x14ac:dyDescent="0.25">
      <c r="D466" s="34" t="s">
        <v>190</v>
      </c>
      <c r="E466" s="33"/>
      <c r="H466" s="33"/>
      <c r="K466" s="35">
        <f>SUM(K464:K465)</f>
        <v>0</v>
      </c>
    </row>
    <row r="468" spans="1:27" ht="45" customHeight="1" x14ac:dyDescent="0.25">
      <c r="A468" s="26" t="s">
        <v>351</v>
      </c>
      <c r="B468" s="26" t="s">
        <v>112</v>
      </c>
      <c r="C468" s="27" t="s">
        <v>20</v>
      </c>
      <c r="D468" s="7" t="s">
        <v>113</v>
      </c>
      <c r="E468" s="6"/>
      <c r="F468" s="6"/>
      <c r="G468" s="27"/>
      <c r="H468" s="28" t="s">
        <v>168</v>
      </c>
      <c r="I468" s="5">
        <v>1</v>
      </c>
      <c r="J468" s="4"/>
      <c r="K468" s="29">
        <f>ROUND(K478,2)</f>
        <v>0</v>
      </c>
      <c r="L468" s="27"/>
      <c r="M468" s="27"/>
      <c r="N468" s="27"/>
      <c r="O468" s="27"/>
      <c r="P468" s="27"/>
      <c r="Q468" s="27"/>
      <c r="R468" s="27"/>
      <c r="S468" s="27"/>
      <c r="T468" s="27"/>
      <c r="U468" s="27"/>
      <c r="V468" s="27"/>
      <c r="W468" s="27"/>
      <c r="X468" s="27"/>
      <c r="Y468" s="27"/>
      <c r="Z468" s="27"/>
      <c r="AA468" s="27"/>
    </row>
    <row r="469" spans="1:27" x14ac:dyDescent="0.25">
      <c r="B469" s="22" t="s">
        <v>170</v>
      </c>
    </row>
    <row r="470" spans="1:27" x14ac:dyDescent="0.25">
      <c r="B470" t="s">
        <v>171</v>
      </c>
      <c r="C470" t="s">
        <v>172</v>
      </c>
      <c r="D470" t="s">
        <v>173</v>
      </c>
      <c r="E470" s="30">
        <v>1</v>
      </c>
      <c r="F470" t="s">
        <v>174</v>
      </c>
      <c r="G470" t="s">
        <v>175</v>
      </c>
      <c r="H470" s="31"/>
      <c r="I470" t="s">
        <v>176</v>
      </c>
      <c r="J470" s="32">
        <f>ROUND(E470/I468* H470,2)</f>
        <v>0</v>
      </c>
      <c r="K470" s="33"/>
    </row>
    <row r="471" spans="1:27" x14ac:dyDescent="0.25">
      <c r="B471" t="s">
        <v>177</v>
      </c>
      <c r="C471" t="s">
        <v>172</v>
      </c>
      <c r="D471" t="s">
        <v>178</v>
      </c>
      <c r="E471" s="30">
        <v>1</v>
      </c>
      <c r="F471" t="s">
        <v>174</v>
      </c>
      <c r="G471" t="s">
        <v>175</v>
      </c>
      <c r="H471" s="31"/>
      <c r="I471" t="s">
        <v>176</v>
      </c>
      <c r="J471" s="32">
        <f>ROUND(E471/I468* H471,2)</f>
        <v>0</v>
      </c>
      <c r="K471" s="33"/>
    </row>
    <row r="472" spans="1:27" x14ac:dyDescent="0.25">
      <c r="D472" s="34" t="s">
        <v>179</v>
      </c>
      <c r="E472" s="33"/>
      <c r="H472" s="33"/>
      <c r="K472" s="31">
        <f>SUM(J470:J471)</f>
        <v>0</v>
      </c>
    </row>
    <row r="473" spans="1:27" x14ac:dyDescent="0.25">
      <c r="B473" s="22" t="s">
        <v>180</v>
      </c>
      <c r="E473" s="33"/>
      <c r="H473" s="33"/>
      <c r="K473" s="33"/>
    </row>
    <row r="474" spans="1:27" ht="409.5" x14ac:dyDescent="0.25">
      <c r="B474" t="s">
        <v>352</v>
      </c>
      <c r="C474" t="s">
        <v>20</v>
      </c>
      <c r="D474" s="36" t="s">
        <v>353</v>
      </c>
      <c r="E474" s="30">
        <v>2</v>
      </c>
      <c r="G474" t="s">
        <v>175</v>
      </c>
      <c r="H474" s="31"/>
      <c r="I474" t="s">
        <v>176</v>
      </c>
      <c r="J474" s="32">
        <f>ROUND(E474* H474,2)</f>
        <v>0</v>
      </c>
      <c r="K474" s="33"/>
    </row>
    <row r="475" spans="1:27" x14ac:dyDescent="0.25">
      <c r="D475" s="34" t="s">
        <v>186</v>
      </c>
      <c r="E475" s="33"/>
      <c r="H475" s="33"/>
      <c r="K475" s="31">
        <f>SUM(J474:J474)</f>
        <v>0</v>
      </c>
    </row>
    <row r="476" spans="1:27" x14ac:dyDescent="0.25">
      <c r="D476" s="34" t="s">
        <v>187</v>
      </c>
      <c r="E476" s="33"/>
      <c r="H476" s="33"/>
      <c r="K476" s="35">
        <f>SUM(J469:J475)</f>
        <v>0</v>
      </c>
    </row>
    <row r="477" spans="1:27" x14ac:dyDescent="0.25">
      <c r="D477" s="34" t="s">
        <v>188</v>
      </c>
      <c r="E477" s="33"/>
      <c r="H477" s="33">
        <v>5</v>
      </c>
      <c r="I477" t="s">
        <v>189</v>
      </c>
      <c r="K477" s="31">
        <f>ROUND(H477/100*K476,2)</f>
        <v>0</v>
      </c>
    </row>
    <row r="478" spans="1:27" x14ac:dyDescent="0.25">
      <c r="D478" s="34" t="s">
        <v>190</v>
      </c>
      <c r="E478" s="33"/>
      <c r="H478" s="33"/>
      <c r="K478" s="35">
        <f>SUM(K476:K477)</f>
        <v>0</v>
      </c>
    </row>
    <row r="480" spans="1:27" ht="45" customHeight="1" x14ac:dyDescent="0.25">
      <c r="A480" s="26" t="s">
        <v>354</v>
      </c>
      <c r="B480" s="26" t="s">
        <v>29</v>
      </c>
      <c r="C480" s="27" t="s">
        <v>25</v>
      </c>
      <c r="D480" s="7" t="s">
        <v>30</v>
      </c>
      <c r="E480" s="6"/>
      <c r="F480" s="6"/>
      <c r="G480" s="27"/>
      <c r="H480" s="28" t="s">
        <v>168</v>
      </c>
      <c r="I480" s="5">
        <v>1</v>
      </c>
      <c r="J480" s="4"/>
      <c r="K480" s="29"/>
      <c r="L480" s="27"/>
      <c r="M480" s="27"/>
      <c r="N480" s="27"/>
      <c r="O480" s="27"/>
      <c r="P480" s="27"/>
      <c r="Q480" s="27"/>
      <c r="R480" s="27"/>
      <c r="S480" s="27"/>
      <c r="T480" s="27"/>
      <c r="U480" s="27"/>
      <c r="V480" s="27"/>
      <c r="W480" s="27"/>
      <c r="X480" s="27"/>
      <c r="Y480" s="27"/>
      <c r="Z480" s="27"/>
      <c r="AA480" s="27"/>
    </row>
    <row r="481" spans="1:27" ht="45" customHeight="1" x14ac:dyDescent="0.25">
      <c r="A481" s="26" t="s">
        <v>355</v>
      </c>
      <c r="B481" s="26" t="s">
        <v>34</v>
      </c>
      <c r="C481" s="27" t="s">
        <v>25</v>
      </c>
      <c r="D481" s="7" t="s">
        <v>35</v>
      </c>
      <c r="E481" s="6"/>
      <c r="F481" s="6"/>
      <c r="G481" s="27"/>
      <c r="H481" s="28" t="s">
        <v>168</v>
      </c>
      <c r="I481" s="5">
        <v>1</v>
      </c>
      <c r="J481" s="4"/>
      <c r="K481" s="29">
        <f>ROUND(K491,2)</f>
        <v>0</v>
      </c>
      <c r="L481" s="27"/>
      <c r="M481" s="27"/>
      <c r="N481" s="27"/>
      <c r="O481" s="27"/>
      <c r="P481" s="27"/>
      <c r="Q481" s="27"/>
      <c r="R481" s="27"/>
      <c r="S481" s="27"/>
      <c r="T481" s="27"/>
      <c r="U481" s="27"/>
      <c r="V481" s="27"/>
      <c r="W481" s="27"/>
      <c r="X481" s="27"/>
      <c r="Y481" s="27"/>
      <c r="Z481" s="27"/>
      <c r="AA481" s="27"/>
    </row>
    <row r="482" spans="1:27" x14ac:dyDescent="0.25">
      <c r="B482" s="22" t="s">
        <v>170</v>
      </c>
    </row>
    <row r="483" spans="1:27" x14ac:dyDescent="0.25">
      <c r="B483" t="s">
        <v>177</v>
      </c>
      <c r="C483" t="s">
        <v>172</v>
      </c>
      <c r="D483" t="s">
        <v>178</v>
      </c>
      <c r="E483" s="30">
        <v>0.254</v>
      </c>
      <c r="F483" t="s">
        <v>174</v>
      </c>
      <c r="G483" t="s">
        <v>175</v>
      </c>
      <c r="H483" s="31"/>
      <c r="I483" t="s">
        <v>176</v>
      </c>
      <c r="J483" s="32">
        <f>ROUND(E483/I481* H483,2)</f>
        <v>0</v>
      </c>
      <c r="K483" s="33"/>
    </row>
    <row r="484" spans="1:27" x14ac:dyDescent="0.25">
      <c r="B484" t="s">
        <v>171</v>
      </c>
      <c r="C484" t="s">
        <v>172</v>
      </c>
      <c r="D484" t="s">
        <v>173</v>
      </c>
      <c r="E484" s="30">
        <v>0.255</v>
      </c>
      <c r="F484" t="s">
        <v>174</v>
      </c>
      <c r="G484" t="s">
        <v>175</v>
      </c>
      <c r="H484" s="31"/>
      <c r="I484" t="s">
        <v>176</v>
      </c>
      <c r="J484" s="32">
        <f>ROUND(E484/I481* H484,2)</f>
        <v>0</v>
      </c>
      <c r="K484" s="33"/>
    </row>
    <row r="485" spans="1:27" x14ac:dyDescent="0.25">
      <c r="D485" s="34" t="s">
        <v>179</v>
      </c>
      <c r="E485" s="33"/>
      <c r="H485" s="33"/>
      <c r="K485" s="31">
        <f>SUM(J483:J484)</f>
        <v>0</v>
      </c>
    </row>
    <row r="486" spans="1:27" x14ac:dyDescent="0.25">
      <c r="B486" s="22" t="s">
        <v>180</v>
      </c>
      <c r="E486" s="33"/>
      <c r="H486" s="33"/>
      <c r="K486" s="33"/>
    </row>
    <row r="487" spans="1:27" x14ac:dyDescent="0.25">
      <c r="B487" t="s">
        <v>356</v>
      </c>
      <c r="C487" t="s">
        <v>25</v>
      </c>
      <c r="D487" t="s">
        <v>357</v>
      </c>
      <c r="E487" s="30">
        <v>0.99990000000000001</v>
      </c>
      <c r="G487" t="s">
        <v>175</v>
      </c>
      <c r="H487" s="31"/>
      <c r="I487" t="s">
        <v>176</v>
      </c>
      <c r="J487" s="32">
        <f>ROUND(E487* H487,2)</f>
        <v>0</v>
      </c>
      <c r="K487" s="33"/>
    </row>
    <row r="488" spans="1:27" x14ac:dyDescent="0.25">
      <c r="D488" s="34" t="s">
        <v>186</v>
      </c>
      <c r="E488" s="33"/>
      <c r="H488" s="33"/>
      <c r="K488" s="31">
        <f>SUM(J487:J487)</f>
        <v>0</v>
      </c>
    </row>
    <row r="489" spans="1:27" x14ac:dyDescent="0.25">
      <c r="D489" s="34" t="s">
        <v>187</v>
      </c>
      <c r="E489" s="33"/>
      <c r="H489" s="33"/>
      <c r="K489" s="35">
        <f>SUM(J482:J488)</f>
        <v>0</v>
      </c>
    </row>
    <row r="490" spans="1:27" x14ac:dyDescent="0.25">
      <c r="D490" s="34" t="s">
        <v>188</v>
      </c>
      <c r="E490" s="33"/>
      <c r="H490" s="33">
        <v>5</v>
      </c>
      <c r="I490" t="s">
        <v>189</v>
      </c>
      <c r="K490" s="31">
        <f>ROUND(H490/100*K489,2)</f>
        <v>0</v>
      </c>
    </row>
    <row r="491" spans="1:27" x14ac:dyDescent="0.25">
      <c r="D491" s="34" t="s">
        <v>190</v>
      </c>
      <c r="E491" s="33"/>
      <c r="H491" s="33"/>
      <c r="K491" s="35">
        <f>SUM(K489:K490)</f>
        <v>0</v>
      </c>
    </row>
    <row r="493" spans="1:27" ht="45" customHeight="1" x14ac:dyDescent="0.25">
      <c r="A493" s="26" t="s">
        <v>358</v>
      </c>
      <c r="B493" s="26" t="s">
        <v>43</v>
      </c>
      <c r="C493" s="27" t="s">
        <v>25</v>
      </c>
      <c r="D493" s="7" t="s">
        <v>44</v>
      </c>
      <c r="E493" s="6"/>
      <c r="F493" s="6"/>
      <c r="G493" s="27"/>
      <c r="H493" s="28" t="s">
        <v>168</v>
      </c>
      <c r="I493" s="5">
        <v>1</v>
      </c>
      <c r="J493" s="4"/>
      <c r="K493" s="29">
        <f>ROUND(K503,2)</f>
        <v>0</v>
      </c>
      <c r="L493" s="27"/>
      <c r="M493" s="27"/>
      <c r="N493" s="27"/>
      <c r="O493" s="27"/>
      <c r="P493" s="27"/>
      <c r="Q493" s="27"/>
      <c r="R493" s="27"/>
      <c r="S493" s="27"/>
      <c r="T493" s="27"/>
      <c r="U493" s="27"/>
      <c r="V493" s="27"/>
      <c r="W493" s="27"/>
      <c r="X493" s="27"/>
      <c r="Y493" s="27"/>
      <c r="Z493" s="27"/>
      <c r="AA493" s="27"/>
    </row>
    <row r="494" spans="1:27" x14ac:dyDescent="0.25">
      <c r="B494" s="22" t="s">
        <v>170</v>
      </c>
    </row>
    <row r="495" spans="1:27" x14ac:dyDescent="0.25">
      <c r="B495" t="s">
        <v>171</v>
      </c>
      <c r="C495" t="s">
        <v>172</v>
      </c>
      <c r="D495" t="s">
        <v>173</v>
      </c>
      <c r="E495" s="30">
        <v>4.7899999999999998E-2</v>
      </c>
      <c r="F495" t="s">
        <v>174</v>
      </c>
      <c r="G495" t="s">
        <v>175</v>
      </c>
      <c r="H495" s="31"/>
      <c r="I495" t="s">
        <v>176</v>
      </c>
      <c r="J495" s="32">
        <f>ROUND(E495/I493* H495,2)</f>
        <v>0</v>
      </c>
      <c r="K495" s="33"/>
    </row>
    <row r="496" spans="1:27" x14ac:dyDescent="0.25">
      <c r="B496" t="s">
        <v>177</v>
      </c>
      <c r="C496" t="s">
        <v>172</v>
      </c>
      <c r="D496" t="s">
        <v>178</v>
      </c>
      <c r="E496" s="30">
        <v>4.7899999999999998E-2</v>
      </c>
      <c r="F496" t="s">
        <v>174</v>
      </c>
      <c r="G496" t="s">
        <v>175</v>
      </c>
      <c r="H496" s="31"/>
      <c r="I496" t="s">
        <v>176</v>
      </c>
      <c r="J496" s="32">
        <f>ROUND(E496/I493* H496,2)</f>
        <v>0</v>
      </c>
      <c r="K496" s="33"/>
    </row>
    <row r="497" spans="1:27" x14ac:dyDescent="0.25">
      <c r="D497" s="34" t="s">
        <v>179</v>
      </c>
      <c r="E497" s="33"/>
      <c r="H497" s="33"/>
      <c r="K497" s="31">
        <f>SUM(J495:J496)</f>
        <v>0</v>
      </c>
    </row>
    <row r="498" spans="1:27" x14ac:dyDescent="0.25">
      <c r="B498" s="22" t="s">
        <v>180</v>
      </c>
      <c r="E498" s="33"/>
      <c r="H498" s="33"/>
      <c r="K498" s="33"/>
    </row>
    <row r="499" spans="1:27" x14ac:dyDescent="0.25">
      <c r="B499" t="s">
        <v>359</v>
      </c>
      <c r="C499" t="s">
        <v>25</v>
      </c>
      <c r="D499" t="s">
        <v>360</v>
      </c>
      <c r="E499" s="30">
        <v>1.0008999999999999</v>
      </c>
      <c r="G499" t="s">
        <v>175</v>
      </c>
      <c r="H499" s="31"/>
      <c r="I499" t="s">
        <v>176</v>
      </c>
      <c r="J499" s="32">
        <f>ROUND(E499* H499,2)</f>
        <v>0</v>
      </c>
      <c r="K499" s="33"/>
    </row>
    <row r="500" spans="1:27" x14ac:dyDescent="0.25">
      <c r="D500" s="34" t="s">
        <v>186</v>
      </c>
      <c r="E500" s="33"/>
      <c r="H500" s="33"/>
      <c r="K500" s="31">
        <f>SUM(J499:J499)</f>
        <v>0</v>
      </c>
    </row>
    <row r="501" spans="1:27" x14ac:dyDescent="0.25">
      <c r="D501" s="34" t="s">
        <v>187</v>
      </c>
      <c r="E501" s="33"/>
      <c r="H501" s="33"/>
      <c r="K501" s="35">
        <f>SUM(J494:J500)</f>
        <v>0</v>
      </c>
    </row>
    <row r="502" spans="1:27" x14ac:dyDescent="0.25">
      <c r="D502" s="34" t="s">
        <v>188</v>
      </c>
      <c r="E502" s="33"/>
      <c r="H502" s="33">
        <v>5</v>
      </c>
      <c r="I502" t="s">
        <v>189</v>
      </c>
      <c r="K502" s="31">
        <f>ROUND(H502/100*K501,2)</f>
        <v>0</v>
      </c>
    </row>
    <row r="503" spans="1:27" x14ac:dyDescent="0.25">
      <c r="D503" s="34" t="s">
        <v>190</v>
      </c>
      <c r="E503" s="33"/>
      <c r="H503" s="33"/>
      <c r="K503" s="35">
        <f>SUM(K501:K502)</f>
        <v>0</v>
      </c>
    </row>
    <row r="505" spans="1:27" ht="45" customHeight="1" x14ac:dyDescent="0.25">
      <c r="A505" s="26" t="s">
        <v>361</v>
      </c>
      <c r="B505" s="26" t="s">
        <v>45</v>
      </c>
      <c r="C505" s="27" t="s">
        <v>25</v>
      </c>
      <c r="D505" s="7" t="s">
        <v>46</v>
      </c>
      <c r="E505" s="6"/>
      <c r="F505" s="6"/>
      <c r="G505" s="27"/>
      <c r="H505" s="28" t="s">
        <v>168</v>
      </c>
      <c r="I505" s="5">
        <v>1</v>
      </c>
      <c r="J505" s="4"/>
      <c r="K505" s="29">
        <f>ROUND(K515,2)</f>
        <v>0</v>
      </c>
      <c r="L505" s="27"/>
      <c r="M505" s="27"/>
      <c r="N505" s="27"/>
      <c r="O505" s="27"/>
      <c r="P505" s="27"/>
      <c r="Q505" s="27"/>
      <c r="R505" s="27"/>
      <c r="S505" s="27"/>
      <c r="T505" s="27"/>
      <c r="U505" s="27"/>
      <c r="V505" s="27"/>
      <c r="W505" s="27"/>
      <c r="X505" s="27"/>
      <c r="Y505" s="27"/>
      <c r="Z505" s="27"/>
      <c r="AA505" s="27"/>
    </row>
    <row r="506" spans="1:27" x14ac:dyDescent="0.25">
      <c r="B506" s="22" t="s">
        <v>170</v>
      </c>
    </row>
    <row r="507" spans="1:27" x14ac:dyDescent="0.25">
      <c r="B507" t="s">
        <v>171</v>
      </c>
      <c r="C507" t="s">
        <v>172</v>
      </c>
      <c r="D507" t="s">
        <v>173</v>
      </c>
      <c r="E507" s="30">
        <v>4.8000000000000001E-2</v>
      </c>
      <c r="F507" t="s">
        <v>174</v>
      </c>
      <c r="G507" t="s">
        <v>175</v>
      </c>
      <c r="H507" s="31"/>
      <c r="I507" t="s">
        <v>176</v>
      </c>
      <c r="J507" s="32">
        <f>ROUND(E507/I505* H507,2)</f>
        <v>0</v>
      </c>
      <c r="K507" s="33"/>
    </row>
    <row r="508" spans="1:27" x14ac:dyDescent="0.25">
      <c r="B508" t="s">
        <v>177</v>
      </c>
      <c r="C508" t="s">
        <v>172</v>
      </c>
      <c r="D508" t="s">
        <v>178</v>
      </c>
      <c r="E508" s="30">
        <v>4.8000000000000001E-2</v>
      </c>
      <c r="F508" t="s">
        <v>174</v>
      </c>
      <c r="G508" t="s">
        <v>175</v>
      </c>
      <c r="H508" s="31"/>
      <c r="I508" t="s">
        <v>176</v>
      </c>
      <c r="J508" s="32">
        <f>ROUND(E508/I505* H508,2)</f>
        <v>0</v>
      </c>
      <c r="K508" s="33"/>
    </row>
    <row r="509" spans="1:27" x14ac:dyDescent="0.25">
      <c r="D509" s="34" t="s">
        <v>179</v>
      </c>
      <c r="E509" s="33"/>
      <c r="H509" s="33"/>
      <c r="K509" s="31">
        <f>SUM(J507:J508)</f>
        <v>0</v>
      </c>
    </row>
    <row r="510" spans="1:27" x14ac:dyDescent="0.25">
      <c r="B510" s="22" t="s">
        <v>180</v>
      </c>
      <c r="E510" s="33"/>
      <c r="H510" s="33"/>
      <c r="K510" s="33"/>
    </row>
    <row r="511" spans="1:27" x14ac:dyDescent="0.25">
      <c r="B511" t="s">
        <v>362</v>
      </c>
      <c r="C511" t="s">
        <v>25</v>
      </c>
      <c r="D511" t="s">
        <v>363</v>
      </c>
      <c r="E511" s="30">
        <v>1</v>
      </c>
      <c r="G511" t="s">
        <v>175</v>
      </c>
      <c r="H511" s="31"/>
      <c r="I511" t="s">
        <v>176</v>
      </c>
      <c r="J511" s="32">
        <f>ROUND(E511* H511,2)</f>
        <v>0</v>
      </c>
      <c r="K511" s="33"/>
    </row>
    <row r="512" spans="1:27" x14ac:dyDescent="0.25">
      <c r="D512" s="34" t="s">
        <v>186</v>
      </c>
      <c r="E512" s="33"/>
      <c r="H512" s="33"/>
      <c r="K512" s="31">
        <f>SUM(J511:J511)</f>
        <v>0</v>
      </c>
    </row>
    <row r="513" spans="1:27" x14ac:dyDescent="0.25">
      <c r="D513" s="34" t="s">
        <v>187</v>
      </c>
      <c r="E513" s="33"/>
      <c r="H513" s="33"/>
      <c r="K513" s="35">
        <f>SUM(J506:J512)</f>
        <v>0</v>
      </c>
    </row>
    <row r="514" spans="1:27" x14ac:dyDescent="0.25">
      <c r="D514" s="34" t="s">
        <v>188</v>
      </c>
      <c r="E514" s="33"/>
      <c r="H514" s="33">
        <v>5</v>
      </c>
      <c r="I514" t="s">
        <v>189</v>
      </c>
      <c r="K514" s="31">
        <f>ROUND(H514/100*K513,2)</f>
        <v>0</v>
      </c>
    </row>
    <row r="515" spans="1:27" x14ac:dyDescent="0.25">
      <c r="D515" s="34" t="s">
        <v>190</v>
      </c>
      <c r="E515" s="33"/>
      <c r="H515" s="33"/>
      <c r="K515" s="35">
        <f>SUM(K513:K514)</f>
        <v>0</v>
      </c>
    </row>
    <row r="517" spans="1:27" ht="45" customHeight="1" x14ac:dyDescent="0.25">
      <c r="A517" s="26" t="s">
        <v>364</v>
      </c>
      <c r="B517" s="26" t="s">
        <v>24</v>
      </c>
      <c r="C517" s="27" t="s">
        <v>25</v>
      </c>
      <c r="D517" s="7" t="s">
        <v>26</v>
      </c>
      <c r="E517" s="6"/>
      <c r="F517" s="6"/>
      <c r="G517" s="27"/>
      <c r="H517" s="28" t="s">
        <v>168</v>
      </c>
      <c r="I517" s="5">
        <v>1</v>
      </c>
      <c r="J517" s="4"/>
      <c r="K517" s="29">
        <f>ROUND(K540,2)</f>
        <v>0</v>
      </c>
      <c r="L517" s="27"/>
      <c r="M517" s="27"/>
      <c r="N517" s="27"/>
      <c r="O517" s="27"/>
      <c r="P517" s="27"/>
      <c r="Q517" s="27"/>
      <c r="R517" s="27"/>
      <c r="S517" s="27"/>
      <c r="T517" s="27"/>
      <c r="U517" s="27"/>
      <c r="V517" s="27"/>
      <c r="W517" s="27"/>
      <c r="X517" s="27"/>
      <c r="Y517" s="27"/>
      <c r="Z517" s="27"/>
      <c r="AA517" s="27"/>
    </row>
    <row r="518" spans="1:27" x14ac:dyDescent="0.25">
      <c r="B518" s="22" t="s">
        <v>170</v>
      </c>
    </row>
    <row r="519" spans="1:27" x14ac:dyDescent="0.25">
      <c r="B519" t="s">
        <v>171</v>
      </c>
      <c r="C519" t="s">
        <v>172</v>
      </c>
      <c r="D519" t="s">
        <v>173</v>
      </c>
      <c r="E519" s="30">
        <v>0.155</v>
      </c>
      <c r="F519" t="s">
        <v>174</v>
      </c>
      <c r="G519" t="s">
        <v>175</v>
      </c>
      <c r="H519" s="31"/>
      <c r="I519" t="s">
        <v>176</v>
      </c>
      <c r="J519" s="32">
        <f>ROUND(E519/I517* H519,2)</f>
        <v>0</v>
      </c>
      <c r="K519" s="33"/>
    </row>
    <row r="520" spans="1:27" x14ac:dyDescent="0.25">
      <c r="B520" t="s">
        <v>177</v>
      </c>
      <c r="C520" t="s">
        <v>172</v>
      </c>
      <c r="D520" t="s">
        <v>178</v>
      </c>
      <c r="E520" s="30">
        <v>0.155</v>
      </c>
      <c r="F520" t="s">
        <v>174</v>
      </c>
      <c r="G520" t="s">
        <v>175</v>
      </c>
      <c r="H520" s="31"/>
      <c r="I520" t="s">
        <v>176</v>
      </c>
      <c r="J520" s="32">
        <f>ROUND(E520/I517* H520,2)</f>
        <v>0</v>
      </c>
      <c r="K520" s="33"/>
    </row>
    <row r="521" spans="1:27" x14ac:dyDescent="0.25">
      <c r="D521" s="34" t="s">
        <v>179</v>
      </c>
      <c r="E521" s="33"/>
      <c r="H521" s="33"/>
      <c r="K521" s="31">
        <f>SUM(J519:J520)</f>
        <v>0</v>
      </c>
    </row>
    <row r="522" spans="1:27" x14ac:dyDescent="0.25">
      <c r="B522" s="22" t="s">
        <v>180</v>
      </c>
      <c r="E522" s="33"/>
      <c r="H522" s="33"/>
      <c r="K522" s="33"/>
    </row>
    <row r="523" spans="1:27" x14ac:dyDescent="0.25">
      <c r="B523" t="s">
        <v>365</v>
      </c>
      <c r="C523" t="s">
        <v>20</v>
      </c>
      <c r="D523" t="s">
        <v>366</v>
      </c>
      <c r="E523" s="30">
        <v>24</v>
      </c>
      <c r="G523" t="s">
        <v>175</v>
      </c>
      <c r="H523" s="31"/>
      <c r="I523" t="s">
        <v>176</v>
      </c>
      <c r="J523" s="32">
        <f t="shared" ref="J523:J533" si="0">ROUND(E523* H523,2)</f>
        <v>0</v>
      </c>
      <c r="K523" s="33"/>
    </row>
    <row r="524" spans="1:27" x14ac:dyDescent="0.25">
      <c r="B524" t="s">
        <v>367</v>
      </c>
      <c r="C524" t="s">
        <v>20</v>
      </c>
      <c r="D524" t="s">
        <v>368</v>
      </c>
      <c r="E524" s="30">
        <v>240</v>
      </c>
      <c r="G524" t="s">
        <v>175</v>
      </c>
      <c r="H524" s="31"/>
      <c r="I524" t="s">
        <v>176</v>
      </c>
      <c r="J524" s="32">
        <f t="shared" si="0"/>
        <v>0</v>
      </c>
      <c r="K524" s="33"/>
    </row>
    <row r="525" spans="1:27" x14ac:dyDescent="0.25">
      <c r="B525" t="s">
        <v>369</v>
      </c>
      <c r="C525" t="s">
        <v>20</v>
      </c>
      <c r="D525" t="s">
        <v>370</v>
      </c>
      <c r="E525" s="30">
        <v>240</v>
      </c>
      <c r="G525" t="s">
        <v>175</v>
      </c>
      <c r="H525" s="31"/>
      <c r="I525" t="s">
        <v>176</v>
      </c>
      <c r="J525" s="32">
        <f t="shared" si="0"/>
        <v>0</v>
      </c>
      <c r="K525" s="33"/>
    </row>
    <row r="526" spans="1:27" x14ac:dyDescent="0.25">
      <c r="B526" t="s">
        <v>371</v>
      </c>
      <c r="C526" t="s">
        <v>20</v>
      </c>
      <c r="D526" t="s">
        <v>372</v>
      </c>
      <c r="E526" s="30">
        <v>60</v>
      </c>
      <c r="G526" t="s">
        <v>175</v>
      </c>
      <c r="H526" s="31"/>
      <c r="I526" t="s">
        <v>176</v>
      </c>
      <c r="J526" s="32">
        <f t="shared" si="0"/>
        <v>0</v>
      </c>
      <c r="K526" s="33"/>
    </row>
    <row r="527" spans="1:27" x14ac:dyDescent="0.25">
      <c r="B527" t="s">
        <v>373</v>
      </c>
      <c r="C527" t="s">
        <v>20</v>
      </c>
      <c r="D527" t="s">
        <v>374</v>
      </c>
      <c r="E527" s="30">
        <v>120</v>
      </c>
      <c r="G527" t="s">
        <v>175</v>
      </c>
      <c r="H527" s="31"/>
      <c r="I527" t="s">
        <v>176</v>
      </c>
      <c r="J527" s="32">
        <f t="shared" si="0"/>
        <v>0</v>
      </c>
      <c r="K527" s="33"/>
    </row>
    <row r="528" spans="1:27" x14ac:dyDescent="0.25">
      <c r="B528" t="s">
        <v>375</v>
      </c>
      <c r="C528" t="s">
        <v>20</v>
      </c>
      <c r="D528" t="s">
        <v>376</v>
      </c>
      <c r="E528" s="30">
        <v>120</v>
      </c>
      <c r="G528" t="s">
        <v>175</v>
      </c>
      <c r="H528" s="31"/>
      <c r="I528" t="s">
        <v>176</v>
      </c>
      <c r="J528" s="32">
        <f t="shared" si="0"/>
        <v>0</v>
      </c>
      <c r="K528" s="33"/>
    </row>
    <row r="529" spans="1:27" x14ac:dyDescent="0.25">
      <c r="B529" t="s">
        <v>377</v>
      </c>
      <c r="C529" t="s">
        <v>20</v>
      </c>
      <c r="D529" t="s">
        <v>378</v>
      </c>
      <c r="E529" s="30">
        <v>240</v>
      </c>
      <c r="G529" t="s">
        <v>175</v>
      </c>
      <c r="H529" s="31"/>
      <c r="I529" t="s">
        <v>176</v>
      </c>
      <c r="J529" s="32">
        <f t="shared" si="0"/>
        <v>0</v>
      </c>
      <c r="K529" s="33"/>
    </row>
    <row r="530" spans="1:27" x14ac:dyDescent="0.25">
      <c r="B530" t="s">
        <v>379</v>
      </c>
      <c r="C530" t="s">
        <v>20</v>
      </c>
      <c r="D530" t="s">
        <v>380</v>
      </c>
      <c r="E530" s="30">
        <v>12</v>
      </c>
      <c r="G530" t="s">
        <v>175</v>
      </c>
      <c r="H530" s="31"/>
      <c r="I530" t="s">
        <v>176</v>
      </c>
      <c r="J530" s="32">
        <f t="shared" si="0"/>
        <v>0</v>
      </c>
      <c r="K530" s="33"/>
    </row>
    <row r="531" spans="1:27" x14ac:dyDescent="0.25">
      <c r="B531" t="s">
        <v>381</v>
      </c>
      <c r="C531" t="s">
        <v>20</v>
      </c>
      <c r="D531" t="s">
        <v>382</v>
      </c>
      <c r="E531" s="30">
        <v>72</v>
      </c>
      <c r="G531" t="s">
        <v>175</v>
      </c>
      <c r="H531" s="31"/>
      <c r="I531" t="s">
        <v>176</v>
      </c>
      <c r="J531" s="32">
        <f t="shared" si="0"/>
        <v>0</v>
      </c>
      <c r="K531" s="33"/>
    </row>
    <row r="532" spans="1:27" x14ac:dyDescent="0.25">
      <c r="B532" t="s">
        <v>383</v>
      </c>
      <c r="C532" t="s">
        <v>20</v>
      </c>
      <c r="D532" t="s">
        <v>384</v>
      </c>
      <c r="E532" s="30">
        <v>60</v>
      </c>
      <c r="G532" t="s">
        <v>175</v>
      </c>
      <c r="H532" s="31"/>
      <c r="I532" t="s">
        <v>176</v>
      </c>
      <c r="J532" s="32">
        <f t="shared" si="0"/>
        <v>0</v>
      </c>
      <c r="K532" s="33"/>
    </row>
    <row r="533" spans="1:27" x14ac:dyDescent="0.25">
      <c r="B533" t="s">
        <v>385</v>
      </c>
      <c r="C533" t="s">
        <v>20</v>
      </c>
      <c r="D533" t="s">
        <v>386</v>
      </c>
      <c r="E533" s="30">
        <v>30</v>
      </c>
      <c r="G533" t="s">
        <v>175</v>
      </c>
      <c r="H533" s="31"/>
      <c r="I533" t="s">
        <v>176</v>
      </c>
      <c r="J533" s="32">
        <f t="shared" si="0"/>
        <v>0</v>
      </c>
      <c r="K533" s="33"/>
    </row>
    <row r="534" spans="1:27" x14ac:dyDescent="0.25">
      <c r="D534" s="34" t="s">
        <v>186</v>
      </c>
      <c r="E534" s="33"/>
      <c r="H534" s="33"/>
      <c r="K534" s="31">
        <f>SUM(J523:J533)</f>
        <v>0</v>
      </c>
    </row>
    <row r="535" spans="1:27" x14ac:dyDescent="0.25">
      <c r="B535" s="22" t="s">
        <v>205</v>
      </c>
      <c r="E535" s="33"/>
      <c r="H535" s="33"/>
      <c r="K535" s="33"/>
    </row>
    <row r="536" spans="1:27" x14ac:dyDescent="0.25">
      <c r="B536" t="s">
        <v>387</v>
      </c>
      <c r="C536" t="s">
        <v>20</v>
      </c>
      <c r="D536" t="s">
        <v>388</v>
      </c>
      <c r="E536" s="30">
        <v>1</v>
      </c>
      <c r="G536" t="s">
        <v>175</v>
      </c>
      <c r="H536" s="31"/>
      <c r="I536" t="s">
        <v>176</v>
      </c>
      <c r="J536" s="32">
        <f>ROUND(E536* H536,2)</f>
        <v>0</v>
      </c>
      <c r="K536" s="33"/>
    </row>
    <row r="537" spans="1:27" x14ac:dyDescent="0.25">
      <c r="D537" s="34" t="s">
        <v>208</v>
      </c>
      <c r="E537" s="33"/>
      <c r="H537" s="33"/>
      <c r="K537" s="31">
        <f>SUM(J536:J536)</f>
        <v>0</v>
      </c>
    </row>
    <row r="538" spans="1:27" x14ac:dyDescent="0.25">
      <c r="D538" s="34" t="s">
        <v>187</v>
      </c>
      <c r="E538" s="33"/>
      <c r="H538" s="33"/>
      <c r="K538" s="35">
        <f>SUM(J518:J537)</f>
        <v>0</v>
      </c>
    </row>
    <row r="539" spans="1:27" x14ac:dyDescent="0.25">
      <c r="D539" s="34" t="s">
        <v>188</v>
      </c>
      <c r="E539" s="33"/>
      <c r="H539" s="33">
        <v>5</v>
      </c>
      <c r="I539" t="s">
        <v>189</v>
      </c>
      <c r="K539" s="31">
        <f>ROUND(H539/100*K538,2)</f>
        <v>0</v>
      </c>
    </row>
    <row r="540" spans="1:27" x14ac:dyDescent="0.25">
      <c r="D540" s="34" t="s">
        <v>190</v>
      </c>
      <c r="E540" s="33"/>
      <c r="H540" s="33"/>
      <c r="K540" s="35">
        <f>SUM(K538:K539)</f>
        <v>0</v>
      </c>
    </row>
    <row r="542" spans="1:27" ht="45" customHeight="1" x14ac:dyDescent="0.25">
      <c r="A542" s="26" t="s">
        <v>389</v>
      </c>
      <c r="B542" s="26" t="s">
        <v>118</v>
      </c>
      <c r="C542" s="27" t="s">
        <v>25</v>
      </c>
      <c r="D542" s="7" t="s">
        <v>119</v>
      </c>
      <c r="E542" s="6"/>
      <c r="F542" s="6"/>
      <c r="G542" s="27"/>
      <c r="H542" s="28" t="s">
        <v>168</v>
      </c>
      <c r="I542" s="5">
        <v>1</v>
      </c>
      <c r="J542" s="4"/>
      <c r="K542" s="29"/>
      <c r="L542" s="27"/>
      <c r="M542" s="27"/>
      <c r="N542" s="27"/>
      <c r="O542" s="27"/>
      <c r="P542" s="27"/>
      <c r="Q542" s="27"/>
      <c r="R542" s="27"/>
      <c r="S542" s="27"/>
      <c r="T542" s="27"/>
      <c r="U542" s="27"/>
      <c r="V542" s="27"/>
      <c r="W542" s="27"/>
      <c r="X542" s="27"/>
      <c r="Y542" s="27"/>
      <c r="Z542" s="27"/>
      <c r="AA542" s="27"/>
    </row>
    <row r="543" spans="1:27" ht="45" customHeight="1" x14ac:dyDescent="0.25">
      <c r="A543" s="26" t="s">
        <v>390</v>
      </c>
      <c r="B543" s="26" t="s">
        <v>86</v>
      </c>
      <c r="C543" s="27" t="s">
        <v>25</v>
      </c>
      <c r="D543" s="7" t="s">
        <v>87</v>
      </c>
      <c r="E543" s="6"/>
      <c r="F543" s="6"/>
      <c r="G543" s="27"/>
      <c r="H543" s="28" t="s">
        <v>168</v>
      </c>
      <c r="I543" s="5">
        <v>1</v>
      </c>
      <c r="J543" s="4"/>
      <c r="K543" s="29">
        <f>ROUND(K552,2)</f>
        <v>0</v>
      </c>
      <c r="L543" s="27"/>
      <c r="M543" s="27"/>
      <c r="N543" s="27"/>
      <c r="O543" s="27"/>
      <c r="P543" s="27"/>
      <c r="Q543" s="27"/>
      <c r="R543" s="27"/>
      <c r="S543" s="27"/>
      <c r="T543" s="27"/>
      <c r="U543" s="27"/>
      <c r="V543" s="27"/>
      <c r="W543" s="27"/>
      <c r="X543" s="27"/>
      <c r="Y543" s="27"/>
      <c r="Z543" s="27"/>
      <c r="AA543" s="27"/>
    </row>
    <row r="544" spans="1:27" x14ac:dyDescent="0.25">
      <c r="B544" s="22" t="s">
        <v>170</v>
      </c>
    </row>
    <row r="545" spans="1:27" x14ac:dyDescent="0.25">
      <c r="B545" t="s">
        <v>177</v>
      </c>
      <c r="C545" t="s">
        <v>172</v>
      </c>
      <c r="D545" t="s">
        <v>178</v>
      </c>
      <c r="E545" s="30">
        <v>2</v>
      </c>
      <c r="F545" t="s">
        <v>174</v>
      </c>
      <c r="G545" t="s">
        <v>175</v>
      </c>
      <c r="H545" s="31"/>
      <c r="I545" t="s">
        <v>176</v>
      </c>
      <c r="J545" s="32">
        <f>ROUND(E545/I543* H545,2)</f>
        <v>0</v>
      </c>
      <c r="K545" s="33"/>
    </row>
    <row r="546" spans="1:27" x14ac:dyDescent="0.25">
      <c r="D546" s="34" t="s">
        <v>179</v>
      </c>
      <c r="E546" s="33"/>
      <c r="H546" s="33"/>
      <c r="K546" s="31">
        <f>SUM(J545:J545)</f>
        <v>0</v>
      </c>
    </row>
    <row r="547" spans="1:27" x14ac:dyDescent="0.25">
      <c r="B547" s="22" t="s">
        <v>180</v>
      </c>
      <c r="E547" s="33"/>
      <c r="H547" s="33"/>
      <c r="K547" s="33"/>
    </row>
    <row r="548" spans="1:27" x14ac:dyDescent="0.25">
      <c r="B548" t="s">
        <v>391</v>
      </c>
      <c r="C548" t="s">
        <v>25</v>
      </c>
      <c r="D548" t="s">
        <v>392</v>
      </c>
      <c r="E548" s="30">
        <v>1</v>
      </c>
      <c r="G548" t="s">
        <v>175</v>
      </c>
      <c r="H548" s="31"/>
      <c r="I548" t="s">
        <v>176</v>
      </c>
      <c r="J548" s="32">
        <f>ROUND(E548* H548,2)</f>
        <v>0</v>
      </c>
      <c r="K548" s="33"/>
    </row>
    <row r="549" spans="1:27" x14ac:dyDescent="0.25">
      <c r="D549" s="34" t="s">
        <v>186</v>
      </c>
      <c r="E549" s="33"/>
      <c r="H549" s="33"/>
      <c r="K549" s="31">
        <f>SUM(J548:J548)</f>
        <v>0</v>
      </c>
    </row>
    <row r="550" spans="1:27" x14ac:dyDescent="0.25">
      <c r="D550" s="34" t="s">
        <v>187</v>
      </c>
      <c r="E550" s="33"/>
      <c r="H550" s="33"/>
      <c r="K550" s="35">
        <f>SUM(J544:J549)</f>
        <v>0</v>
      </c>
    </row>
    <row r="551" spans="1:27" x14ac:dyDescent="0.25">
      <c r="D551" s="34" t="s">
        <v>188</v>
      </c>
      <c r="E551" s="33"/>
      <c r="H551" s="33">
        <v>5</v>
      </c>
      <c r="I551" t="s">
        <v>189</v>
      </c>
      <c r="K551" s="31">
        <f>ROUND(H551/100*K550,2)</f>
        <v>0</v>
      </c>
    </row>
    <row r="552" spans="1:27" x14ac:dyDescent="0.25">
      <c r="D552" s="34" t="s">
        <v>190</v>
      </c>
      <c r="E552" s="33"/>
      <c r="H552" s="33"/>
      <c r="K552" s="35">
        <f>SUM(K550:K551)</f>
        <v>0</v>
      </c>
    </row>
    <row r="554" spans="1:27" ht="45" customHeight="1" x14ac:dyDescent="0.25">
      <c r="A554" s="26" t="s">
        <v>393</v>
      </c>
      <c r="B554" s="26" t="s">
        <v>158</v>
      </c>
      <c r="C554" s="27" t="s">
        <v>20</v>
      </c>
      <c r="D554" s="7" t="s">
        <v>159</v>
      </c>
      <c r="E554" s="6"/>
      <c r="F554" s="6"/>
      <c r="G554" s="27"/>
      <c r="H554" s="28" t="s">
        <v>168</v>
      </c>
      <c r="I554" s="5">
        <v>1</v>
      </c>
      <c r="J554" s="4"/>
      <c r="K554" s="29">
        <f>ROUND(K570,2)</f>
        <v>0</v>
      </c>
      <c r="L554" s="27"/>
      <c r="M554" s="27"/>
      <c r="N554" s="27"/>
      <c r="O554" s="27"/>
      <c r="P554" s="27"/>
      <c r="Q554" s="27"/>
      <c r="R554" s="27"/>
      <c r="S554" s="27"/>
      <c r="T554" s="27"/>
      <c r="U554" s="27"/>
      <c r="V554" s="27"/>
      <c r="W554" s="27"/>
      <c r="X554" s="27"/>
      <c r="Y554" s="27"/>
      <c r="Z554" s="27"/>
      <c r="AA554" s="27"/>
    </row>
    <row r="555" spans="1:27" x14ac:dyDescent="0.25">
      <c r="B555" s="22" t="s">
        <v>170</v>
      </c>
    </row>
    <row r="556" spans="1:27" x14ac:dyDescent="0.25">
      <c r="B556" t="s">
        <v>394</v>
      </c>
      <c r="C556" t="s">
        <v>172</v>
      </c>
      <c r="D556" t="s">
        <v>395</v>
      </c>
      <c r="E556" s="30">
        <v>0.1</v>
      </c>
      <c r="F556" t="s">
        <v>174</v>
      </c>
      <c r="G556" t="s">
        <v>175</v>
      </c>
      <c r="H556" s="31"/>
      <c r="I556" t="s">
        <v>176</v>
      </c>
      <c r="J556" s="32">
        <f>ROUND(E556/I554* H556,2)</f>
        <v>0</v>
      </c>
      <c r="K556" s="33"/>
    </row>
    <row r="557" spans="1:27" x14ac:dyDescent="0.25">
      <c r="B557" t="s">
        <v>396</v>
      </c>
      <c r="C557" t="s">
        <v>172</v>
      </c>
      <c r="D557" t="s">
        <v>397</v>
      </c>
      <c r="E557" s="30">
        <v>0.1</v>
      </c>
      <c r="F557" t="s">
        <v>174</v>
      </c>
      <c r="G557" t="s">
        <v>175</v>
      </c>
      <c r="H557" s="31"/>
      <c r="I557" t="s">
        <v>176</v>
      </c>
      <c r="J557" s="32">
        <f>ROUND(E557/I554* H557,2)</f>
        <v>0</v>
      </c>
      <c r="K557" s="33"/>
    </row>
    <row r="558" spans="1:27" x14ac:dyDescent="0.25">
      <c r="D558" s="34" t="s">
        <v>179</v>
      </c>
      <c r="E558" s="33"/>
      <c r="H558" s="33"/>
      <c r="K558" s="31">
        <f>SUM(J556:J557)</f>
        <v>0</v>
      </c>
    </row>
    <row r="559" spans="1:27" x14ac:dyDescent="0.25">
      <c r="B559" s="22" t="s">
        <v>180</v>
      </c>
      <c r="E559" s="33"/>
      <c r="H559" s="33"/>
      <c r="K559" s="33"/>
    </row>
    <row r="560" spans="1:27" x14ac:dyDescent="0.25">
      <c r="B560" t="s">
        <v>398</v>
      </c>
      <c r="C560" t="s">
        <v>20</v>
      </c>
      <c r="D560" t="s">
        <v>399</v>
      </c>
      <c r="E560" s="30">
        <v>0.2</v>
      </c>
      <c r="G560" t="s">
        <v>175</v>
      </c>
      <c r="H560" s="31"/>
      <c r="I560" t="s">
        <v>176</v>
      </c>
      <c r="J560" s="32">
        <f>ROUND(E560* H560,2)</f>
        <v>0</v>
      </c>
      <c r="K560" s="33"/>
    </row>
    <row r="561" spans="1:27" x14ac:dyDescent="0.25">
      <c r="B561" t="s">
        <v>400</v>
      </c>
      <c r="C561" t="s">
        <v>20</v>
      </c>
      <c r="D561" t="s">
        <v>401</v>
      </c>
      <c r="E561" s="30">
        <v>0.4</v>
      </c>
      <c r="G561" t="s">
        <v>175</v>
      </c>
      <c r="H561" s="31"/>
      <c r="I561" t="s">
        <v>176</v>
      </c>
      <c r="J561" s="32">
        <f>ROUND(E561* H561,2)</f>
        <v>0</v>
      </c>
      <c r="K561" s="33"/>
    </row>
    <row r="562" spans="1:27" x14ac:dyDescent="0.25">
      <c r="B562" t="s">
        <v>402</v>
      </c>
      <c r="C562" t="s">
        <v>60</v>
      </c>
      <c r="D562" t="s">
        <v>403</v>
      </c>
      <c r="E562" s="30">
        <v>0.48</v>
      </c>
      <c r="G562" t="s">
        <v>175</v>
      </c>
      <c r="H562" s="31"/>
      <c r="I562" t="s">
        <v>176</v>
      </c>
      <c r="J562" s="32">
        <f>ROUND(E562* H562,2)</f>
        <v>0</v>
      </c>
      <c r="K562" s="33"/>
    </row>
    <row r="563" spans="1:27" x14ac:dyDescent="0.25">
      <c r="B563" t="s">
        <v>404</v>
      </c>
      <c r="C563" t="s">
        <v>20</v>
      </c>
      <c r="D563" t="s">
        <v>405</v>
      </c>
      <c r="E563" s="30">
        <v>0.95</v>
      </c>
      <c r="G563" t="s">
        <v>175</v>
      </c>
      <c r="H563" s="31"/>
      <c r="I563" t="s">
        <v>176</v>
      </c>
      <c r="J563" s="32">
        <f>ROUND(E563* H563,2)</f>
        <v>0</v>
      </c>
      <c r="K563" s="33"/>
    </row>
    <row r="564" spans="1:27" x14ac:dyDescent="0.25">
      <c r="D564" s="34" t="s">
        <v>186</v>
      </c>
      <c r="E564" s="33"/>
      <c r="H564" s="33"/>
      <c r="K564" s="31">
        <f>SUM(J560:J563)</f>
        <v>0</v>
      </c>
    </row>
    <row r="565" spans="1:27" x14ac:dyDescent="0.25">
      <c r="B565" s="22" t="s">
        <v>205</v>
      </c>
      <c r="E565" s="33"/>
      <c r="H565" s="33"/>
      <c r="K565" s="33"/>
    </row>
    <row r="566" spans="1:27" x14ac:dyDescent="0.25">
      <c r="B566" t="s">
        <v>223</v>
      </c>
      <c r="C566" t="s">
        <v>189</v>
      </c>
      <c r="D566" t="s">
        <v>224</v>
      </c>
      <c r="E566" s="30">
        <v>2</v>
      </c>
      <c r="G566" t="s">
        <v>189</v>
      </c>
      <c r="H566" s="31">
        <v>0</v>
      </c>
      <c r="I566" t="s">
        <v>176</v>
      </c>
      <c r="J566" s="32">
        <f>ROUND(E566* H566/100,2)</f>
        <v>0</v>
      </c>
      <c r="K566" s="33"/>
    </row>
    <row r="567" spans="1:27" x14ac:dyDescent="0.25">
      <c r="D567" s="34" t="s">
        <v>208</v>
      </c>
      <c r="E567" s="33"/>
      <c r="H567" s="33"/>
      <c r="K567" s="31">
        <f>SUM(J566:J566)</f>
        <v>0</v>
      </c>
    </row>
    <row r="568" spans="1:27" x14ac:dyDescent="0.25">
      <c r="D568" s="34" t="s">
        <v>187</v>
      </c>
      <c r="E568" s="33"/>
      <c r="H568" s="33"/>
      <c r="K568" s="35">
        <f>SUM(J555:J567)</f>
        <v>0</v>
      </c>
    </row>
    <row r="569" spans="1:27" x14ac:dyDescent="0.25">
      <c r="D569" s="34" t="s">
        <v>188</v>
      </c>
      <c r="E569" s="33"/>
      <c r="H569" s="33">
        <v>5</v>
      </c>
      <c r="I569" t="s">
        <v>189</v>
      </c>
      <c r="K569" s="31">
        <f>ROUND(H569/100*K568,2)</f>
        <v>0</v>
      </c>
    </row>
    <row r="570" spans="1:27" x14ac:dyDescent="0.25">
      <c r="D570" s="34" t="s">
        <v>190</v>
      </c>
      <c r="E570" s="33"/>
      <c r="H570" s="33"/>
      <c r="K570" s="35">
        <f>SUM(K568:K569)</f>
        <v>0</v>
      </c>
    </row>
    <row r="572" spans="1:27" ht="45" customHeight="1" x14ac:dyDescent="0.25">
      <c r="A572" s="26" t="s">
        <v>406</v>
      </c>
      <c r="B572" s="26" t="s">
        <v>138</v>
      </c>
      <c r="C572" s="27" t="s">
        <v>20</v>
      </c>
      <c r="D572" s="7" t="s">
        <v>139</v>
      </c>
      <c r="E572" s="6"/>
      <c r="F572" s="6"/>
      <c r="G572" s="27"/>
      <c r="H572" s="28" t="s">
        <v>168</v>
      </c>
      <c r="I572" s="5">
        <v>1</v>
      </c>
      <c r="J572" s="4"/>
      <c r="K572" s="29">
        <f>ROUND(K581,2)</f>
        <v>0</v>
      </c>
      <c r="L572" s="27"/>
      <c r="M572" s="27"/>
      <c r="N572" s="27"/>
      <c r="O572" s="27"/>
      <c r="P572" s="27"/>
      <c r="Q572" s="27"/>
      <c r="R572" s="27"/>
      <c r="S572" s="27"/>
      <c r="T572" s="27"/>
      <c r="U572" s="27"/>
      <c r="V572" s="27"/>
      <c r="W572" s="27"/>
      <c r="X572" s="27"/>
      <c r="Y572" s="27"/>
      <c r="Z572" s="27"/>
      <c r="AA572" s="27"/>
    </row>
    <row r="573" spans="1:27" x14ac:dyDescent="0.25">
      <c r="B573" s="22" t="s">
        <v>180</v>
      </c>
    </row>
    <row r="574" spans="1:27" x14ac:dyDescent="0.25">
      <c r="B574" t="s">
        <v>407</v>
      </c>
      <c r="C574" t="s">
        <v>20</v>
      </c>
      <c r="D574" t="s">
        <v>408</v>
      </c>
      <c r="E574" s="30">
        <v>0.3</v>
      </c>
      <c r="G574" t="s">
        <v>175</v>
      </c>
      <c r="H574" s="31"/>
      <c r="I574" t="s">
        <v>176</v>
      </c>
      <c r="J574" s="32">
        <f>ROUND(E574* H574,2)</f>
        <v>0</v>
      </c>
      <c r="K574" s="33"/>
    </row>
    <row r="575" spans="1:27" x14ac:dyDescent="0.25">
      <c r="D575" s="34" t="s">
        <v>186</v>
      </c>
      <c r="E575" s="33"/>
      <c r="H575" s="33"/>
      <c r="K575" s="31">
        <f>SUM(J574:J574)</f>
        <v>0</v>
      </c>
    </row>
    <row r="576" spans="1:27" x14ac:dyDescent="0.25">
      <c r="B576" s="22" t="s">
        <v>205</v>
      </c>
      <c r="E576" s="33"/>
      <c r="H576" s="33"/>
      <c r="K576" s="33"/>
    </row>
    <row r="577" spans="1:27" x14ac:dyDescent="0.25">
      <c r="B577" t="s">
        <v>223</v>
      </c>
      <c r="C577" t="s">
        <v>189</v>
      </c>
      <c r="D577" t="s">
        <v>224</v>
      </c>
      <c r="E577" s="30">
        <v>2</v>
      </c>
      <c r="G577" t="s">
        <v>189</v>
      </c>
      <c r="H577" s="31">
        <v>0</v>
      </c>
      <c r="I577" t="s">
        <v>176</v>
      </c>
      <c r="J577" s="32">
        <f>ROUND(E577* H577/100,2)</f>
        <v>0</v>
      </c>
      <c r="K577" s="33"/>
    </row>
    <row r="578" spans="1:27" x14ac:dyDescent="0.25">
      <c r="D578" s="34" t="s">
        <v>208</v>
      </c>
      <c r="E578" s="33"/>
      <c r="H578" s="33"/>
      <c r="K578" s="31">
        <f>SUM(J577:J577)</f>
        <v>0</v>
      </c>
    </row>
    <row r="579" spans="1:27" x14ac:dyDescent="0.25">
      <c r="D579" s="34" t="s">
        <v>187</v>
      </c>
      <c r="E579" s="33"/>
      <c r="H579" s="33"/>
      <c r="K579" s="35">
        <f>SUM(J573:J578)</f>
        <v>0</v>
      </c>
    </row>
    <row r="580" spans="1:27" x14ac:dyDescent="0.25">
      <c r="D580" s="34" t="s">
        <v>188</v>
      </c>
      <c r="E580" s="33"/>
      <c r="H580" s="33">
        <v>5</v>
      </c>
      <c r="I580" t="s">
        <v>189</v>
      </c>
      <c r="K580" s="31">
        <f>ROUND(H580/100*K579,2)</f>
        <v>0</v>
      </c>
    </row>
    <row r="581" spans="1:27" x14ac:dyDescent="0.25">
      <c r="D581" s="34" t="s">
        <v>190</v>
      </c>
      <c r="E581" s="33"/>
      <c r="H581" s="33"/>
      <c r="K581" s="35">
        <f>SUM(K579:K580)</f>
        <v>0</v>
      </c>
    </row>
    <row r="583" spans="1:27" ht="45" customHeight="1" x14ac:dyDescent="0.25">
      <c r="A583" s="26" t="s">
        <v>409</v>
      </c>
      <c r="B583" s="26" t="s">
        <v>140</v>
      </c>
      <c r="C583" s="27" t="s">
        <v>20</v>
      </c>
      <c r="D583" s="7" t="s">
        <v>141</v>
      </c>
      <c r="E583" s="6"/>
      <c r="F583" s="6"/>
      <c r="G583" s="27"/>
      <c r="H583" s="28" t="s">
        <v>168</v>
      </c>
      <c r="I583" s="5">
        <v>1</v>
      </c>
      <c r="J583" s="4"/>
      <c r="K583" s="29">
        <f>ROUND(K596,2)</f>
        <v>0</v>
      </c>
      <c r="L583" s="27"/>
      <c r="M583" s="27"/>
      <c r="N583" s="27"/>
      <c r="O583" s="27"/>
      <c r="P583" s="27"/>
      <c r="Q583" s="27"/>
      <c r="R583" s="27"/>
      <c r="S583" s="27"/>
      <c r="T583" s="27"/>
      <c r="U583" s="27"/>
      <c r="V583" s="27"/>
      <c r="W583" s="27"/>
      <c r="X583" s="27"/>
      <c r="Y583" s="27"/>
      <c r="Z583" s="27"/>
      <c r="AA583" s="27"/>
    </row>
    <row r="584" spans="1:27" x14ac:dyDescent="0.25">
      <c r="B584" s="22" t="s">
        <v>180</v>
      </c>
    </row>
    <row r="585" spans="1:27" x14ac:dyDescent="0.25">
      <c r="B585" t="s">
        <v>410</v>
      </c>
      <c r="C585" t="s">
        <v>20</v>
      </c>
      <c r="D585" t="s">
        <v>411</v>
      </c>
      <c r="E585" s="30">
        <v>1</v>
      </c>
      <c r="G585" t="s">
        <v>175</v>
      </c>
      <c r="H585" s="31"/>
      <c r="I585" t="s">
        <v>176</v>
      </c>
      <c r="J585" s="32">
        <f>ROUND(E585* H585,2)</f>
        <v>0</v>
      </c>
      <c r="K585" s="33"/>
    </row>
    <row r="586" spans="1:27" x14ac:dyDescent="0.25">
      <c r="B586" t="s">
        <v>412</v>
      </c>
      <c r="C586" t="s">
        <v>20</v>
      </c>
      <c r="D586" t="s">
        <v>413</v>
      </c>
      <c r="E586" s="30">
        <v>0.999</v>
      </c>
      <c r="G586" t="s">
        <v>175</v>
      </c>
      <c r="H586" s="31"/>
      <c r="I586" t="s">
        <v>176</v>
      </c>
      <c r="J586" s="32">
        <f>ROUND(E586* H586,2)</f>
        <v>0</v>
      </c>
      <c r="K586" s="33"/>
    </row>
    <row r="587" spans="1:27" x14ac:dyDescent="0.25">
      <c r="B587" t="s">
        <v>414</v>
      </c>
      <c r="C587" t="s">
        <v>20</v>
      </c>
      <c r="D587" t="s">
        <v>415</v>
      </c>
      <c r="E587" s="30">
        <v>1</v>
      </c>
      <c r="G587" t="s">
        <v>175</v>
      </c>
      <c r="H587" s="31"/>
      <c r="I587" t="s">
        <v>176</v>
      </c>
      <c r="J587" s="32">
        <f>ROUND(E587* H587,2)</f>
        <v>0</v>
      </c>
      <c r="K587" s="33"/>
    </row>
    <row r="588" spans="1:27" x14ac:dyDescent="0.25">
      <c r="B588" t="s">
        <v>416</v>
      </c>
      <c r="C588" t="s">
        <v>20</v>
      </c>
      <c r="D588" t="s">
        <v>417</v>
      </c>
      <c r="E588" s="30">
        <v>1</v>
      </c>
      <c r="G588" t="s">
        <v>175</v>
      </c>
      <c r="H588" s="31"/>
      <c r="I588" t="s">
        <v>176</v>
      </c>
      <c r="J588" s="32">
        <f>ROUND(E588* H588,2)</f>
        <v>0</v>
      </c>
      <c r="K588" s="33"/>
    </row>
    <row r="589" spans="1:27" x14ac:dyDescent="0.25">
      <c r="B589" t="s">
        <v>418</v>
      </c>
      <c r="C589" t="s">
        <v>20</v>
      </c>
      <c r="D589" t="s">
        <v>419</v>
      </c>
      <c r="E589" s="30">
        <v>1</v>
      </c>
      <c r="G589" t="s">
        <v>175</v>
      </c>
      <c r="H589" s="31"/>
      <c r="I589" t="s">
        <v>176</v>
      </c>
      <c r="J589" s="32">
        <f>ROUND(E589* H589,2)</f>
        <v>0</v>
      </c>
      <c r="K589" s="33"/>
    </row>
    <row r="590" spans="1:27" x14ac:dyDescent="0.25">
      <c r="D590" s="34" t="s">
        <v>186</v>
      </c>
      <c r="E590" s="33"/>
      <c r="H590" s="33"/>
      <c r="K590" s="31">
        <f>SUM(J585:J589)</f>
        <v>0</v>
      </c>
    </row>
    <row r="591" spans="1:27" x14ac:dyDescent="0.25">
      <c r="B591" s="22" t="s">
        <v>205</v>
      </c>
      <c r="E591" s="33"/>
      <c r="H591" s="33"/>
      <c r="K591" s="33"/>
    </row>
    <row r="592" spans="1:27" x14ac:dyDescent="0.25">
      <c r="B592" t="s">
        <v>223</v>
      </c>
      <c r="C592" t="s">
        <v>189</v>
      </c>
      <c r="D592" t="s">
        <v>224</v>
      </c>
      <c r="E592" s="30">
        <v>2</v>
      </c>
      <c r="G592" t="s">
        <v>189</v>
      </c>
      <c r="H592" s="31">
        <v>0</v>
      </c>
      <c r="I592" t="s">
        <v>176</v>
      </c>
      <c r="J592" s="32">
        <f>ROUND(E592* H592/100,2)</f>
        <v>0</v>
      </c>
      <c r="K592" s="33"/>
    </row>
    <row r="593" spans="1:27" x14ac:dyDescent="0.25">
      <c r="D593" s="34" t="s">
        <v>208</v>
      </c>
      <c r="E593" s="33"/>
      <c r="H593" s="33"/>
      <c r="K593" s="31">
        <f>SUM(J592:J592)</f>
        <v>0</v>
      </c>
    </row>
    <row r="594" spans="1:27" x14ac:dyDescent="0.25">
      <c r="D594" s="34" t="s">
        <v>187</v>
      </c>
      <c r="E594" s="33"/>
      <c r="H594" s="33"/>
      <c r="K594" s="35">
        <f>SUM(J584:J593)</f>
        <v>0</v>
      </c>
    </row>
    <row r="595" spans="1:27" x14ac:dyDescent="0.25">
      <c r="D595" s="34" t="s">
        <v>188</v>
      </c>
      <c r="E595" s="33"/>
      <c r="H595" s="33">
        <v>5</v>
      </c>
      <c r="I595" t="s">
        <v>189</v>
      </c>
      <c r="K595" s="31">
        <f>ROUND(H595/100*K594,2)</f>
        <v>0</v>
      </c>
    </row>
    <row r="596" spans="1:27" x14ac:dyDescent="0.25">
      <c r="D596" s="34" t="s">
        <v>190</v>
      </c>
      <c r="E596" s="33"/>
      <c r="H596" s="33"/>
      <c r="K596" s="35">
        <f>SUM(K594:K595)</f>
        <v>0</v>
      </c>
    </row>
    <row r="598" spans="1:27" ht="45" customHeight="1" x14ac:dyDescent="0.25">
      <c r="A598" s="26" t="s">
        <v>420</v>
      </c>
      <c r="B598" s="26" t="s">
        <v>142</v>
      </c>
      <c r="C598" s="27" t="s">
        <v>20</v>
      </c>
      <c r="D598" s="7" t="s">
        <v>143</v>
      </c>
      <c r="E598" s="6"/>
      <c r="F598" s="6"/>
      <c r="G598" s="27"/>
      <c r="H598" s="28" t="s">
        <v>168</v>
      </c>
      <c r="I598" s="5">
        <v>1</v>
      </c>
      <c r="J598" s="4"/>
      <c r="K598" s="29">
        <f>ROUND(K607,2)</f>
        <v>0</v>
      </c>
      <c r="L598" s="27"/>
      <c r="M598" s="27"/>
      <c r="N598" s="27"/>
      <c r="O598" s="27"/>
      <c r="P598" s="27"/>
      <c r="Q598" s="27"/>
      <c r="R598" s="27"/>
      <c r="S598" s="27"/>
      <c r="T598" s="27"/>
      <c r="U598" s="27"/>
      <c r="V598" s="27"/>
      <c r="W598" s="27"/>
      <c r="X598" s="27"/>
      <c r="Y598" s="27"/>
      <c r="Z598" s="27"/>
      <c r="AA598" s="27"/>
    </row>
    <row r="599" spans="1:27" x14ac:dyDescent="0.25">
      <c r="B599" s="22" t="s">
        <v>180</v>
      </c>
    </row>
    <row r="600" spans="1:27" x14ac:dyDescent="0.25">
      <c r="B600" t="s">
        <v>421</v>
      </c>
      <c r="C600" t="s">
        <v>20</v>
      </c>
      <c r="D600" t="s">
        <v>422</v>
      </c>
      <c r="E600" s="30">
        <v>1</v>
      </c>
      <c r="G600" t="s">
        <v>175</v>
      </c>
      <c r="H600" s="31"/>
      <c r="I600" t="s">
        <v>176</v>
      </c>
      <c r="J600" s="32">
        <f>ROUND(E600* H600,2)</f>
        <v>0</v>
      </c>
      <c r="K600" s="33"/>
    </row>
    <row r="601" spans="1:27" x14ac:dyDescent="0.25">
      <c r="D601" s="34" t="s">
        <v>186</v>
      </c>
      <c r="E601" s="33"/>
      <c r="H601" s="33"/>
      <c r="K601" s="31">
        <f>SUM(J600:J600)</f>
        <v>0</v>
      </c>
    </row>
    <row r="602" spans="1:27" x14ac:dyDescent="0.25">
      <c r="B602" s="22" t="s">
        <v>205</v>
      </c>
      <c r="E602" s="33"/>
      <c r="H602" s="33"/>
      <c r="K602" s="33"/>
    </row>
    <row r="603" spans="1:27" x14ac:dyDescent="0.25">
      <c r="B603" t="s">
        <v>223</v>
      </c>
      <c r="C603" t="s">
        <v>189</v>
      </c>
      <c r="D603" t="s">
        <v>224</v>
      </c>
      <c r="E603" s="30">
        <v>2</v>
      </c>
      <c r="G603" t="s">
        <v>189</v>
      </c>
      <c r="H603" s="31">
        <v>0</v>
      </c>
      <c r="I603" t="s">
        <v>176</v>
      </c>
      <c r="J603" s="32">
        <f>ROUND(E603* H603/100,2)</f>
        <v>0</v>
      </c>
      <c r="K603" s="33"/>
    </row>
    <row r="604" spans="1:27" x14ac:dyDescent="0.25">
      <c r="D604" s="34" t="s">
        <v>208</v>
      </c>
      <c r="E604" s="33"/>
      <c r="H604" s="33"/>
      <c r="K604" s="31">
        <f>SUM(J603:J603)</f>
        <v>0</v>
      </c>
    </row>
    <row r="605" spans="1:27" x14ac:dyDescent="0.25">
      <c r="D605" s="34" t="s">
        <v>187</v>
      </c>
      <c r="E605" s="33"/>
      <c r="H605" s="33"/>
      <c r="K605" s="35">
        <f>SUM(J599:J604)</f>
        <v>0</v>
      </c>
    </row>
    <row r="606" spans="1:27" x14ac:dyDescent="0.25">
      <c r="D606" s="34" t="s">
        <v>188</v>
      </c>
      <c r="E606" s="33"/>
      <c r="H606" s="33">
        <v>5</v>
      </c>
      <c r="I606" t="s">
        <v>189</v>
      </c>
      <c r="K606" s="31">
        <f>ROUND(H606/100*K605,2)</f>
        <v>0</v>
      </c>
    </row>
    <row r="607" spans="1:27" x14ac:dyDescent="0.25">
      <c r="D607" s="34" t="s">
        <v>190</v>
      </c>
      <c r="E607" s="33"/>
      <c r="H607" s="33"/>
      <c r="K607" s="35">
        <f>SUM(K605:K606)</f>
        <v>0</v>
      </c>
    </row>
    <row r="609" spans="1:27" ht="45" customHeight="1" x14ac:dyDescent="0.25">
      <c r="A609" s="26" t="s">
        <v>423</v>
      </c>
      <c r="B609" s="26" t="s">
        <v>144</v>
      </c>
      <c r="C609" s="27" t="s">
        <v>20</v>
      </c>
      <c r="D609" s="7" t="s">
        <v>145</v>
      </c>
      <c r="E609" s="6"/>
      <c r="F609" s="6"/>
      <c r="G609" s="27"/>
      <c r="H609" s="28" t="s">
        <v>168</v>
      </c>
      <c r="I609" s="5">
        <v>1</v>
      </c>
      <c r="J609" s="4"/>
      <c r="K609" s="29">
        <f>ROUND(K618,2)</f>
        <v>0</v>
      </c>
      <c r="L609" s="27"/>
      <c r="M609" s="27"/>
      <c r="N609" s="27"/>
      <c r="O609" s="27"/>
      <c r="P609" s="27"/>
      <c r="Q609" s="27"/>
      <c r="R609" s="27"/>
      <c r="S609" s="27"/>
      <c r="T609" s="27"/>
      <c r="U609" s="27"/>
      <c r="V609" s="27"/>
      <c r="W609" s="27"/>
      <c r="X609" s="27"/>
      <c r="Y609" s="27"/>
      <c r="Z609" s="27"/>
      <c r="AA609" s="27"/>
    </row>
    <row r="610" spans="1:27" x14ac:dyDescent="0.25">
      <c r="B610" s="22" t="s">
        <v>180</v>
      </c>
    </row>
    <row r="611" spans="1:27" x14ac:dyDescent="0.25">
      <c r="B611" t="s">
        <v>424</v>
      </c>
      <c r="C611" t="s">
        <v>20</v>
      </c>
      <c r="D611" t="s">
        <v>425</v>
      </c>
      <c r="E611" s="30">
        <v>1</v>
      </c>
      <c r="G611" t="s">
        <v>175</v>
      </c>
      <c r="H611" s="31"/>
      <c r="I611" t="s">
        <v>176</v>
      </c>
      <c r="J611" s="32">
        <f>ROUND(E611* H611,2)</f>
        <v>0</v>
      </c>
      <c r="K611" s="33"/>
    </row>
    <row r="612" spans="1:27" x14ac:dyDescent="0.25">
      <c r="D612" s="34" t="s">
        <v>186</v>
      </c>
      <c r="E612" s="33"/>
      <c r="H612" s="33"/>
      <c r="K612" s="31">
        <f>SUM(J611:J611)</f>
        <v>0</v>
      </c>
    </row>
    <row r="613" spans="1:27" x14ac:dyDescent="0.25">
      <c r="B613" s="22" t="s">
        <v>205</v>
      </c>
      <c r="E613" s="33"/>
      <c r="H613" s="33"/>
      <c r="K613" s="33"/>
    </row>
    <row r="614" spans="1:27" x14ac:dyDescent="0.25">
      <c r="B614" t="s">
        <v>223</v>
      </c>
      <c r="C614" t="s">
        <v>189</v>
      </c>
      <c r="D614" t="s">
        <v>224</v>
      </c>
      <c r="E614" s="30">
        <v>2</v>
      </c>
      <c r="G614" t="s">
        <v>189</v>
      </c>
      <c r="H614" s="31">
        <v>0</v>
      </c>
      <c r="I614" t="s">
        <v>176</v>
      </c>
      <c r="J614" s="32">
        <f>ROUND(E614* H614/100,2)</f>
        <v>0</v>
      </c>
      <c r="K614" s="33"/>
    </row>
    <row r="615" spans="1:27" x14ac:dyDescent="0.25">
      <c r="D615" s="34" t="s">
        <v>208</v>
      </c>
      <c r="E615" s="33"/>
      <c r="H615" s="33"/>
      <c r="K615" s="31">
        <f>SUM(J614:J614)</f>
        <v>0</v>
      </c>
    </row>
    <row r="616" spans="1:27" x14ac:dyDescent="0.25">
      <c r="D616" s="34" t="s">
        <v>187</v>
      </c>
      <c r="E616" s="33"/>
      <c r="H616" s="33"/>
      <c r="K616" s="35">
        <f>SUM(J610:J615)</f>
        <v>0</v>
      </c>
    </row>
    <row r="617" spans="1:27" x14ac:dyDescent="0.25">
      <c r="D617" s="34" t="s">
        <v>188</v>
      </c>
      <c r="E617" s="33"/>
      <c r="H617" s="33">
        <v>5</v>
      </c>
      <c r="I617" t="s">
        <v>189</v>
      </c>
      <c r="K617" s="31">
        <f>ROUND(H617/100*K616,2)</f>
        <v>0</v>
      </c>
    </row>
    <row r="618" spans="1:27" x14ac:dyDescent="0.25">
      <c r="D618" s="34" t="s">
        <v>190</v>
      </c>
      <c r="E618" s="33"/>
      <c r="H618" s="33"/>
      <c r="K618" s="35">
        <f>SUM(K616:K617)</f>
        <v>0</v>
      </c>
    </row>
    <row r="620" spans="1:27" ht="45" customHeight="1" x14ac:dyDescent="0.25">
      <c r="A620" s="26" t="s">
        <v>426</v>
      </c>
      <c r="B620" s="26" t="s">
        <v>146</v>
      </c>
      <c r="C620" s="27" t="s">
        <v>20</v>
      </c>
      <c r="D620" s="7" t="s">
        <v>147</v>
      </c>
      <c r="E620" s="6"/>
      <c r="F620" s="6"/>
      <c r="G620" s="27"/>
      <c r="H620" s="28" t="s">
        <v>168</v>
      </c>
      <c r="I620" s="5">
        <v>1</v>
      </c>
      <c r="J620" s="4"/>
      <c r="K620" s="29">
        <f>ROUND(K629,2)</f>
        <v>0</v>
      </c>
      <c r="L620" s="27"/>
      <c r="M620" s="27"/>
      <c r="N620" s="27"/>
      <c r="O620" s="27"/>
      <c r="P620" s="27"/>
      <c r="Q620" s="27"/>
      <c r="R620" s="27"/>
      <c r="S620" s="27"/>
      <c r="T620" s="27"/>
      <c r="U620" s="27"/>
      <c r="V620" s="27"/>
      <c r="W620" s="27"/>
      <c r="X620" s="27"/>
      <c r="Y620" s="27"/>
      <c r="Z620" s="27"/>
      <c r="AA620" s="27"/>
    </row>
    <row r="621" spans="1:27" x14ac:dyDescent="0.25">
      <c r="B621" s="22" t="s">
        <v>180</v>
      </c>
    </row>
    <row r="622" spans="1:27" x14ac:dyDescent="0.25">
      <c r="B622" t="s">
        <v>427</v>
      </c>
      <c r="C622" t="s">
        <v>20</v>
      </c>
      <c r="D622" t="s">
        <v>428</v>
      </c>
      <c r="E622" s="30">
        <v>1</v>
      </c>
      <c r="G622" t="s">
        <v>175</v>
      </c>
      <c r="H622" s="31"/>
      <c r="I622" t="s">
        <v>176</v>
      </c>
      <c r="J622" s="32">
        <f>ROUND(E622* H622,2)</f>
        <v>0</v>
      </c>
      <c r="K622" s="33"/>
    </row>
    <row r="623" spans="1:27" x14ac:dyDescent="0.25">
      <c r="D623" s="34" t="s">
        <v>186</v>
      </c>
      <c r="E623" s="33"/>
      <c r="H623" s="33"/>
      <c r="K623" s="31">
        <f>SUM(J622:J622)</f>
        <v>0</v>
      </c>
    </row>
    <row r="624" spans="1:27" x14ac:dyDescent="0.25">
      <c r="B624" s="22" t="s">
        <v>205</v>
      </c>
      <c r="E624" s="33"/>
      <c r="H624" s="33"/>
      <c r="K624" s="33"/>
    </row>
    <row r="625" spans="1:27" x14ac:dyDescent="0.25">
      <c r="B625" t="s">
        <v>223</v>
      </c>
      <c r="C625" t="s">
        <v>189</v>
      </c>
      <c r="D625" t="s">
        <v>224</v>
      </c>
      <c r="E625" s="30">
        <v>1.98</v>
      </c>
      <c r="G625" t="s">
        <v>189</v>
      </c>
      <c r="H625" s="31">
        <v>0</v>
      </c>
      <c r="I625" t="s">
        <v>176</v>
      </c>
      <c r="J625" s="32">
        <f>ROUND(E625* H625/100,2)</f>
        <v>0</v>
      </c>
      <c r="K625" s="33"/>
    </row>
    <row r="626" spans="1:27" x14ac:dyDescent="0.25">
      <c r="D626" s="34" t="s">
        <v>208</v>
      </c>
      <c r="E626" s="33"/>
      <c r="H626" s="33"/>
      <c r="K626" s="31">
        <f>SUM(J625:J625)</f>
        <v>0</v>
      </c>
    </row>
    <row r="627" spans="1:27" x14ac:dyDescent="0.25">
      <c r="D627" s="34" t="s">
        <v>187</v>
      </c>
      <c r="E627" s="33"/>
      <c r="H627" s="33"/>
      <c r="K627" s="35">
        <f>SUM(J621:J626)</f>
        <v>0</v>
      </c>
    </row>
    <row r="628" spans="1:27" x14ac:dyDescent="0.25">
      <c r="D628" s="34" t="s">
        <v>188</v>
      </c>
      <c r="E628" s="33"/>
      <c r="H628" s="33">
        <v>5</v>
      </c>
      <c r="I628" t="s">
        <v>189</v>
      </c>
      <c r="K628" s="31">
        <f>ROUND(H628/100*K627,2)</f>
        <v>0</v>
      </c>
    </row>
    <row r="629" spans="1:27" x14ac:dyDescent="0.25">
      <c r="D629" s="34" t="s">
        <v>190</v>
      </c>
      <c r="E629" s="33"/>
      <c r="H629" s="33"/>
      <c r="K629" s="35">
        <f>SUM(K627:K628)</f>
        <v>0</v>
      </c>
    </row>
    <row r="631" spans="1:27" ht="45" customHeight="1" x14ac:dyDescent="0.25">
      <c r="A631" s="26" t="s">
        <v>429</v>
      </c>
      <c r="B631" s="26" t="s">
        <v>148</v>
      </c>
      <c r="C631" s="27" t="s">
        <v>20</v>
      </c>
      <c r="D631" s="7" t="s">
        <v>149</v>
      </c>
      <c r="E631" s="6"/>
      <c r="F631" s="6"/>
      <c r="G631" s="27"/>
      <c r="H631" s="28" t="s">
        <v>168</v>
      </c>
      <c r="I631" s="5">
        <v>1</v>
      </c>
      <c r="J631" s="4"/>
      <c r="K631" s="29">
        <f>ROUND(K640,2)</f>
        <v>0</v>
      </c>
      <c r="L631" s="27"/>
      <c r="M631" s="27"/>
      <c r="N631" s="27"/>
      <c r="O631" s="27"/>
      <c r="P631" s="27"/>
      <c r="Q631" s="27"/>
      <c r="R631" s="27"/>
      <c r="S631" s="27"/>
      <c r="T631" s="27"/>
      <c r="U631" s="27"/>
      <c r="V631" s="27"/>
      <c r="W631" s="27"/>
      <c r="X631" s="27"/>
      <c r="Y631" s="27"/>
      <c r="Z631" s="27"/>
      <c r="AA631" s="27"/>
    </row>
    <row r="632" spans="1:27" x14ac:dyDescent="0.25">
      <c r="B632" s="22" t="s">
        <v>180</v>
      </c>
    </row>
    <row r="633" spans="1:27" x14ac:dyDescent="0.25">
      <c r="B633" t="s">
        <v>430</v>
      </c>
      <c r="C633" t="s">
        <v>20</v>
      </c>
      <c r="D633" t="s">
        <v>431</v>
      </c>
      <c r="E633" s="30">
        <v>1</v>
      </c>
      <c r="G633" t="s">
        <v>175</v>
      </c>
      <c r="H633" s="31"/>
      <c r="I633" t="s">
        <v>176</v>
      </c>
      <c r="J633" s="32">
        <f>ROUND(E633* H633,2)</f>
        <v>0</v>
      </c>
      <c r="K633" s="33"/>
    </row>
    <row r="634" spans="1:27" x14ac:dyDescent="0.25">
      <c r="D634" s="34" t="s">
        <v>186</v>
      </c>
      <c r="E634" s="33"/>
      <c r="H634" s="33"/>
      <c r="K634" s="31">
        <f>SUM(J633:J633)</f>
        <v>0</v>
      </c>
    </row>
    <row r="635" spans="1:27" x14ac:dyDescent="0.25">
      <c r="B635" s="22" t="s">
        <v>205</v>
      </c>
      <c r="E635" s="33"/>
      <c r="H635" s="33"/>
      <c r="K635" s="33"/>
    </row>
    <row r="636" spans="1:27" x14ac:dyDescent="0.25">
      <c r="B636" t="s">
        <v>223</v>
      </c>
      <c r="C636" t="s">
        <v>189</v>
      </c>
      <c r="D636" t="s">
        <v>224</v>
      </c>
      <c r="E636" s="30">
        <v>2</v>
      </c>
      <c r="G636" t="s">
        <v>189</v>
      </c>
      <c r="H636" s="31">
        <v>0</v>
      </c>
      <c r="I636" t="s">
        <v>176</v>
      </c>
      <c r="J636" s="32">
        <f>ROUND(E636* H636/100,2)</f>
        <v>0</v>
      </c>
      <c r="K636" s="33"/>
    </row>
    <row r="637" spans="1:27" x14ac:dyDescent="0.25">
      <c r="D637" s="34" t="s">
        <v>208</v>
      </c>
      <c r="E637" s="33"/>
      <c r="H637" s="33"/>
      <c r="K637" s="31">
        <f>SUM(J636:J636)</f>
        <v>0</v>
      </c>
    </row>
    <row r="638" spans="1:27" x14ac:dyDescent="0.25">
      <c r="D638" s="34" t="s">
        <v>187</v>
      </c>
      <c r="E638" s="33"/>
      <c r="H638" s="33"/>
      <c r="K638" s="35">
        <f>SUM(J632:J637)</f>
        <v>0</v>
      </c>
    </row>
    <row r="639" spans="1:27" x14ac:dyDescent="0.25">
      <c r="D639" s="34" t="s">
        <v>188</v>
      </c>
      <c r="E639" s="33"/>
      <c r="H639" s="33">
        <v>5</v>
      </c>
      <c r="I639" t="s">
        <v>189</v>
      </c>
      <c r="K639" s="31">
        <f>ROUND(H639/100*K638,2)</f>
        <v>0</v>
      </c>
    </row>
    <row r="640" spans="1:27" x14ac:dyDescent="0.25">
      <c r="D640" s="34" t="s">
        <v>190</v>
      </c>
      <c r="E640" s="33"/>
      <c r="H640" s="33"/>
      <c r="K640" s="35">
        <f>SUM(K638:K639)</f>
        <v>0</v>
      </c>
    </row>
    <row r="642" spans="1:27" ht="45" customHeight="1" x14ac:dyDescent="0.25">
      <c r="A642" s="26" t="s">
        <v>432</v>
      </c>
      <c r="B642" s="26" t="s">
        <v>150</v>
      </c>
      <c r="C642" s="27" t="s">
        <v>20</v>
      </c>
      <c r="D642" s="7" t="s">
        <v>151</v>
      </c>
      <c r="E642" s="6"/>
      <c r="F642" s="6"/>
      <c r="G642" s="27"/>
      <c r="H642" s="28" t="s">
        <v>168</v>
      </c>
      <c r="I642" s="5">
        <v>1</v>
      </c>
      <c r="J642" s="4"/>
      <c r="K642" s="29">
        <f>ROUND(K651,2)</f>
        <v>0</v>
      </c>
      <c r="L642" s="27"/>
      <c r="M642" s="27"/>
      <c r="N642" s="27"/>
      <c r="O642" s="27"/>
      <c r="P642" s="27"/>
      <c r="Q642" s="27"/>
      <c r="R642" s="27"/>
      <c r="S642" s="27"/>
      <c r="T642" s="27"/>
      <c r="U642" s="27"/>
      <c r="V642" s="27"/>
      <c r="W642" s="27"/>
      <c r="X642" s="27"/>
      <c r="Y642" s="27"/>
      <c r="Z642" s="27"/>
      <c r="AA642" s="27"/>
    </row>
    <row r="643" spans="1:27" x14ac:dyDescent="0.25">
      <c r="B643" s="22" t="s">
        <v>180</v>
      </c>
    </row>
    <row r="644" spans="1:27" x14ac:dyDescent="0.25">
      <c r="B644" t="s">
        <v>433</v>
      </c>
      <c r="C644" t="s">
        <v>20</v>
      </c>
      <c r="D644" t="s">
        <v>434</v>
      </c>
      <c r="E644" s="30">
        <v>1</v>
      </c>
      <c r="G644" t="s">
        <v>175</v>
      </c>
      <c r="H644" s="31"/>
      <c r="I644" t="s">
        <v>176</v>
      </c>
      <c r="J644" s="32">
        <f>ROUND(E644* H644,2)</f>
        <v>0</v>
      </c>
      <c r="K644" s="33"/>
    </row>
    <row r="645" spans="1:27" x14ac:dyDescent="0.25">
      <c r="D645" s="34" t="s">
        <v>186</v>
      </c>
      <c r="E645" s="33"/>
      <c r="H645" s="33"/>
      <c r="K645" s="31">
        <f>SUM(J644:J644)</f>
        <v>0</v>
      </c>
    </row>
    <row r="646" spans="1:27" x14ac:dyDescent="0.25">
      <c r="B646" s="22" t="s">
        <v>205</v>
      </c>
      <c r="E646" s="33"/>
      <c r="H646" s="33"/>
      <c r="K646" s="33"/>
    </row>
    <row r="647" spans="1:27" x14ac:dyDescent="0.25">
      <c r="B647" t="s">
        <v>223</v>
      </c>
      <c r="C647" t="s">
        <v>189</v>
      </c>
      <c r="D647" t="s">
        <v>224</v>
      </c>
      <c r="E647" s="30">
        <v>2</v>
      </c>
      <c r="G647" t="s">
        <v>189</v>
      </c>
      <c r="H647" s="31">
        <v>0</v>
      </c>
      <c r="I647" t="s">
        <v>176</v>
      </c>
      <c r="J647" s="32">
        <f>ROUND(E647* H647/100,2)</f>
        <v>0</v>
      </c>
      <c r="K647" s="33"/>
    </row>
    <row r="648" spans="1:27" x14ac:dyDescent="0.25">
      <c r="D648" s="34" t="s">
        <v>208</v>
      </c>
      <c r="E648" s="33"/>
      <c r="H648" s="33"/>
      <c r="K648" s="31">
        <f>SUM(J647:J647)</f>
        <v>0</v>
      </c>
    </row>
    <row r="649" spans="1:27" x14ac:dyDescent="0.25">
      <c r="D649" s="34" t="s">
        <v>187</v>
      </c>
      <c r="E649" s="33"/>
      <c r="H649" s="33"/>
      <c r="K649" s="35">
        <f>SUM(J643:J648)</f>
        <v>0</v>
      </c>
    </row>
    <row r="650" spans="1:27" x14ac:dyDescent="0.25">
      <c r="D650" s="34" t="s">
        <v>188</v>
      </c>
      <c r="E650" s="33"/>
      <c r="H650" s="33">
        <v>5</v>
      </c>
      <c r="I650" t="s">
        <v>189</v>
      </c>
      <c r="K650" s="31">
        <f>ROUND(H650/100*K649,2)</f>
        <v>0</v>
      </c>
    </row>
    <row r="651" spans="1:27" x14ac:dyDescent="0.25">
      <c r="D651" s="34" t="s">
        <v>190</v>
      </c>
      <c r="E651" s="33"/>
      <c r="H651" s="33"/>
      <c r="K651" s="35">
        <f>SUM(K649:K650)</f>
        <v>0</v>
      </c>
    </row>
    <row r="653" spans="1:27" ht="45" customHeight="1" x14ac:dyDescent="0.25">
      <c r="A653" s="26" t="s">
        <v>435</v>
      </c>
      <c r="B653" s="26" t="s">
        <v>154</v>
      </c>
      <c r="C653" s="27" t="s">
        <v>20</v>
      </c>
      <c r="D653" s="7" t="s">
        <v>155</v>
      </c>
      <c r="E653" s="6"/>
      <c r="F653" s="6"/>
      <c r="G653" s="27"/>
      <c r="H653" s="28" t="s">
        <v>168</v>
      </c>
      <c r="I653" s="5">
        <v>1</v>
      </c>
      <c r="J653" s="4"/>
      <c r="K653" s="29">
        <f>ROUND(K665,2)</f>
        <v>0</v>
      </c>
      <c r="L653" s="27"/>
      <c r="M653" s="27"/>
      <c r="N653" s="27"/>
      <c r="O653" s="27"/>
      <c r="P653" s="27"/>
      <c r="Q653" s="27"/>
      <c r="R653" s="27"/>
      <c r="S653" s="27"/>
      <c r="T653" s="27"/>
      <c r="U653" s="27"/>
      <c r="V653" s="27"/>
      <c r="W653" s="27"/>
      <c r="X653" s="27"/>
      <c r="Y653" s="27"/>
      <c r="Z653" s="27"/>
      <c r="AA653" s="27"/>
    </row>
    <row r="654" spans="1:27" x14ac:dyDescent="0.25">
      <c r="B654" s="22" t="s">
        <v>170</v>
      </c>
    </row>
    <row r="655" spans="1:27" x14ac:dyDescent="0.25">
      <c r="B655" t="s">
        <v>396</v>
      </c>
      <c r="C655" t="s">
        <v>172</v>
      </c>
      <c r="D655" t="s">
        <v>397</v>
      </c>
      <c r="E655" s="30">
        <v>2.5000000000000001E-2</v>
      </c>
      <c r="F655" t="s">
        <v>174</v>
      </c>
      <c r="G655" t="s">
        <v>175</v>
      </c>
      <c r="H655" s="31"/>
      <c r="I655" t="s">
        <v>176</v>
      </c>
      <c r="J655" s="32">
        <f>ROUND(E655/I653* H655,2)</f>
        <v>0</v>
      </c>
      <c r="K655" s="33"/>
    </row>
    <row r="656" spans="1:27" x14ac:dyDescent="0.25">
      <c r="D656" s="34" t="s">
        <v>179</v>
      </c>
      <c r="E656" s="33"/>
      <c r="H656" s="33"/>
      <c r="K656" s="31">
        <f>SUM(J655:J655)</f>
        <v>0</v>
      </c>
    </row>
    <row r="657" spans="1:27" x14ac:dyDescent="0.25">
      <c r="B657" s="22" t="s">
        <v>180</v>
      </c>
      <c r="E657" s="33"/>
      <c r="H657" s="33"/>
      <c r="K657" s="33"/>
    </row>
    <row r="658" spans="1:27" x14ac:dyDescent="0.25">
      <c r="B658" t="s">
        <v>436</v>
      </c>
      <c r="C658" t="s">
        <v>20</v>
      </c>
      <c r="D658" t="s">
        <v>437</v>
      </c>
      <c r="E658" s="30">
        <v>1</v>
      </c>
      <c r="G658" t="s">
        <v>175</v>
      </c>
      <c r="H658" s="31"/>
      <c r="I658" t="s">
        <v>176</v>
      </c>
      <c r="J658" s="32">
        <f>ROUND(E658* H658,2)</f>
        <v>0</v>
      </c>
      <c r="K658" s="33"/>
    </row>
    <row r="659" spans="1:27" x14ac:dyDescent="0.25">
      <c r="D659" s="34" t="s">
        <v>186</v>
      </c>
      <c r="E659" s="33"/>
      <c r="H659" s="33"/>
      <c r="K659" s="31">
        <f>SUM(J658:J658)</f>
        <v>0</v>
      </c>
    </row>
    <row r="660" spans="1:27" x14ac:dyDescent="0.25">
      <c r="B660" s="22" t="s">
        <v>205</v>
      </c>
      <c r="E660" s="33"/>
      <c r="H660" s="33"/>
      <c r="K660" s="33"/>
    </row>
    <row r="661" spans="1:27" x14ac:dyDescent="0.25">
      <c r="B661" t="s">
        <v>223</v>
      </c>
      <c r="C661" t="s">
        <v>189</v>
      </c>
      <c r="D661" t="s">
        <v>224</v>
      </c>
      <c r="E661" s="30">
        <v>2</v>
      </c>
      <c r="G661" t="s">
        <v>189</v>
      </c>
      <c r="H661" s="31">
        <v>0</v>
      </c>
      <c r="I661" t="s">
        <v>176</v>
      </c>
      <c r="J661" s="32">
        <f>ROUND(E661* H661/100,2)</f>
        <v>0</v>
      </c>
      <c r="K661" s="33"/>
    </row>
    <row r="662" spans="1:27" x14ac:dyDescent="0.25">
      <c r="D662" s="34" t="s">
        <v>208</v>
      </c>
      <c r="E662" s="33"/>
      <c r="H662" s="33"/>
      <c r="K662" s="31">
        <f>SUM(J661:J661)</f>
        <v>0</v>
      </c>
    </row>
    <row r="663" spans="1:27" x14ac:dyDescent="0.25">
      <c r="D663" s="34" t="s">
        <v>187</v>
      </c>
      <c r="E663" s="33"/>
      <c r="H663" s="33"/>
      <c r="K663" s="35">
        <f>SUM(J654:J662)</f>
        <v>0</v>
      </c>
    </row>
    <row r="664" spans="1:27" x14ac:dyDescent="0.25">
      <c r="D664" s="34" t="s">
        <v>188</v>
      </c>
      <c r="E664" s="33"/>
      <c r="H664" s="33">
        <v>5</v>
      </c>
      <c r="I664" t="s">
        <v>189</v>
      </c>
      <c r="K664" s="31">
        <f>ROUND(H664/100*K663,2)</f>
        <v>0</v>
      </c>
    </row>
    <row r="665" spans="1:27" x14ac:dyDescent="0.25">
      <c r="D665" s="34" t="s">
        <v>190</v>
      </c>
      <c r="E665" s="33"/>
      <c r="H665" s="33"/>
      <c r="K665" s="35">
        <f>SUM(K663:K664)</f>
        <v>0</v>
      </c>
    </row>
    <row r="667" spans="1:27" ht="45" customHeight="1" x14ac:dyDescent="0.25">
      <c r="A667" s="26" t="s">
        <v>438</v>
      </c>
      <c r="B667" s="26" t="s">
        <v>156</v>
      </c>
      <c r="C667" s="27" t="s">
        <v>60</v>
      </c>
      <c r="D667" s="7" t="s">
        <v>157</v>
      </c>
      <c r="E667" s="6"/>
      <c r="F667" s="6"/>
      <c r="G667" s="27"/>
      <c r="H667" s="28" t="s">
        <v>168</v>
      </c>
      <c r="I667" s="5">
        <v>1</v>
      </c>
      <c r="J667" s="4"/>
      <c r="K667" s="29">
        <f>ROUND(K679,2)</f>
        <v>0</v>
      </c>
      <c r="L667" s="27"/>
      <c r="M667" s="27"/>
      <c r="N667" s="27"/>
      <c r="O667" s="27"/>
      <c r="P667" s="27"/>
      <c r="Q667" s="27"/>
      <c r="R667" s="27"/>
      <c r="S667" s="27"/>
      <c r="T667" s="27"/>
      <c r="U667" s="27"/>
      <c r="V667" s="27"/>
      <c r="W667" s="27"/>
      <c r="X667" s="27"/>
      <c r="Y667" s="27"/>
      <c r="Z667" s="27"/>
      <c r="AA667" s="27"/>
    </row>
    <row r="668" spans="1:27" x14ac:dyDescent="0.25">
      <c r="B668" s="22" t="s">
        <v>170</v>
      </c>
    </row>
    <row r="669" spans="1:27" x14ac:dyDescent="0.25">
      <c r="B669" t="s">
        <v>396</v>
      </c>
      <c r="C669" t="s">
        <v>172</v>
      </c>
      <c r="D669" t="s">
        <v>397</v>
      </c>
      <c r="E669" s="30">
        <v>3.9E-2</v>
      </c>
      <c r="F669" t="s">
        <v>174</v>
      </c>
      <c r="G669" t="s">
        <v>175</v>
      </c>
      <c r="H669" s="31"/>
      <c r="I669" t="s">
        <v>176</v>
      </c>
      <c r="J669" s="32">
        <f>ROUND(E669/I667* H669,2)</f>
        <v>0</v>
      </c>
      <c r="K669" s="33"/>
    </row>
    <row r="670" spans="1:27" x14ac:dyDescent="0.25">
      <c r="D670" s="34" t="s">
        <v>179</v>
      </c>
      <c r="E670" s="33"/>
      <c r="H670" s="33"/>
      <c r="K670" s="31">
        <f>SUM(J669:J669)</f>
        <v>0</v>
      </c>
    </row>
    <row r="671" spans="1:27" x14ac:dyDescent="0.25">
      <c r="B671" s="22" t="s">
        <v>180</v>
      </c>
      <c r="E671" s="33"/>
      <c r="H671" s="33"/>
      <c r="K671" s="33"/>
    </row>
    <row r="672" spans="1:27" x14ac:dyDescent="0.25">
      <c r="B672" t="s">
        <v>439</v>
      </c>
      <c r="C672" t="s">
        <v>60</v>
      </c>
      <c r="D672" t="s">
        <v>440</v>
      </c>
      <c r="E672" s="30">
        <v>1.1000000000000001</v>
      </c>
      <c r="G672" t="s">
        <v>175</v>
      </c>
      <c r="H672" s="31"/>
      <c r="I672" t="s">
        <v>176</v>
      </c>
      <c r="J672" s="32">
        <f>ROUND(E672* H672,2)</f>
        <v>0</v>
      </c>
      <c r="K672" s="33"/>
    </row>
    <row r="673" spans="1:27" x14ac:dyDescent="0.25">
      <c r="D673" s="34" t="s">
        <v>186</v>
      </c>
      <c r="E673" s="33"/>
      <c r="H673" s="33"/>
      <c r="K673" s="31">
        <f>SUM(J672:J672)</f>
        <v>0</v>
      </c>
    </row>
    <row r="674" spans="1:27" x14ac:dyDescent="0.25">
      <c r="B674" s="22" t="s">
        <v>205</v>
      </c>
      <c r="E674" s="33"/>
      <c r="H674" s="33"/>
      <c r="K674" s="33"/>
    </row>
    <row r="675" spans="1:27" x14ac:dyDescent="0.25">
      <c r="B675" t="s">
        <v>223</v>
      </c>
      <c r="C675" t="s">
        <v>189</v>
      </c>
      <c r="D675" t="s">
        <v>224</v>
      </c>
      <c r="E675" s="30">
        <v>2</v>
      </c>
      <c r="G675" t="s">
        <v>189</v>
      </c>
      <c r="H675" s="31">
        <v>0</v>
      </c>
      <c r="I675" t="s">
        <v>176</v>
      </c>
      <c r="J675" s="32">
        <f>ROUND(E675* H675/100,2)</f>
        <v>0</v>
      </c>
      <c r="K675" s="33"/>
    </row>
    <row r="676" spans="1:27" x14ac:dyDescent="0.25">
      <c r="D676" s="34" t="s">
        <v>208</v>
      </c>
      <c r="E676" s="33"/>
      <c r="H676" s="33"/>
      <c r="K676" s="31">
        <f>SUM(J675:J675)</f>
        <v>0</v>
      </c>
    </row>
    <row r="677" spans="1:27" x14ac:dyDescent="0.25">
      <c r="D677" s="34" t="s">
        <v>187</v>
      </c>
      <c r="E677" s="33"/>
      <c r="H677" s="33"/>
      <c r="K677" s="35">
        <f>SUM(J668:J676)</f>
        <v>0</v>
      </c>
    </row>
    <row r="678" spans="1:27" x14ac:dyDescent="0.25">
      <c r="D678" s="34" t="s">
        <v>188</v>
      </c>
      <c r="E678" s="33"/>
      <c r="H678" s="33">
        <v>5</v>
      </c>
      <c r="I678" t="s">
        <v>189</v>
      </c>
      <c r="K678" s="31">
        <f>ROUND(H678/100*K677,2)</f>
        <v>0</v>
      </c>
    </row>
    <row r="679" spans="1:27" x14ac:dyDescent="0.25">
      <c r="D679" s="34" t="s">
        <v>190</v>
      </c>
      <c r="E679" s="33"/>
      <c r="H679" s="33"/>
      <c r="K679" s="35">
        <f>SUM(K677:K678)</f>
        <v>0</v>
      </c>
    </row>
    <row r="681" spans="1:27" ht="45" customHeight="1" x14ac:dyDescent="0.25">
      <c r="A681" s="26" t="s">
        <v>441</v>
      </c>
      <c r="B681" s="26" t="s">
        <v>152</v>
      </c>
      <c r="C681" s="27" t="s">
        <v>20</v>
      </c>
      <c r="D681" s="7" t="s">
        <v>153</v>
      </c>
      <c r="E681" s="6"/>
      <c r="F681" s="6"/>
      <c r="G681" s="27"/>
      <c r="H681" s="28" t="s">
        <v>168</v>
      </c>
      <c r="I681" s="5">
        <v>1</v>
      </c>
      <c r="J681" s="4"/>
      <c r="K681" s="29">
        <f>ROUND(K683,2)</f>
        <v>0</v>
      </c>
      <c r="L681" s="27"/>
      <c r="M681" s="27"/>
      <c r="N681" s="27"/>
      <c r="O681" s="27"/>
      <c r="P681" s="27"/>
      <c r="Q681" s="27"/>
      <c r="R681" s="27"/>
      <c r="S681" s="27"/>
      <c r="T681" s="27"/>
      <c r="U681" s="27"/>
      <c r="V681" s="27"/>
      <c r="W681" s="27"/>
      <c r="X681" s="27"/>
      <c r="Y681" s="27"/>
      <c r="Z681" s="27"/>
      <c r="AA681" s="27"/>
    </row>
    <row r="682" spans="1:27" x14ac:dyDescent="0.25">
      <c r="D682" s="34" t="s">
        <v>187</v>
      </c>
      <c r="E682" s="33"/>
      <c r="H682" s="33"/>
      <c r="K682" s="35">
        <f>SUM(J681:J681)</f>
        <v>0</v>
      </c>
    </row>
    <row r="683" spans="1:27" x14ac:dyDescent="0.25">
      <c r="D683" s="34" t="s">
        <v>190</v>
      </c>
      <c r="E683" s="33"/>
      <c r="H683" s="33"/>
      <c r="K683" s="35">
        <f>SUM(K682:K682)</f>
        <v>0</v>
      </c>
    </row>
  </sheetData>
  <sheetProtection sheet="1"/>
  <mergeCells count="113">
    <mergeCell ref="D667:F667"/>
    <mergeCell ref="I667:J667"/>
    <mergeCell ref="D681:F681"/>
    <mergeCell ref="I681:J681"/>
    <mergeCell ref="D609:F609"/>
    <mergeCell ref="I609:J609"/>
    <mergeCell ref="D620:F620"/>
    <mergeCell ref="I620:J620"/>
    <mergeCell ref="D631:F631"/>
    <mergeCell ref="I631:J631"/>
    <mergeCell ref="D642:F642"/>
    <mergeCell ref="I642:J642"/>
    <mergeCell ref="D653:F653"/>
    <mergeCell ref="I653:J653"/>
    <mergeCell ref="D543:F543"/>
    <mergeCell ref="I543:J543"/>
    <mergeCell ref="D554:F554"/>
    <mergeCell ref="I554:J554"/>
    <mergeCell ref="D572:F572"/>
    <mergeCell ref="I572:J572"/>
    <mergeCell ref="D583:F583"/>
    <mergeCell ref="I583:J583"/>
    <mergeCell ref="D598:F598"/>
    <mergeCell ref="I598:J598"/>
    <mergeCell ref="D481:F481"/>
    <mergeCell ref="I481:J481"/>
    <mergeCell ref="D493:F493"/>
    <mergeCell ref="I493:J493"/>
    <mergeCell ref="D505:F505"/>
    <mergeCell ref="I505:J505"/>
    <mergeCell ref="D517:F517"/>
    <mergeCell ref="I517:J517"/>
    <mergeCell ref="D542:F542"/>
    <mergeCell ref="I542:J542"/>
    <mergeCell ref="D426:F426"/>
    <mergeCell ref="I426:J426"/>
    <mergeCell ref="D438:F438"/>
    <mergeCell ref="I438:J438"/>
    <mergeCell ref="D453:F453"/>
    <mergeCell ref="I453:J453"/>
    <mergeCell ref="D468:F468"/>
    <mergeCell ref="I468:J468"/>
    <mergeCell ref="D480:F480"/>
    <mergeCell ref="I480:J480"/>
    <mergeCell ref="D363:F363"/>
    <mergeCell ref="I363:J363"/>
    <mergeCell ref="D376:F376"/>
    <mergeCell ref="I376:J376"/>
    <mergeCell ref="D389:F389"/>
    <mergeCell ref="I389:J389"/>
    <mergeCell ref="D402:F402"/>
    <mergeCell ref="I402:J402"/>
    <mergeCell ref="D414:F414"/>
    <mergeCell ref="I414:J414"/>
    <mergeCell ref="D298:F298"/>
    <mergeCell ref="I298:J298"/>
    <mergeCell ref="D311:F311"/>
    <mergeCell ref="I311:J311"/>
    <mergeCell ref="D324:F324"/>
    <mergeCell ref="I324:J324"/>
    <mergeCell ref="D337:F337"/>
    <mergeCell ref="I337:J337"/>
    <mergeCell ref="D350:F350"/>
    <mergeCell ref="I350:J350"/>
    <mergeCell ref="D265:F265"/>
    <mergeCell ref="I265:J265"/>
    <mergeCell ref="D266:F266"/>
    <mergeCell ref="I266:J266"/>
    <mergeCell ref="D274:F274"/>
    <mergeCell ref="I274:J274"/>
    <mergeCell ref="D282:F282"/>
    <mergeCell ref="I282:J282"/>
    <mergeCell ref="D290:F290"/>
    <mergeCell ref="I290:J290"/>
    <mergeCell ref="D158:F158"/>
    <mergeCell ref="I158:J158"/>
    <mergeCell ref="D178:F178"/>
    <mergeCell ref="I178:J178"/>
    <mergeCell ref="D197:F197"/>
    <mergeCell ref="I197:J197"/>
    <mergeCell ref="D221:F221"/>
    <mergeCell ref="I221:J221"/>
    <mergeCell ref="D245:F245"/>
    <mergeCell ref="I245:J245"/>
    <mergeCell ref="D74:F74"/>
    <mergeCell ref="I74:J74"/>
    <mergeCell ref="D89:F89"/>
    <mergeCell ref="I89:J89"/>
    <mergeCell ref="D113:F113"/>
    <mergeCell ref="I113:J113"/>
    <mergeCell ref="D128:F128"/>
    <mergeCell ref="I128:J128"/>
    <mergeCell ref="D143:F143"/>
    <mergeCell ref="I143:J143"/>
    <mergeCell ref="D25:F25"/>
    <mergeCell ref="I25:J25"/>
    <mergeCell ref="D38:F38"/>
    <mergeCell ref="I38:J38"/>
    <mergeCell ref="D39:F39"/>
    <mergeCell ref="I39:J39"/>
    <mergeCell ref="D50:F50"/>
    <mergeCell ref="I50:J50"/>
    <mergeCell ref="D62:F62"/>
    <mergeCell ref="I62:J62"/>
    <mergeCell ref="A1:K1"/>
    <mergeCell ref="A2:K2"/>
    <mergeCell ref="A3:K3"/>
    <mergeCell ref="A4:K4"/>
    <mergeCell ref="A6:K6"/>
    <mergeCell ref="D11:F11"/>
    <mergeCell ref="I11:J11"/>
    <mergeCell ref="D12:F12"/>
    <mergeCell ref="I12:J12"/>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9"/>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9">
        <v>1</v>
      </c>
      <c r="B1" s="9">
        <v>1</v>
      </c>
      <c r="C1" s="9">
        <v>1</v>
      </c>
      <c r="D1" s="9">
        <v>1</v>
      </c>
    </row>
    <row r="2" spans="1:4" x14ac:dyDescent="0.25">
      <c r="A2" s="9"/>
      <c r="B2" s="9"/>
      <c r="C2" s="9"/>
      <c r="D2" s="9"/>
    </row>
    <row r="3" spans="1:4" x14ac:dyDescent="0.25">
      <c r="A3" s="9"/>
      <c r="B3" s="9"/>
      <c r="C3" s="9"/>
      <c r="D3" s="9"/>
    </row>
    <row r="4" spans="1:4" x14ac:dyDescent="0.25">
      <c r="A4" s="9"/>
      <c r="B4" s="9"/>
      <c r="C4" s="9"/>
      <c r="D4" s="9"/>
    </row>
    <row r="6" spans="1:4" ht="18.75" x14ac:dyDescent="0.3">
      <c r="A6" s="8" t="s">
        <v>161</v>
      </c>
      <c r="B6" s="8" t="s">
        <v>161</v>
      </c>
      <c r="C6" s="8" t="s">
        <v>161</v>
      </c>
      <c r="D6" s="8" t="s">
        <v>161</v>
      </c>
    </row>
    <row r="8" spans="1:4" x14ac:dyDescent="0.25">
      <c r="A8" s="25" t="s">
        <v>163</v>
      </c>
      <c r="B8" s="25" t="s">
        <v>164</v>
      </c>
      <c r="C8" s="25" t="s">
        <v>165</v>
      </c>
      <c r="D8" s="25" t="s">
        <v>1</v>
      </c>
    </row>
    <row r="10" spans="1:4" x14ac:dyDescent="0.25">
      <c r="A10" s="24" t="s">
        <v>170</v>
      </c>
    </row>
    <row r="11" spans="1:4" x14ac:dyDescent="0.25">
      <c r="A11" t="s">
        <v>171</v>
      </c>
      <c r="B11" t="s">
        <v>172</v>
      </c>
      <c r="C11" t="s">
        <v>173</v>
      </c>
      <c r="D11" s="31"/>
    </row>
    <row r="12" spans="1:4" x14ac:dyDescent="0.25">
      <c r="A12" t="s">
        <v>339</v>
      </c>
      <c r="B12" t="s">
        <v>172</v>
      </c>
      <c r="C12" t="s">
        <v>340</v>
      </c>
      <c r="D12" s="31"/>
    </row>
    <row r="13" spans="1:4" x14ac:dyDescent="0.25">
      <c r="A13" t="s">
        <v>198</v>
      </c>
      <c r="B13" t="s">
        <v>172</v>
      </c>
      <c r="C13" t="s">
        <v>199</v>
      </c>
      <c r="D13" s="31"/>
    </row>
    <row r="14" spans="1:4" x14ac:dyDescent="0.25">
      <c r="A14" t="s">
        <v>177</v>
      </c>
      <c r="B14" t="s">
        <v>172</v>
      </c>
      <c r="C14" t="s">
        <v>178</v>
      </c>
      <c r="D14" s="31"/>
    </row>
    <row r="15" spans="1:4" x14ac:dyDescent="0.25">
      <c r="A15" t="s">
        <v>337</v>
      </c>
      <c r="B15" t="s">
        <v>172</v>
      </c>
      <c r="C15" t="s">
        <v>338</v>
      </c>
      <c r="D15" s="31"/>
    </row>
    <row r="16" spans="1:4" x14ac:dyDescent="0.25">
      <c r="A16" t="s">
        <v>220</v>
      </c>
      <c r="B16" t="s">
        <v>172</v>
      </c>
      <c r="C16" t="s">
        <v>221</v>
      </c>
      <c r="D16" s="31"/>
    </row>
    <row r="17" spans="1:4" x14ac:dyDescent="0.25">
      <c r="A17" t="s">
        <v>228</v>
      </c>
      <c r="B17" t="s">
        <v>172</v>
      </c>
      <c r="C17" t="s">
        <v>229</v>
      </c>
      <c r="D17" s="31"/>
    </row>
    <row r="18" spans="1:4" x14ac:dyDescent="0.25">
      <c r="A18" t="s">
        <v>210</v>
      </c>
      <c r="B18" t="s">
        <v>172</v>
      </c>
      <c r="C18" t="s">
        <v>211</v>
      </c>
      <c r="D18" s="31"/>
    </row>
    <row r="19" spans="1:4" x14ac:dyDescent="0.25">
      <c r="A19" t="s">
        <v>218</v>
      </c>
      <c r="B19" t="s">
        <v>172</v>
      </c>
      <c r="C19" t="s">
        <v>219</v>
      </c>
      <c r="D19" s="31"/>
    </row>
    <row r="20" spans="1:4" x14ac:dyDescent="0.25">
      <c r="A20" t="s">
        <v>344</v>
      </c>
      <c r="B20" t="s">
        <v>172</v>
      </c>
      <c r="C20" t="s">
        <v>345</v>
      </c>
      <c r="D20" s="31"/>
    </row>
    <row r="21" spans="1:4" x14ac:dyDescent="0.25">
      <c r="A21" t="s">
        <v>226</v>
      </c>
      <c r="B21" t="s">
        <v>172</v>
      </c>
      <c r="C21" t="s">
        <v>227</v>
      </c>
      <c r="D21" s="31"/>
    </row>
    <row r="22" spans="1:4" x14ac:dyDescent="0.25">
      <c r="A22" t="s">
        <v>212</v>
      </c>
      <c r="B22" t="s">
        <v>172</v>
      </c>
      <c r="C22" t="s">
        <v>213</v>
      </c>
      <c r="D22" s="31"/>
    </row>
    <row r="23" spans="1:4" x14ac:dyDescent="0.25">
      <c r="A23" t="s">
        <v>394</v>
      </c>
      <c r="B23" t="s">
        <v>172</v>
      </c>
      <c r="C23" t="s">
        <v>395</v>
      </c>
      <c r="D23" s="31"/>
    </row>
    <row r="24" spans="1:4" x14ac:dyDescent="0.25">
      <c r="A24" t="s">
        <v>396</v>
      </c>
      <c r="B24" t="s">
        <v>172</v>
      </c>
      <c r="C24" t="s">
        <v>397</v>
      </c>
      <c r="D24" s="31"/>
    </row>
    <row r="25" spans="1:4" x14ac:dyDescent="0.25">
      <c r="A25" s="24" t="s">
        <v>200</v>
      </c>
    </row>
    <row r="26" spans="1:4" x14ac:dyDescent="0.25">
      <c r="A26" t="s">
        <v>201</v>
      </c>
      <c r="B26" t="s">
        <v>130</v>
      </c>
      <c r="C26" t="s">
        <v>202</v>
      </c>
      <c r="D26" s="31"/>
    </row>
    <row r="27" spans="1:4" x14ac:dyDescent="0.25">
      <c r="A27" t="s">
        <v>285</v>
      </c>
      <c r="B27" t="s">
        <v>172</v>
      </c>
      <c r="C27" t="s">
        <v>286</v>
      </c>
      <c r="D27" s="31"/>
    </row>
    <row r="28" spans="1:4" x14ac:dyDescent="0.25">
      <c r="A28" s="24" t="s">
        <v>180</v>
      </c>
    </row>
    <row r="29" spans="1:4" x14ac:dyDescent="0.25">
      <c r="A29" t="s">
        <v>369</v>
      </c>
      <c r="B29" t="s">
        <v>20</v>
      </c>
      <c r="C29" t="s">
        <v>370</v>
      </c>
      <c r="D29" s="31"/>
    </row>
    <row r="30" spans="1:4" x14ac:dyDescent="0.25">
      <c r="A30" t="s">
        <v>289</v>
      </c>
      <c r="B30" t="s">
        <v>290</v>
      </c>
      <c r="C30" t="s">
        <v>135</v>
      </c>
      <c r="D30" s="31"/>
    </row>
    <row r="31" spans="1:4" x14ac:dyDescent="0.25">
      <c r="A31" t="s">
        <v>294</v>
      </c>
      <c r="B31" t="s">
        <v>25</v>
      </c>
      <c r="C31" t="s">
        <v>295</v>
      </c>
      <c r="D31" s="31"/>
    </row>
    <row r="32" spans="1:4" x14ac:dyDescent="0.25">
      <c r="A32" t="s">
        <v>299</v>
      </c>
      <c r="B32" t="s">
        <v>25</v>
      </c>
      <c r="C32" t="s">
        <v>48</v>
      </c>
      <c r="D32" s="31"/>
    </row>
    <row r="33" spans="1:4" x14ac:dyDescent="0.25">
      <c r="A33" t="s">
        <v>362</v>
      </c>
      <c r="B33" t="s">
        <v>25</v>
      </c>
      <c r="C33" t="s">
        <v>363</v>
      </c>
      <c r="D33" s="31"/>
    </row>
    <row r="34" spans="1:4" x14ac:dyDescent="0.25">
      <c r="A34" t="s">
        <v>303</v>
      </c>
      <c r="B34" t="s">
        <v>60</v>
      </c>
      <c r="C34" t="s">
        <v>304</v>
      </c>
      <c r="D34" s="31"/>
    </row>
    <row r="35" spans="1:4" x14ac:dyDescent="0.25">
      <c r="A35" t="s">
        <v>305</v>
      </c>
      <c r="B35" t="s">
        <v>60</v>
      </c>
      <c r="C35" t="s">
        <v>306</v>
      </c>
      <c r="D35" s="31"/>
    </row>
    <row r="36" spans="1:4" x14ac:dyDescent="0.25">
      <c r="A36" t="s">
        <v>308</v>
      </c>
      <c r="B36" t="s">
        <v>60</v>
      </c>
      <c r="C36" t="s">
        <v>309</v>
      </c>
      <c r="D36" s="31"/>
    </row>
    <row r="37" spans="1:4" x14ac:dyDescent="0.25">
      <c r="A37" t="s">
        <v>313</v>
      </c>
      <c r="B37" t="s">
        <v>25</v>
      </c>
      <c r="C37" t="s">
        <v>314</v>
      </c>
      <c r="D37" s="31"/>
    </row>
    <row r="38" spans="1:4" x14ac:dyDescent="0.25">
      <c r="A38" t="s">
        <v>328</v>
      </c>
      <c r="B38" t="s">
        <v>25</v>
      </c>
      <c r="C38" t="s">
        <v>329</v>
      </c>
      <c r="D38" s="31"/>
    </row>
    <row r="39" spans="1:4" x14ac:dyDescent="0.25">
      <c r="A39" t="s">
        <v>325</v>
      </c>
      <c r="B39" t="s">
        <v>25</v>
      </c>
      <c r="C39" t="s">
        <v>326</v>
      </c>
      <c r="D39" s="31"/>
    </row>
    <row r="40" spans="1:4" x14ac:dyDescent="0.25">
      <c r="A40" t="s">
        <v>318</v>
      </c>
      <c r="B40" t="s">
        <v>25</v>
      </c>
      <c r="C40" t="s">
        <v>319</v>
      </c>
      <c r="D40" s="31"/>
    </row>
    <row r="41" spans="1:4" x14ac:dyDescent="0.25">
      <c r="A41" t="s">
        <v>359</v>
      </c>
      <c r="B41" t="s">
        <v>25</v>
      </c>
      <c r="C41" t="s">
        <v>360</v>
      </c>
      <c r="D41" s="31"/>
    </row>
    <row r="42" spans="1:4" x14ac:dyDescent="0.25">
      <c r="A42" t="s">
        <v>331</v>
      </c>
      <c r="B42" t="s">
        <v>25</v>
      </c>
      <c r="C42" t="s">
        <v>332</v>
      </c>
      <c r="D42" s="31"/>
    </row>
    <row r="43" spans="1:4" x14ac:dyDescent="0.25">
      <c r="A43" t="s">
        <v>296</v>
      </c>
      <c r="B43" t="s">
        <v>25</v>
      </c>
      <c r="C43" t="s">
        <v>297</v>
      </c>
      <c r="D43" s="31"/>
    </row>
    <row r="44" spans="1:4" x14ac:dyDescent="0.25">
      <c r="A44" t="s">
        <v>300</v>
      </c>
      <c r="B44" t="s">
        <v>25</v>
      </c>
      <c r="C44" t="s">
        <v>301</v>
      </c>
      <c r="D44" s="31"/>
    </row>
    <row r="45" spans="1:4" x14ac:dyDescent="0.25">
      <c r="A45" t="s">
        <v>310</v>
      </c>
      <c r="B45" t="s">
        <v>25</v>
      </c>
      <c r="C45" t="s">
        <v>311</v>
      </c>
      <c r="D45" s="31"/>
    </row>
    <row r="46" spans="1:4" x14ac:dyDescent="0.25">
      <c r="A46" t="s">
        <v>315</v>
      </c>
      <c r="B46" t="s">
        <v>25</v>
      </c>
      <c r="C46" t="s">
        <v>316</v>
      </c>
      <c r="D46" s="31"/>
    </row>
    <row r="47" spans="1:4" x14ac:dyDescent="0.25">
      <c r="A47" t="s">
        <v>320</v>
      </c>
      <c r="B47" t="s">
        <v>25</v>
      </c>
      <c r="C47" t="s">
        <v>321</v>
      </c>
      <c r="D47" s="31"/>
    </row>
    <row r="48" spans="1:4" x14ac:dyDescent="0.25">
      <c r="A48" t="s">
        <v>323</v>
      </c>
      <c r="B48" t="s">
        <v>25</v>
      </c>
      <c r="C48" t="s">
        <v>324</v>
      </c>
      <c r="D48" s="31"/>
    </row>
    <row r="49" spans="1:4" x14ac:dyDescent="0.25">
      <c r="A49" t="s">
        <v>356</v>
      </c>
      <c r="B49" t="s">
        <v>25</v>
      </c>
      <c r="C49" t="s">
        <v>357</v>
      </c>
      <c r="D49" s="31"/>
    </row>
    <row r="50" spans="1:4" x14ac:dyDescent="0.25">
      <c r="A50" t="s">
        <v>341</v>
      </c>
      <c r="B50" t="s">
        <v>60</v>
      </c>
      <c r="C50" t="s">
        <v>342</v>
      </c>
      <c r="D50" s="31"/>
    </row>
    <row r="51" spans="1:4" x14ac:dyDescent="0.25">
      <c r="A51" t="s">
        <v>334</v>
      </c>
      <c r="B51" t="s">
        <v>60</v>
      </c>
      <c r="C51" t="s">
        <v>335</v>
      </c>
      <c r="D51" s="31"/>
    </row>
    <row r="52" spans="1:4" x14ac:dyDescent="0.25">
      <c r="A52" t="s">
        <v>292</v>
      </c>
      <c r="B52" t="s">
        <v>25</v>
      </c>
      <c r="C52" t="s">
        <v>28</v>
      </c>
      <c r="D52" s="31"/>
    </row>
    <row r="53" spans="1:4" x14ac:dyDescent="0.25">
      <c r="A53" t="s">
        <v>371</v>
      </c>
      <c r="B53" t="s">
        <v>20</v>
      </c>
      <c r="C53" t="s">
        <v>372</v>
      </c>
      <c r="D53" s="31"/>
    </row>
    <row r="54" spans="1:4" x14ac:dyDescent="0.25">
      <c r="A54" t="s">
        <v>181</v>
      </c>
      <c r="B54" t="s">
        <v>20</v>
      </c>
      <c r="C54" t="s">
        <v>182</v>
      </c>
      <c r="D54" s="31"/>
    </row>
    <row r="55" spans="1:4" x14ac:dyDescent="0.25">
      <c r="A55" t="s">
        <v>192</v>
      </c>
      <c r="B55" t="s">
        <v>20</v>
      </c>
      <c r="C55" t="s">
        <v>193</v>
      </c>
      <c r="D55" s="31"/>
    </row>
    <row r="56" spans="1:4" x14ac:dyDescent="0.25">
      <c r="A56" t="s">
        <v>377</v>
      </c>
      <c r="B56" t="s">
        <v>20</v>
      </c>
      <c r="C56" t="s">
        <v>378</v>
      </c>
      <c r="D56" s="31"/>
    </row>
    <row r="57" spans="1:4" x14ac:dyDescent="0.25">
      <c r="A57" t="s">
        <v>402</v>
      </c>
      <c r="B57" t="s">
        <v>60</v>
      </c>
      <c r="C57" t="s">
        <v>403</v>
      </c>
      <c r="D57" s="31"/>
    </row>
    <row r="58" spans="1:4" x14ac:dyDescent="0.25">
      <c r="A58" t="s">
        <v>214</v>
      </c>
      <c r="B58" t="s">
        <v>215</v>
      </c>
      <c r="C58" t="s">
        <v>216</v>
      </c>
      <c r="D58" s="31"/>
    </row>
    <row r="59" spans="1:4" x14ac:dyDescent="0.25">
      <c r="A59" t="s">
        <v>404</v>
      </c>
      <c r="B59" t="s">
        <v>20</v>
      </c>
      <c r="C59" t="s">
        <v>405</v>
      </c>
      <c r="D59" s="31"/>
    </row>
    <row r="60" spans="1:4" x14ac:dyDescent="0.25">
      <c r="A60" t="s">
        <v>264</v>
      </c>
      <c r="B60" t="s">
        <v>20</v>
      </c>
      <c r="C60" t="s">
        <v>265</v>
      </c>
      <c r="D60" s="31"/>
    </row>
    <row r="61" spans="1:4" x14ac:dyDescent="0.25">
      <c r="A61" t="s">
        <v>258</v>
      </c>
      <c r="B61" t="s">
        <v>60</v>
      </c>
      <c r="C61" t="s">
        <v>259</v>
      </c>
      <c r="D61" s="31"/>
    </row>
    <row r="62" spans="1:4" x14ac:dyDescent="0.25">
      <c r="A62" t="s">
        <v>230</v>
      </c>
      <c r="B62" t="s">
        <v>60</v>
      </c>
      <c r="C62" t="s">
        <v>231</v>
      </c>
      <c r="D62" s="31"/>
    </row>
    <row r="63" spans="1:4" x14ac:dyDescent="0.25">
      <c r="A63" t="s">
        <v>266</v>
      </c>
      <c r="B63" t="s">
        <v>20</v>
      </c>
      <c r="C63" t="s">
        <v>267</v>
      </c>
      <c r="D63" s="31"/>
    </row>
    <row r="64" spans="1:4" x14ac:dyDescent="0.25">
      <c r="A64" t="s">
        <v>234</v>
      </c>
      <c r="B64" t="s">
        <v>60</v>
      </c>
      <c r="C64" t="s">
        <v>235</v>
      </c>
      <c r="D64" s="31"/>
    </row>
    <row r="65" spans="1:4" x14ac:dyDescent="0.25">
      <c r="A65" t="s">
        <v>269</v>
      </c>
      <c r="B65" t="s">
        <v>60</v>
      </c>
      <c r="C65" t="s">
        <v>270</v>
      </c>
      <c r="D65" s="31"/>
    </row>
    <row r="66" spans="1:4" x14ac:dyDescent="0.25">
      <c r="A66" t="s">
        <v>276</v>
      </c>
      <c r="B66" t="s">
        <v>60</v>
      </c>
      <c r="C66" t="s">
        <v>277</v>
      </c>
      <c r="D66" s="31"/>
    </row>
    <row r="67" spans="1:4" x14ac:dyDescent="0.25">
      <c r="A67" t="s">
        <v>253</v>
      </c>
      <c r="B67" t="s">
        <v>20</v>
      </c>
      <c r="C67" t="s">
        <v>37</v>
      </c>
      <c r="D67" s="31"/>
    </row>
    <row r="68" spans="1:4" x14ac:dyDescent="0.25">
      <c r="A68" t="s">
        <v>255</v>
      </c>
      <c r="B68" t="s">
        <v>60</v>
      </c>
      <c r="C68" t="s">
        <v>256</v>
      </c>
      <c r="D68" s="31"/>
    </row>
    <row r="69" spans="1:4" x14ac:dyDescent="0.25">
      <c r="A69" t="s">
        <v>250</v>
      </c>
      <c r="B69" t="s">
        <v>20</v>
      </c>
      <c r="C69" t="s">
        <v>251</v>
      </c>
      <c r="D69" s="31"/>
    </row>
    <row r="70" spans="1:4" x14ac:dyDescent="0.25">
      <c r="A70" t="s">
        <v>232</v>
      </c>
      <c r="B70" t="s">
        <v>20</v>
      </c>
      <c r="C70" t="s">
        <v>233</v>
      </c>
      <c r="D70" s="31"/>
    </row>
    <row r="71" spans="1:4" x14ac:dyDescent="0.25">
      <c r="A71" t="s">
        <v>271</v>
      </c>
      <c r="B71" t="s">
        <v>60</v>
      </c>
      <c r="C71" t="s">
        <v>272</v>
      </c>
      <c r="D71" s="31"/>
    </row>
    <row r="72" spans="1:4" x14ac:dyDescent="0.25">
      <c r="A72" t="s">
        <v>278</v>
      </c>
      <c r="B72" t="s">
        <v>60</v>
      </c>
      <c r="C72" t="s">
        <v>279</v>
      </c>
      <c r="D72" s="31"/>
    </row>
    <row r="73" spans="1:4" x14ac:dyDescent="0.25">
      <c r="A73" t="s">
        <v>222</v>
      </c>
      <c r="B73" t="s">
        <v>20</v>
      </c>
      <c r="C73" t="s">
        <v>83</v>
      </c>
      <c r="D73" s="31"/>
    </row>
    <row r="74" spans="1:4" x14ac:dyDescent="0.25">
      <c r="A74" t="s">
        <v>346</v>
      </c>
      <c r="B74" t="s">
        <v>20</v>
      </c>
      <c r="C74" t="s">
        <v>347</v>
      </c>
      <c r="D74" s="31"/>
    </row>
    <row r="75" spans="1:4" x14ac:dyDescent="0.25">
      <c r="A75" t="s">
        <v>349</v>
      </c>
      <c r="B75" t="s">
        <v>20</v>
      </c>
      <c r="C75" t="s">
        <v>350</v>
      </c>
      <c r="D75" s="31"/>
    </row>
    <row r="76" spans="1:4" x14ac:dyDescent="0.25">
      <c r="A76" t="s">
        <v>439</v>
      </c>
      <c r="B76" t="s">
        <v>60</v>
      </c>
      <c r="C76" t="s">
        <v>440</v>
      </c>
      <c r="D76" s="31"/>
    </row>
    <row r="77" spans="1:4" x14ac:dyDescent="0.25">
      <c r="A77" t="s">
        <v>436</v>
      </c>
      <c r="B77" t="s">
        <v>20</v>
      </c>
      <c r="C77" t="s">
        <v>437</v>
      </c>
      <c r="D77" s="31"/>
    </row>
    <row r="78" spans="1:4" x14ac:dyDescent="0.25">
      <c r="A78" t="s">
        <v>407</v>
      </c>
      <c r="B78" t="s">
        <v>20</v>
      </c>
      <c r="C78" t="s">
        <v>408</v>
      </c>
      <c r="D78" s="31"/>
    </row>
    <row r="79" spans="1:4" x14ac:dyDescent="0.25">
      <c r="A79" t="s">
        <v>412</v>
      </c>
      <c r="B79" t="s">
        <v>20</v>
      </c>
      <c r="C79" t="s">
        <v>413</v>
      </c>
      <c r="D79" s="31"/>
    </row>
    <row r="80" spans="1:4" x14ac:dyDescent="0.25">
      <c r="A80" t="s">
        <v>418</v>
      </c>
      <c r="B80" t="s">
        <v>20</v>
      </c>
      <c r="C80" t="s">
        <v>419</v>
      </c>
      <c r="D80" s="31"/>
    </row>
    <row r="81" spans="1:4" x14ac:dyDescent="0.25">
      <c r="A81" t="s">
        <v>414</v>
      </c>
      <c r="B81" t="s">
        <v>20</v>
      </c>
      <c r="C81" t="s">
        <v>415</v>
      </c>
      <c r="D81" s="31"/>
    </row>
    <row r="82" spans="1:4" x14ac:dyDescent="0.25">
      <c r="A82" t="s">
        <v>416</v>
      </c>
      <c r="B82" t="s">
        <v>20</v>
      </c>
      <c r="C82" t="s">
        <v>417</v>
      </c>
      <c r="D82" s="31"/>
    </row>
    <row r="83" spans="1:4" x14ac:dyDescent="0.25">
      <c r="A83" t="s">
        <v>410</v>
      </c>
      <c r="B83" t="s">
        <v>20</v>
      </c>
      <c r="C83" t="s">
        <v>411</v>
      </c>
      <c r="D83" s="31"/>
    </row>
    <row r="84" spans="1:4" x14ac:dyDescent="0.25">
      <c r="A84" t="s">
        <v>424</v>
      </c>
      <c r="B84" t="s">
        <v>20</v>
      </c>
      <c r="C84" t="s">
        <v>425</v>
      </c>
      <c r="D84" s="31"/>
    </row>
    <row r="85" spans="1:4" x14ac:dyDescent="0.25">
      <c r="A85" t="s">
        <v>430</v>
      </c>
      <c r="B85" t="s">
        <v>20</v>
      </c>
      <c r="C85" t="s">
        <v>431</v>
      </c>
      <c r="D85" s="31"/>
    </row>
    <row r="86" spans="1:4" x14ac:dyDescent="0.25">
      <c r="A86" t="s">
        <v>433</v>
      </c>
      <c r="B86" t="s">
        <v>20</v>
      </c>
      <c r="C86" t="s">
        <v>434</v>
      </c>
      <c r="D86" s="31"/>
    </row>
    <row r="87" spans="1:4" x14ac:dyDescent="0.25">
      <c r="A87" t="s">
        <v>398</v>
      </c>
      <c r="B87" t="s">
        <v>20</v>
      </c>
      <c r="C87" t="s">
        <v>399</v>
      </c>
      <c r="D87" s="31"/>
    </row>
    <row r="88" spans="1:4" x14ac:dyDescent="0.25">
      <c r="A88" t="s">
        <v>400</v>
      </c>
      <c r="B88" t="s">
        <v>20</v>
      </c>
      <c r="C88" t="s">
        <v>401</v>
      </c>
      <c r="D88" s="31"/>
    </row>
    <row r="89" spans="1:4" x14ac:dyDescent="0.25">
      <c r="A89" t="s">
        <v>427</v>
      </c>
      <c r="B89" t="s">
        <v>20</v>
      </c>
      <c r="C89" t="s">
        <v>428</v>
      </c>
      <c r="D89" s="31"/>
    </row>
    <row r="90" spans="1:4" x14ac:dyDescent="0.25">
      <c r="A90" t="s">
        <v>421</v>
      </c>
      <c r="B90" t="s">
        <v>20</v>
      </c>
      <c r="C90" t="s">
        <v>422</v>
      </c>
      <c r="D90" s="31"/>
    </row>
    <row r="91" spans="1:4" x14ac:dyDescent="0.25">
      <c r="A91" t="s">
        <v>183</v>
      </c>
      <c r="B91" t="s">
        <v>184</v>
      </c>
      <c r="C91" t="s">
        <v>185</v>
      </c>
      <c r="D91" s="31"/>
    </row>
    <row r="92" spans="1:4" x14ac:dyDescent="0.25">
      <c r="A92" t="s">
        <v>194</v>
      </c>
      <c r="B92" t="s">
        <v>20</v>
      </c>
      <c r="C92" t="s">
        <v>195</v>
      </c>
      <c r="D92" s="31"/>
    </row>
    <row r="93" spans="1:4" x14ac:dyDescent="0.25">
      <c r="A93" t="s">
        <v>367</v>
      </c>
      <c r="B93" t="s">
        <v>20</v>
      </c>
      <c r="C93" t="s">
        <v>368</v>
      </c>
      <c r="D93" s="31"/>
    </row>
    <row r="94" spans="1:4" x14ac:dyDescent="0.25">
      <c r="A94" t="s">
        <v>381</v>
      </c>
      <c r="B94" t="s">
        <v>20</v>
      </c>
      <c r="C94" t="s">
        <v>382</v>
      </c>
      <c r="D94" s="31"/>
    </row>
    <row r="95" spans="1:4" x14ac:dyDescent="0.25">
      <c r="A95" t="s">
        <v>383</v>
      </c>
      <c r="B95" t="s">
        <v>20</v>
      </c>
      <c r="C95" t="s">
        <v>384</v>
      </c>
      <c r="D95" s="31"/>
    </row>
    <row r="96" spans="1:4" x14ac:dyDescent="0.25">
      <c r="A96" t="s">
        <v>385</v>
      </c>
      <c r="B96" t="s">
        <v>20</v>
      </c>
      <c r="C96" t="s">
        <v>386</v>
      </c>
      <c r="D96" s="31"/>
    </row>
    <row r="97" spans="1:4" x14ac:dyDescent="0.25">
      <c r="A97" t="s">
        <v>379</v>
      </c>
      <c r="B97" t="s">
        <v>20</v>
      </c>
      <c r="C97" t="s">
        <v>380</v>
      </c>
      <c r="D97" s="31"/>
    </row>
    <row r="98" spans="1:4" x14ac:dyDescent="0.25">
      <c r="A98" t="s">
        <v>365</v>
      </c>
      <c r="B98" t="s">
        <v>20</v>
      </c>
      <c r="C98" t="s">
        <v>366</v>
      </c>
      <c r="D98" s="31"/>
    </row>
    <row r="99" spans="1:4" ht="409.5" x14ac:dyDescent="0.25">
      <c r="A99" t="s">
        <v>352</v>
      </c>
      <c r="B99" t="s">
        <v>20</v>
      </c>
      <c r="C99" s="36" t="s">
        <v>353</v>
      </c>
      <c r="D99" s="31"/>
    </row>
    <row r="100" spans="1:4" x14ac:dyDescent="0.25">
      <c r="A100" t="s">
        <v>375</v>
      </c>
      <c r="B100" t="s">
        <v>20</v>
      </c>
      <c r="C100" t="s">
        <v>376</v>
      </c>
      <c r="D100" s="31"/>
    </row>
    <row r="101" spans="1:4" x14ac:dyDescent="0.25">
      <c r="A101" t="s">
        <v>373</v>
      </c>
      <c r="B101" t="s">
        <v>20</v>
      </c>
      <c r="C101" t="s">
        <v>374</v>
      </c>
      <c r="D101" s="31"/>
    </row>
    <row r="102" spans="1:4" x14ac:dyDescent="0.25">
      <c r="A102" t="s">
        <v>391</v>
      </c>
      <c r="B102" t="s">
        <v>25</v>
      </c>
      <c r="C102" t="s">
        <v>392</v>
      </c>
      <c r="D102" s="31"/>
    </row>
    <row r="103" spans="1:4" x14ac:dyDescent="0.25">
      <c r="A103" s="24" t="s">
        <v>205</v>
      </c>
    </row>
    <row r="104" spans="1:4" x14ac:dyDescent="0.25">
      <c r="A104" t="s">
        <v>206</v>
      </c>
      <c r="B104" t="s">
        <v>25</v>
      </c>
      <c r="C104" t="s">
        <v>207</v>
      </c>
      <c r="D104" s="31"/>
    </row>
    <row r="105" spans="1:4" x14ac:dyDescent="0.25">
      <c r="A105" t="s">
        <v>241</v>
      </c>
      <c r="B105" t="s">
        <v>237</v>
      </c>
      <c r="C105" t="s">
        <v>242</v>
      </c>
      <c r="D105" s="31"/>
    </row>
    <row r="106" spans="1:4" x14ac:dyDescent="0.25">
      <c r="A106" t="s">
        <v>239</v>
      </c>
      <c r="B106" t="s">
        <v>237</v>
      </c>
      <c r="C106" t="s">
        <v>240</v>
      </c>
      <c r="D106" s="31"/>
    </row>
    <row r="107" spans="1:4" x14ac:dyDescent="0.25">
      <c r="A107" t="s">
        <v>442</v>
      </c>
      <c r="B107" t="s">
        <v>237</v>
      </c>
      <c r="C107" t="s">
        <v>443</v>
      </c>
      <c r="D107" s="31"/>
    </row>
    <row r="108" spans="1:4" x14ac:dyDescent="0.25">
      <c r="A108" t="s">
        <v>236</v>
      </c>
      <c r="B108" t="s">
        <v>237</v>
      </c>
      <c r="C108" t="s">
        <v>238</v>
      </c>
      <c r="D108" s="31"/>
    </row>
    <row r="109" spans="1:4" x14ac:dyDescent="0.25">
      <c r="A109" t="s">
        <v>387</v>
      </c>
      <c r="B109" t="s">
        <v>20</v>
      </c>
      <c r="C109" t="s">
        <v>388</v>
      </c>
      <c r="D109" s="31"/>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0"/>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v>1</v>
      </c>
      <c r="F1" s="3">
        <v>1</v>
      </c>
      <c r="G1" s="3">
        <v>1</v>
      </c>
      <c r="H1" s="3">
        <v>1</v>
      </c>
    </row>
    <row r="2" spans="1:8" x14ac:dyDescent="0.25">
      <c r="E2" s="3"/>
      <c r="F2" s="3"/>
      <c r="G2" s="3"/>
      <c r="H2" s="3"/>
    </row>
    <row r="3" spans="1:8" x14ac:dyDescent="0.25">
      <c r="E3" s="3"/>
      <c r="F3" s="3"/>
      <c r="G3" s="3"/>
      <c r="H3" s="3"/>
    </row>
    <row r="4" spans="1:8" x14ac:dyDescent="0.25">
      <c r="E4" s="3"/>
      <c r="F4" s="3"/>
      <c r="G4" s="3"/>
      <c r="H4" s="3"/>
    </row>
    <row r="6" spans="1:8" ht="18.75" x14ac:dyDescent="0.3">
      <c r="C6" s="2" t="s">
        <v>444</v>
      </c>
      <c r="D6" s="2" t="s">
        <v>444</v>
      </c>
      <c r="E6" s="2" t="s">
        <v>444</v>
      </c>
      <c r="F6" s="2" t="s">
        <v>444</v>
      </c>
      <c r="G6" s="2" t="s">
        <v>444</v>
      </c>
    </row>
    <row r="10" spans="1:8" x14ac:dyDescent="0.25">
      <c r="B10" t="s">
        <v>445</v>
      </c>
      <c r="C10" s="37" t="s">
        <v>4</v>
      </c>
      <c r="D10" s="38" t="s">
        <v>5</v>
      </c>
      <c r="E10" s="37" t="s">
        <v>6</v>
      </c>
    </row>
    <row r="11" spans="1:8" x14ac:dyDescent="0.25">
      <c r="B11" t="s">
        <v>445</v>
      </c>
      <c r="C11" s="37" t="s">
        <v>7</v>
      </c>
      <c r="D11" s="38" t="s">
        <v>5</v>
      </c>
      <c r="E11" s="37" t="s">
        <v>8</v>
      </c>
    </row>
    <row r="13" spans="1:8" ht="45" customHeight="1" x14ac:dyDescent="0.25">
      <c r="A13" s="39" t="s">
        <v>446</v>
      </c>
      <c r="B13" s="39" t="s">
        <v>447</v>
      </c>
      <c r="C13" s="39" t="s">
        <v>10</v>
      </c>
      <c r="D13" s="40" t="s">
        <v>11</v>
      </c>
      <c r="E13" s="1" t="s">
        <v>12</v>
      </c>
      <c r="F13" s="1" t="s">
        <v>12</v>
      </c>
      <c r="G13" s="41">
        <f>SUM(G14:G14)</f>
        <v>92.75</v>
      </c>
    </row>
    <row r="14" spans="1:8" x14ac:dyDescent="0.25">
      <c r="A14" s="42" t="s">
        <v>448</v>
      </c>
      <c r="B14" s="42"/>
      <c r="C14" s="43">
        <v>92.75</v>
      </c>
      <c r="D14" s="43"/>
      <c r="E14" s="43"/>
      <c r="F14" s="43"/>
      <c r="G14" s="43">
        <f>PRODUCT(C14:F14)</f>
        <v>92.75</v>
      </c>
    </row>
    <row r="16" spans="1:8" x14ac:dyDescent="0.25">
      <c r="B16" t="s">
        <v>445</v>
      </c>
      <c r="C16" s="37" t="s">
        <v>4</v>
      </c>
      <c r="D16" s="38" t="s">
        <v>5</v>
      </c>
      <c r="E16" s="37" t="s">
        <v>6</v>
      </c>
    </row>
    <row r="17" spans="1:7" x14ac:dyDescent="0.25">
      <c r="B17" t="s">
        <v>445</v>
      </c>
      <c r="C17" s="37" t="s">
        <v>7</v>
      </c>
      <c r="D17" s="38" t="s">
        <v>14</v>
      </c>
      <c r="E17" s="37" t="s">
        <v>15</v>
      </c>
    </row>
    <row r="18" spans="1:7" x14ac:dyDescent="0.25">
      <c r="B18" t="s">
        <v>445</v>
      </c>
      <c r="C18" s="37" t="s">
        <v>16</v>
      </c>
      <c r="D18" s="38" t="s">
        <v>5</v>
      </c>
      <c r="E18" s="37" t="s">
        <v>17</v>
      </c>
    </row>
    <row r="20" spans="1:7" ht="45" customHeight="1" x14ac:dyDescent="0.25">
      <c r="A20" s="39" t="s">
        <v>449</v>
      </c>
      <c r="B20" s="39" t="s">
        <v>447</v>
      </c>
      <c r="C20" s="39" t="s">
        <v>19</v>
      </c>
      <c r="D20" s="40" t="s">
        <v>20</v>
      </c>
      <c r="E20" s="1" t="s">
        <v>21</v>
      </c>
      <c r="F20" s="1" t="s">
        <v>21</v>
      </c>
      <c r="G20" s="41">
        <f>SUM(G21:G26)</f>
        <v>60.000000000004789</v>
      </c>
    </row>
    <row r="21" spans="1:7" x14ac:dyDescent="0.25">
      <c r="A21" s="42" t="s">
        <v>450</v>
      </c>
      <c r="B21" s="42"/>
      <c r="C21" s="43">
        <v>12.000000000000799</v>
      </c>
      <c r="D21" s="43"/>
      <c r="E21" s="43"/>
      <c r="F21" s="43"/>
      <c r="G21" s="43">
        <f t="shared" ref="G21:G26" si="0">PRODUCT(C21:F21)</f>
        <v>12.000000000000799</v>
      </c>
    </row>
    <row r="22" spans="1:7" x14ac:dyDescent="0.25">
      <c r="A22" s="42" t="s">
        <v>451</v>
      </c>
      <c r="B22" s="42"/>
      <c r="C22" s="43">
        <v>12.000000000000799</v>
      </c>
      <c r="D22" s="43"/>
      <c r="E22" s="43"/>
      <c r="F22" s="43"/>
      <c r="G22" s="43">
        <f t="shared" si="0"/>
        <v>12.000000000000799</v>
      </c>
    </row>
    <row r="23" spans="1:7" x14ac:dyDescent="0.25">
      <c r="A23" s="42" t="s">
        <v>452</v>
      </c>
      <c r="B23" s="42"/>
      <c r="C23" s="43">
        <v>10.000000000000799</v>
      </c>
      <c r="D23" s="43"/>
      <c r="E23" s="43"/>
      <c r="F23" s="43"/>
      <c r="G23" s="43">
        <f t="shared" si="0"/>
        <v>10.000000000000799</v>
      </c>
    </row>
    <row r="24" spans="1:7" x14ac:dyDescent="0.25">
      <c r="A24" s="42" t="s">
        <v>453</v>
      </c>
      <c r="B24" s="42"/>
      <c r="C24" s="43">
        <v>10.000000000000799</v>
      </c>
      <c r="D24" s="43"/>
      <c r="E24" s="43"/>
      <c r="F24" s="43"/>
      <c r="G24" s="43">
        <f t="shared" si="0"/>
        <v>10.000000000000799</v>
      </c>
    </row>
    <row r="25" spans="1:7" x14ac:dyDescent="0.25">
      <c r="A25" s="42" t="s">
        <v>454</v>
      </c>
      <c r="B25" s="42"/>
      <c r="C25" s="43">
        <v>8.0000000000007994</v>
      </c>
      <c r="D25" s="43"/>
      <c r="E25" s="43"/>
      <c r="F25" s="43"/>
      <c r="G25" s="43">
        <f t="shared" si="0"/>
        <v>8.0000000000007994</v>
      </c>
    </row>
    <row r="26" spans="1:7" x14ac:dyDescent="0.25">
      <c r="A26" s="42" t="s">
        <v>455</v>
      </c>
      <c r="B26" s="42"/>
      <c r="C26" s="43">
        <v>8.0000000000007994</v>
      </c>
      <c r="D26" s="43"/>
      <c r="E26" s="43"/>
      <c r="F26" s="43"/>
      <c r="G26" s="43">
        <f t="shared" si="0"/>
        <v>8.0000000000007994</v>
      </c>
    </row>
    <row r="28" spans="1:7" x14ac:dyDescent="0.25">
      <c r="B28" t="s">
        <v>445</v>
      </c>
      <c r="C28" s="37" t="s">
        <v>4</v>
      </c>
      <c r="D28" s="38" t="s">
        <v>5</v>
      </c>
      <c r="E28" s="37" t="s">
        <v>6</v>
      </c>
    </row>
    <row r="29" spans="1:7" x14ac:dyDescent="0.25">
      <c r="B29" t="s">
        <v>445</v>
      </c>
      <c r="C29" s="37" t="s">
        <v>7</v>
      </c>
      <c r="D29" s="38" t="s">
        <v>14</v>
      </c>
      <c r="E29" s="37" t="s">
        <v>15</v>
      </c>
    </row>
    <row r="30" spans="1:7" x14ac:dyDescent="0.25">
      <c r="B30" t="s">
        <v>445</v>
      </c>
      <c r="C30" s="37" t="s">
        <v>16</v>
      </c>
      <c r="D30" s="38" t="s">
        <v>14</v>
      </c>
      <c r="E30" s="37" t="s">
        <v>22</v>
      </c>
    </row>
    <row r="32" spans="1:7" ht="45" customHeight="1" x14ac:dyDescent="0.25">
      <c r="A32" s="39" t="s">
        <v>456</v>
      </c>
      <c r="B32" s="39" t="s">
        <v>447</v>
      </c>
      <c r="C32" s="39" t="s">
        <v>27</v>
      </c>
      <c r="D32" s="40" t="s">
        <v>25</v>
      </c>
      <c r="E32" s="1" t="s">
        <v>28</v>
      </c>
      <c r="F32" s="1" t="s">
        <v>28</v>
      </c>
      <c r="G32" s="41">
        <f>SUM(G33:G33)</f>
        <v>1</v>
      </c>
    </row>
    <row r="33" spans="1:7" x14ac:dyDescent="0.25">
      <c r="A33" s="42" t="s">
        <v>457</v>
      </c>
      <c r="B33" s="42"/>
      <c r="C33" s="43">
        <v>1</v>
      </c>
      <c r="D33" s="43"/>
      <c r="E33" s="43"/>
      <c r="F33" s="43"/>
      <c r="G33" s="43">
        <f>PRODUCT(C33:F33)</f>
        <v>1</v>
      </c>
    </row>
    <row r="35" spans="1:7" ht="45" customHeight="1" x14ac:dyDescent="0.25">
      <c r="A35" s="39" t="s">
        <v>458</v>
      </c>
      <c r="B35" s="39" t="s">
        <v>447</v>
      </c>
      <c r="C35" s="39" t="s">
        <v>29</v>
      </c>
      <c r="D35" s="40" t="s">
        <v>25</v>
      </c>
      <c r="E35" s="1" t="s">
        <v>30</v>
      </c>
      <c r="F35" s="1" t="s">
        <v>30</v>
      </c>
      <c r="G35" s="41">
        <f>SUM(G36:G36)</f>
        <v>1</v>
      </c>
    </row>
    <row r="36" spans="1:7" x14ac:dyDescent="0.25">
      <c r="A36" s="42" t="s">
        <v>459</v>
      </c>
      <c r="B36" s="42"/>
      <c r="C36" s="43">
        <v>1</v>
      </c>
      <c r="D36" s="43"/>
      <c r="E36" s="43"/>
      <c r="F36" s="43"/>
      <c r="G36" s="43">
        <f>PRODUCT(C36:F36)</f>
        <v>1</v>
      </c>
    </row>
    <row r="38" spans="1:7" x14ac:dyDescent="0.25">
      <c r="B38" t="s">
        <v>445</v>
      </c>
      <c r="C38" s="37" t="s">
        <v>4</v>
      </c>
      <c r="D38" s="38" t="s">
        <v>5</v>
      </c>
      <c r="E38" s="37" t="s">
        <v>6</v>
      </c>
    </row>
    <row r="39" spans="1:7" x14ac:dyDescent="0.25">
      <c r="B39" t="s">
        <v>445</v>
      </c>
      <c r="C39" s="37" t="s">
        <v>7</v>
      </c>
      <c r="D39" s="38" t="s">
        <v>14</v>
      </c>
      <c r="E39" s="37" t="s">
        <v>15</v>
      </c>
    </row>
    <row r="40" spans="1:7" x14ac:dyDescent="0.25">
      <c r="B40" t="s">
        <v>445</v>
      </c>
      <c r="C40" s="37" t="s">
        <v>16</v>
      </c>
      <c r="D40" s="38" t="s">
        <v>31</v>
      </c>
      <c r="E40" s="37" t="s">
        <v>32</v>
      </c>
    </row>
    <row r="42" spans="1:7" ht="45" customHeight="1" x14ac:dyDescent="0.25">
      <c r="A42" s="39" t="s">
        <v>460</v>
      </c>
      <c r="B42" s="39" t="s">
        <v>447</v>
      </c>
      <c r="C42" s="39" t="s">
        <v>34</v>
      </c>
      <c r="D42" s="40" t="s">
        <v>25</v>
      </c>
      <c r="E42" s="1" t="s">
        <v>35</v>
      </c>
      <c r="F42" s="1" t="s">
        <v>35</v>
      </c>
      <c r="G42" s="41">
        <f>SUM(G43:G43)</f>
        <v>1</v>
      </c>
    </row>
    <row r="43" spans="1:7" x14ac:dyDescent="0.25">
      <c r="A43" s="42" t="s">
        <v>461</v>
      </c>
      <c r="B43" s="42"/>
      <c r="C43" s="43">
        <v>1</v>
      </c>
      <c r="D43" s="43"/>
      <c r="E43" s="43"/>
      <c r="F43" s="43"/>
      <c r="G43" s="43">
        <f>PRODUCT(C43:F43)</f>
        <v>1</v>
      </c>
    </row>
    <row r="45" spans="1:7" ht="45" customHeight="1" x14ac:dyDescent="0.25">
      <c r="A45" s="39" t="s">
        <v>462</v>
      </c>
      <c r="B45" s="39" t="s">
        <v>447</v>
      </c>
      <c r="C45" s="39" t="s">
        <v>36</v>
      </c>
      <c r="D45" s="40" t="s">
        <v>20</v>
      </c>
      <c r="E45" s="1" t="s">
        <v>37</v>
      </c>
      <c r="F45" s="1" t="s">
        <v>37</v>
      </c>
      <c r="G45" s="41">
        <f>SUM(G46:G46)</f>
        <v>1</v>
      </c>
    </row>
    <row r="46" spans="1:7" x14ac:dyDescent="0.25">
      <c r="A46" s="42" t="s">
        <v>463</v>
      </c>
      <c r="B46" s="42"/>
      <c r="C46" s="43">
        <v>1</v>
      </c>
      <c r="D46" s="43"/>
      <c r="E46" s="43"/>
      <c r="F46" s="43"/>
      <c r="G46" s="43">
        <f>PRODUCT(C46:F46)</f>
        <v>1</v>
      </c>
    </row>
    <row r="48" spans="1:7" x14ac:dyDescent="0.25">
      <c r="B48" t="s">
        <v>445</v>
      </c>
      <c r="C48" s="37" t="s">
        <v>4</v>
      </c>
      <c r="D48" s="38" t="s">
        <v>5</v>
      </c>
      <c r="E48" s="37" t="s">
        <v>6</v>
      </c>
    </row>
    <row r="49" spans="1:7" x14ac:dyDescent="0.25">
      <c r="B49" t="s">
        <v>445</v>
      </c>
      <c r="C49" s="37" t="s">
        <v>7</v>
      </c>
      <c r="D49" s="38" t="s">
        <v>14</v>
      </c>
      <c r="E49" s="37" t="s">
        <v>15</v>
      </c>
    </row>
    <row r="50" spans="1:7" x14ac:dyDescent="0.25">
      <c r="B50" t="s">
        <v>445</v>
      </c>
      <c r="C50" s="37" t="s">
        <v>16</v>
      </c>
      <c r="D50" s="38" t="s">
        <v>38</v>
      </c>
      <c r="E50" s="37" t="s">
        <v>39</v>
      </c>
    </row>
    <row r="52" spans="1:7" ht="45" customHeight="1" x14ac:dyDescent="0.25">
      <c r="A52" s="39" t="s">
        <v>464</v>
      </c>
      <c r="B52" s="39" t="s">
        <v>447</v>
      </c>
      <c r="C52" s="39" t="s">
        <v>41</v>
      </c>
      <c r="D52" s="40" t="s">
        <v>25</v>
      </c>
      <c r="E52" s="1" t="s">
        <v>42</v>
      </c>
      <c r="F52" s="1" t="s">
        <v>42</v>
      </c>
      <c r="G52" s="41">
        <f>SUM(G53:G53)</f>
        <v>1</v>
      </c>
    </row>
    <row r="53" spans="1:7" x14ac:dyDescent="0.25">
      <c r="A53" s="42" t="s">
        <v>465</v>
      </c>
      <c r="B53" s="42"/>
      <c r="C53" s="43">
        <v>1</v>
      </c>
      <c r="D53" s="43"/>
      <c r="E53" s="43"/>
      <c r="F53" s="43"/>
      <c r="G53" s="43">
        <f>PRODUCT(C53:F53)</f>
        <v>1</v>
      </c>
    </row>
    <row r="55" spans="1:7" ht="45" customHeight="1" x14ac:dyDescent="0.25">
      <c r="A55" s="39" t="s">
        <v>466</v>
      </c>
      <c r="B55" s="39" t="s">
        <v>447</v>
      </c>
      <c r="C55" s="39" t="s">
        <v>43</v>
      </c>
      <c r="D55" s="40" t="s">
        <v>25</v>
      </c>
      <c r="E55" s="1" t="s">
        <v>44</v>
      </c>
      <c r="F55" s="1" t="s">
        <v>44</v>
      </c>
      <c r="G55" s="41">
        <f>SUM(G56:G56)</f>
        <v>6.0000000000008002</v>
      </c>
    </row>
    <row r="56" spans="1:7" x14ac:dyDescent="0.25">
      <c r="A56" s="42" t="s">
        <v>467</v>
      </c>
      <c r="B56" s="42"/>
      <c r="C56" s="43">
        <v>6.0000000000008002</v>
      </c>
      <c r="D56" s="43"/>
      <c r="E56" s="43"/>
      <c r="F56" s="43"/>
      <c r="G56" s="43">
        <f>PRODUCT(C56:F56)</f>
        <v>6.0000000000008002</v>
      </c>
    </row>
    <row r="58" spans="1:7" ht="45" customHeight="1" x14ac:dyDescent="0.25">
      <c r="A58" s="39" t="s">
        <v>468</v>
      </c>
      <c r="B58" s="39" t="s">
        <v>447</v>
      </c>
      <c r="C58" s="39" t="s">
        <v>45</v>
      </c>
      <c r="D58" s="40" t="s">
        <v>25</v>
      </c>
      <c r="E58" s="1" t="s">
        <v>46</v>
      </c>
      <c r="F58" s="1" t="s">
        <v>46</v>
      </c>
      <c r="G58" s="41">
        <f>SUM(G59:G59)</f>
        <v>6.0000000000008002</v>
      </c>
    </row>
    <row r="59" spans="1:7" x14ac:dyDescent="0.25">
      <c r="A59" s="42" t="s">
        <v>469</v>
      </c>
      <c r="B59" s="42"/>
      <c r="C59" s="43">
        <v>6.0000000000008002</v>
      </c>
      <c r="D59" s="43"/>
      <c r="E59" s="43"/>
      <c r="F59" s="43"/>
      <c r="G59" s="43">
        <f>PRODUCT(C59:F59)</f>
        <v>6.0000000000008002</v>
      </c>
    </row>
    <row r="61" spans="1:7" ht="45" customHeight="1" x14ac:dyDescent="0.25">
      <c r="A61" s="39" t="s">
        <v>470</v>
      </c>
      <c r="B61" s="39" t="s">
        <v>447</v>
      </c>
      <c r="C61" s="39" t="s">
        <v>47</v>
      </c>
      <c r="D61" s="40" t="s">
        <v>25</v>
      </c>
      <c r="E61" s="1" t="s">
        <v>48</v>
      </c>
      <c r="F61" s="1" t="s">
        <v>48</v>
      </c>
      <c r="G61" s="41">
        <f>SUM(G62:G62)</f>
        <v>1</v>
      </c>
    </row>
    <row r="62" spans="1:7" x14ac:dyDescent="0.25">
      <c r="A62" s="42" t="s">
        <v>471</v>
      </c>
      <c r="B62" s="42"/>
      <c r="C62" s="43">
        <v>1</v>
      </c>
      <c r="D62" s="43"/>
      <c r="E62" s="43"/>
      <c r="F62" s="43"/>
      <c r="G62" s="43">
        <f>PRODUCT(C62:F62)</f>
        <v>1</v>
      </c>
    </row>
    <row r="64" spans="1:7" ht="45" customHeight="1" x14ac:dyDescent="0.25">
      <c r="A64" s="39" t="s">
        <v>472</v>
      </c>
      <c r="B64" s="39" t="s">
        <v>447</v>
      </c>
      <c r="C64" s="39" t="s">
        <v>49</v>
      </c>
      <c r="D64" s="40" t="s">
        <v>25</v>
      </c>
      <c r="E64" s="1" t="s">
        <v>50</v>
      </c>
      <c r="F64" s="1" t="s">
        <v>50</v>
      </c>
      <c r="G64" s="41">
        <f>SUM(G65:G65)</f>
        <v>1</v>
      </c>
    </row>
    <row r="65" spans="1:7" x14ac:dyDescent="0.25">
      <c r="A65" s="42" t="s">
        <v>473</v>
      </c>
      <c r="B65" s="42"/>
      <c r="C65" s="43">
        <v>1</v>
      </c>
      <c r="D65" s="43"/>
      <c r="E65" s="43"/>
      <c r="F65" s="43"/>
      <c r="G65" s="43">
        <f>PRODUCT(C65:F65)</f>
        <v>1</v>
      </c>
    </row>
    <row r="67" spans="1:7" ht="45" customHeight="1" x14ac:dyDescent="0.25">
      <c r="A67" s="39" t="s">
        <v>474</v>
      </c>
      <c r="B67" s="39" t="s">
        <v>447</v>
      </c>
      <c r="C67" s="39" t="s">
        <v>51</v>
      </c>
      <c r="D67" s="40" t="s">
        <v>25</v>
      </c>
      <c r="E67" s="1" t="s">
        <v>52</v>
      </c>
      <c r="F67" s="1" t="s">
        <v>52</v>
      </c>
      <c r="G67" s="41">
        <f>SUM(G68:G68)</f>
        <v>1</v>
      </c>
    </row>
    <row r="68" spans="1:7" x14ac:dyDescent="0.25">
      <c r="A68" s="42" t="s">
        <v>475</v>
      </c>
      <c r="B68" s="42"/>
      <c r="C68" s="43">
        <v>1</v>
      </c>
      <c r="D68" s="43"/>
      <c r="E68" s="43"/>
      <c r="F68" s="43"/>
      <c r="G68" s="43">
        <f>PRODUCT(C68:F68)</f>
        <v>1</v>
      </c>
    </row>
    <row r="70" spans="1:7" ht="45" customHeight="1" x14ac:dyDescent="0.25">
      <c r="A70" s="39" t="s">
        <v>476</v>
      </c>
      <c r="B70" s="39" t="s">
        <v>447</v>
      </c>
      <c r="C70" s="39" t="s">
        <v>53</v>
      </c>
      <c r="D70" s="40" t="s">
        <v>25</v>
      </c>
      <c r="E70" s="1" t="s">
        <v>54</v>
      </c>
      <c r="F70" s="1" t="s">
        <v>54</v>
      </c>
      <c r="G70" s="41">
        <f>SUM(G71:G71)</f>
        <v>1</v>
      </c>
    </row>
    <row r="71" spans="1:7" x14ac:dyDescent="0.25">
      <c r="A71" s="42" t="s">
        <v>477</v>
      </c>
      <c r="B71" s="42"/>
      <c r="C71" s="43">
        <v>1</v>
      </c>
      <c r="D71" s="43"/>
      <c r="E71" s="43"/>
      <c r="F71" s="43"/>
      <c r="G71" s="43">
        <f>PRODUCT(C71:F71)</f>
        <v>1</v>
      </c>
    </row>
    <row r="73" spans="1:7" ht="45" customHeight="1" x14ac:dyDescent="0.25">
      <c r="A73" s="39" t="s">
        <v>478</v>
      </c>
      <c r="B73" s="39" t="s">
        <v>447</v>
      </c>
      <c r="C73" s="39" t="s">
        <v>55</v>
      </c>
      <c r="D73" s="40" t="s">
        <v>25</v>
      </c>
      <c r="E73" s="1" t="s">
        <v>56</v>
      </c>
      <c r="F73" s="1" t="s">
        <v>56</v>
      </c>
      <c r="G73" s="41">
        <f>SUM(G74:G74)</f>
        <v>2.0000000000007998</v>
      </c>
    </row>
    <row r="74" spans="1:7" x14ac:dyDescent="0.25">
      <c r="A74" s="42" t="s">
        <v>479</v>
      </c>
      <c r="B74" s="42"/>
      <c r="C74" s="43">
        <v>2.0000000000007998</v>
      </c>
      <c r="D74" s="43"/>
      <c r="E74" s="43"/>
      <c r="F74" s="43"/>
      <c r="G74" s="43">
        <f>PRODUCT(C74:F74)</f>
        <v>2.0000000000007998</v>
      </c>
    </row>
    <row r="76" spans="1:7" ht="45" customHeight="1" x14ac:dyDescent="0.25">
      <c r="A76" s="39" t="s">
        <v>480</v>
      </c>
      <c r="B76" s="39" t="s">
        <v>447</v>
      </c>
      <c r="C76" s="39" t="s">
        <v>57</v>
      </c>
      <c r="D76" s="40" t="s">
        <v>25</v>
      </c>
      <c r="E76" s="1" t="s">
        <v>58</v>
      </c>
      <c r="F76" s="1" t="s">
        <v>58</v>
      </c>
      <c r="G76" s="41">
        <f>SUM(G77:G77)</f>
        <v>1</v>
      </c>
    </row>
    <row r="77" spans="1:7" x14ac:dyDescent="0.25">
      <c r="A77" s="42" t="s">
        <v>481</v>
      </c>
      <c r="B77" s="42"/>
      <c r="C77" s="43">
        <v>1</v>
      </c>
      <c r="D77" s="43"/>
      <c r="E77" s="43"/>
      <c r="F77" s="43"/>
      <c r="G77" s="43">
        <f>PRODUCT(C77:F77)</f>
        <v>1</v>
      </c>
    </row>
    <row r="79" spans="1:7" ht="45" customHeight="1" x14ac:dyDescent="0.25">
      <c r="A79" s="39" t="s">
        <v>482</v>
      </c>
      <c r="B79" s="39" t="s">
        <v>447</v>
      </c>
      <c r="C79" s="39" t="s">
        <v>59</v>
      </c>
      <c r="D79" s="40" t="s">
        <v>60</v>
      </c>
      <c r="E79" s="1" t="s">
        <v>61</v>
      </c>
      <c r="F79" s="1" t="s">
        <v>61</v>
      </c>
      <c r="G79" s="41">
        <f>SUM(G80:G85)</f>
        <v>310</v>
      </c>
    </row>
    <row r="80" spans="1:7" x14ac:dyDescent="0.25">
      <c r="A80" s="42" t="s">
        <v>483</v>
      </c>
      <c r="B80" s="42"/>
      <c r="C80" s="43">
        <v>1</v>
      </c>
      <c r="D80" s="43">
        <v>35</v>
      </c>
      <c r="E80" s="43"/>
      <c r="F80" s="43"/>
      <c r="G80" s="43">
        <f t="shared" ref="G80:G85" si="1">PRODUCT(C80:F80)</f>
        <v>35</v>
      </c>
    </row>
    <row r="81" spans="1:7" x14ac:dyDescent="0.25">
      <c r="A81" s="42" t="s">
        <v>484</v>
      </c>
      <c r="B81" s="42"/>
      <c r="C81" s="43">
        <v>1</v>
      </c>
      <c r="D81" s="43">
        <v>35</v>
      </c>
      <c r="E81" s="43"/>
      <c r="F81" s="43"/>
      <c r="G81" s="43">
        <f t="shared" si="1"/>
        <v>35</v>
      </c>
    </row>
    <row r="82" spans="1:7" x14ac:dyDescent="0.25">
      <c r="A82" s="42" t="s">
        <v>485</v>
      </c>
      <c r="B82" s="42"/>
      <c r="C82" s="43">
        <v>1</v>
      </c>
      <c r="D82" s="43">
        <v>60</v>
      </c>
      <c r="E82" s="43"/>
      <c r="F82" s="43"/>
      <c r="G82" s="43">
        <f t="shared" si="1"/>
        <v>60</v>
      </c>
    </row>
    <row r="83" spans="1:7" x14ac:dyDescent="0.25">
      <c r="A83" s="42" t="s">
        <v>486</v>
      </c>
      <c r="B83" s="42"/>
      <c r="C83" s="43">
        <v>1</v>
      </c>
      <c r="D83" s="43">
        <v>60</v>
      </c>
      <c r="E83" s="43"/>
      <c r="F83" s="43"/>
      <c r="G83" s="43">
        <f t="shared" si="1"/>
        <v>60</v>
      </c>
    </row>
    <row r="84" spans="1:7" x14ac:dyDescent="0.25">
      <c r="A84" s="42" t="s">
        <v>487</v>
      </c>
      <c r="B84" s="42"/>
      <c r="C84" s="43">
        <v>1</v>
      </c>
      <c r="D84" s="43">
        <v>60</v>
      </c>
      <c r="E84" s="43"/>
      <c r="F84" s="43"/>
      <c r="G84" s="43">
        <f t="shared" si="1"/>
        <v>60</v>
      </c>
    </row>
    <row r="85" spans="1:7" x14ac:dyDescent="0.25">
      <c r="A85" s="42" t="s">
        <v>488</v>
      </c>
      <c r="B85" s="42"/>
      <c r="C85" s="43">
        <v>1</v>
      </c>
      <c r="D85" s="43">
        <v>60</v>
      </c>
      <c r="E85" s="43"/>
      <c r="F85" s="43"/>
      <c r="G85" s="43">
        <f t="shared" si="1"/>
        <v>60</v>
      </c>
    </row>
    <row r="87" spans="1:7" ht="45" customHeight="1" x14ac:dyDescent="0.25">
      <c r="A87" s="39" t="s">
        <v>489</v>
      </c>
      <c r="B87" s="39" t="s">
        <v>447</v>
      </c>
      <c r="C87" s="39" t="s">
        <v>62</v>
      </c>
      <c r="D87" s="40" t="s">
        <v>60</v>
      </c>
      <c r="E87" s="1" t="s">
        <v>63</v>
      </c>
      <c r="F87" s="1" t="s">
        <v>63</v>
      </c>
      <c r="G87" s="41">
        <f>SUM(G88:G89)</f>
        <v>15.000000000001599</v>
      </c>
    </row>
    <row r="88" spans="1:7" x14ac:dyDescent="0.25">
      <c r="A88" s="42" t="s">
        <v>490</v>
      </c>
      <c r="B88" s="42"/>
      <c r="C88" s="43">
        <v>5.0000000000008002</v>
      </c>
      <c r="D88" s="43"/>
      <c r="E88" s="43"/>
      <c r="F88" s="43"/>
      <c r="G88" s="43">
        <f>PRODUCT(C88:F88)</f>
        <v>5.0000000000008002</v>
      </c>
    </row>
    <row r="89" spans="1:7" x14ac:dyDescent="0.25">
      <c r="A89" s="42" t="s">
        <v>491</v>
      </c>
      <c r="B89" s="42"/>
      <c r="C89" s="43">
        <v>10.000000000000799</v>
      </c>
      <c r="D89" s="43"/>
      <c r="E89" s="43"/>
      <c r="F89" s="43"/>
      <c r="G89" s="43">
        <f>PRODUCT(C89:F89)</f>
        <v>10.000000000000799</v>
      </c>
    </row>
    <row r="91" spans="1:7" ht="45" customHeight="1" x14ac:dyDescent="0.25">
      <c r="A91" s="39" t="s">
        <v>492</v>
      </c>
      <c r="B91" s="39" t="s">
        <v>447</v>
      </c>
      <c r="C91" s="39" t="s">
        <v>64</v>
      </c>
      <c r="D91" s="40" t="s">
        <v>60</v>
      </c>
      <c r="E91" s="1" t="s">
        <v>65</v>
      </c>
      <c r="F91" s="1" t="s">
        <v>65</v>
      </c>
      <c r="G91" s="41">
        <f>SUM(G92:G93)</f>
        <v>55.000000000002103</v>
      </c>
    </row>
    <row r="92" spans="1:7" x14ac:dyDescent="0.25">
      <c r="A92" s="42" t="s">
        <v>493</v>
      </c>
      <c r="B92" s="42"/>
      <c r="C92" s="43">
        <v>5.0000000000008002</v>
      </c>
      <c r="D92" s="43"/>
      <c r="E92" s="43"/>
      <c r="F92" s="43"/>
      <c r="G92" s="43">
        <f>PRODUCT(C92:F92)</f>
        <v>5.0000000000008002</v>
      </c>
    </row>
    <row r="93" spans="1:7" x14ac:dyDescent="0.25">
      <c r="A93" s="42" t="s">
        <v>494</v>
      </c>
      <c r="B93" s="42"/>
      <c r="C93" s="43">
        <v>50.0000000000013</v>
      </c>
      <c r="D93" s="43"/>
      <c r="E93" s="43"/>
      <c r="F93" s="43"/>
      <c r="G93" s="43">
        <f>PRODUCT(C93:F93)</f>
        <v>50.0000000000013</v>
      </c>
    </row>
    <row r="95" spans="1:7" ht="45" customHeight="1" x14ac:dyDescent="0.25">
      <c r="A95" s="39" t="s">
        <v>495</v>
      </c>
      <c r="B95" s="39" t="s">
        <v>447</v>
      </c>
      <c r="C95" s="39" t="s">
        <v>66</v>
      </c>
      <c r="D95" s="40" t="s">
        <v>60</v>
      </c>
      <c r="E95" s="1" t="s">
        <v>67</v>
      </c>
      <c r="F95" s="1" t="s">
        <v>67</v>
      </c>
      <c r="G95" s="41">
        <f>SUM(G96:G96)</f>
        <v>5.0000000000008002</v>
      </c>
    </row>
    <row r="96" spans="1:7" x14ac:dyDescent="0.25">
      <c r="A96" s="42" t="s">
        <v>496</v>
      </c>
      <c r="B96" s="42"/>
      <c r="C96" s="43">
        <v>5.0000000000008002</v>
      </c>
      <c r="D96" s="43"/>
      <c r="E96" s="43"/>
      <c r="F96" s="43"/>
      <c r="G96" s="43">
        <f>PRODUCT(C96:F96)</f>
        <v>5.0000000000008002</v>
      </c>
    </row>
    <row r="98" spans="1:7" ht="45" customHeight="1" x14ac:dyDescent="0.25">
      <c r="A98" s="39" t="s">
        <v>497</v>
      </c>
      <c r="B98" s="39" t="s">
        <v>447</v>
      </c>
      <c r="C98" s="39" t="s">
        <v>68</v>
      </c>
      <c r="D98" s="40" t="s">
        <v>60</v>
      </c>
      <c r="E98" s="1" t="s">
        <v>69</v>
      </c>
      <c r="F98" s="1" t="s">
        <v>69</v>
      </c>
      <c r="G98" s="41">
        <f>SUM(G99:G99)</f>
        <v>5.0000000000008002</v>
      </c>
    </row>
    <row r="99" spans="1:7" x14ac:dyDescent="0.25">
      <c r="A99" s="42" t="s">
        <v>498</v>
      </c>
      <c r="B99" s="42"/>
      <c r="C99" s="43">
        <v>5.0000000000008002</v>
      </c>
      <c r="D99" s="43"/>
      <c r="E99" s="43"/>
      <c r="F99" s="43"/>
      <c r="G99" s="43">
        <f>PRODUCT(C99:F99)</f>
        <v>5.0000000000008002</v>
      </c>
    </row>
    <row r="101" spans="1:7" x14ac:dyDescent="0.25">
      <c r="B101" t="s">
        <v>445</v>
      </c>
      <c r="C101" s="37" t="s">
        <v>4</v>
      </c>
      <c r="D101" s="38" t="s">
        <v>5</v>
      </c>
      <c r="E101" s="37" t="s">
        <v>6</v>
      </c>
    </row>
    <row r="102" spans="1:7" x14ac:dyDescent="0.25">
      <c r="B102" t="s">
        <v>445</v>
      </c>
      <c r="C102" s="37" t="s">
        <v>7</v>
      </c>
      <c r="D102" s="38" t="s">
        <v>14</v>
      </c>
      <c r="E102" s="37" t="s">
        <v>15</v>
      </c>
    </row>
    <row r="103" spans="1:7" x14ac:dyDescent="0.25">
      <c r="B103" t="s">
        <v>445</v>
      </c>
      <c r="C103" s="37" t="s">
        <v>16</v>
      </c>
      <c r="D103" s="38" t="s">
        <v>70</v>
      </c>
      <c r="E103" s="37" t="s">
        <v>71</v>
      </c>
    </row>
    <row r="105" spans="1:7" ht="45" customHeight="1" x14ac:dyDescent="0.25">
      <c r="A105" s="39" t="s">
        <v>499</v>
      </c>
      <c r="B105" s="39" t="s">
        <v>447</v>
      </c>
      <c r="C105" s="39" t="s">
        <v>73</v>
      </c>
      <c r="D105" s="40" t="s">
        <v>60</v>
      </c>
      <c r="E105" s="1" t="s">
        <v>74</v>
      </c>
      <c r="F105" s="1" t="s">
        <v>74</v>
      </c>
      <c r="G105" s="41">
        <f>SUM(G106:G108)</f>
        <v>60.000000000002402</v>
      </c>
    </row>
    <row r="106" spans="1:7" x14ac:dyDescent="0.25">
      <c r="A106" s="42" t="s">
        <v>500</v>
      </c>
      <c r="B106" s="42"/>
      <c r="C106" s="43">
        <v>20.000000000000799</v>
      </c>
      <c r="D106" s="43"/>
      <c r="E106" s="43"/>
      <c r="F106" s="43"/>
      <c r="G106" s="43">
        <f>PRODUCT(C106:F106)</f>
        <v>20.000000000000799</v>
      </c>
    </row>
    <row r="107" spans="1:7" x14ac:dyDescent="0.25">
      <c r="A107" s="42" t="s">
        <v>501</v>
      </c>
      <c r="B107" s="42"/>
      <c r="C107" s="43">
        <v>20.000000000000799</v>
      </c>
      <c r="D107" s="43"/>
      <c r="E107" s="43"/>
      <c r="F107" s="43"/>
      <c r="G107" s="43">
        <f>PRODUCT(C107:F107)</f>
        <v>20.000000000000799</v>
      </c>
    </row>
    <row r="108" spans="1:7" x14ac:dyDescent="0.25">
      <c r="A108" s="42" t="s">
        <v>502</v>
      </c>
      <c r="B108" s="42"/>
      <c r="C108" s="43">
        <v>20.000000000000799</v>
      </c>
      <c r="D108" s="43"/>
      <c r="E108" s="43"/>
      <c r="F108" s="43"/>
      <c r="G108" s="43">
        <f>PRODUCT(C108:F108)</f>
        <v>20.000000000000799</v>
      </c>
    </row>
    <row r="110" spans="1:7" ht="45" customHeight="1" x14ac:dyDescent="0.25">
      <c r="A110" s="39" t="s">
        <v>503</v>
      </c>
      <c r="B110" s="39" t="s">
        <v>447</v>
      </c>
      <c r="C110" s="39" t="s">
        <v>75</v>
      </c>
      <c r="D110" s="40" t="s">
        <v>60</v>
      </c>
      <c r="E110" s="1" t="s">
        <v>76</v>
      </c>
      <c r="F110" s="1" t="s">
        <v>76</v>
      </c>
      <c r="G110" s="41">
        <f>SUM(G111:G113)</f>
        <v>15.000000000002402</v>
      </c>
    </row>
    <row r="111" spans="1:7" x14ac:dyDescent="0.25">
      <c r="A111" s="42" t="s">
        <v>504</v>
      </c>
      <c r="B111" s="42"/>
      <c r="C111" s="43">
        <v>5.0000000000008002</v>
      </c>
      <c r="D111" s="43"/>
      <c r="E111" s="43"/>
      <c r="F111" s="43"/>
      <c r="G111" s="43">
        <f>PRODUCT(C111:F111)</f>
        <v>5.0000000000008002</v>
      </c>
    </row>
    <row r="112" spans="1:7" x14ac:dyDescent="0.25">
      <c r="A112" s="42" t="s">
        <v>505</v>
      </c>
      <c r="B112" s="42"/>
      <c r="C112" s="43">
        <v>5.0000000000008002</v>
      </c>
      <c r="D112" s="43"/>
      <c r="E112" s="43"/>
      <c r="F112" s="43"/>
      <c r="G112" s="43">
        <f>PRODUCT(C112:F112)</f>
        <v>5.0000000000008002</v>
      </c>
    </row>
    <row r="113" spans="1:7" x14ac:dyDescent="0.25">
      <c r="A113" s="42" t="s">
        <v>506</v>
      </c>
      <c r="B113" s="42"/>
      <c r="C113" s="43">
        <v>5.0000000000008002</v>
      </c>
      <c r="D113" s="43"/>
      <c r="E113" s="43"/>
      <c r="F113" s="43"/>
      <c r="G113" s="43">
        <f>PRODUCT(C113:F113)</f>
        <v>5.0000000000008002</v>
      </c>
    </row>
    <row r="115" spans="1:7" ht="45" customHeight="1" x14ac:dyDescent="0.25">
      <c r="A115" s="39" t="s">
        <v>507</v>
      </c>
      <c r="B115" s="39" t="s">
        <v>447</v>
      </c>
      <c r="C115" s="39" t="s">
        <v>77</v>
      </c>
      <c r="D115" s="40" t="s">
        <v>60</v>
      </c>
      <c r="E115" s="1" t="s">
        <v>78</v>
      </c>
      <c r="F115" s="1" t="s">
        <v>78</v>
      </c>
      <c r="G115" s="41">
        <f>SUM(G116:G116)</f>
        <v>13.000000000001039</v>
      </c>
    </row>
    <row r="116" spans="1:7" x14ac:dyDescent="0.25">
      <c r="A116" s="42" t="s">
        <v>508</v>
      </c>
      <c r="B116" s="42"/>
      <c r="C116" s="43">
        <v>10.000000000000799</v>
      </c>
      <c r="D116" s="43">
        <v>1.3</v>
      </c>
      <c r="E116" s="43"/>
      <c r="F116" s="43"/>
      <c r="G116" s="43">
        <f>PRODUCT(C116:F116)</f>
        <v>13.000000000001039</v>
      </c>
    </row>
    <row r="118" spans="1:7" x14ac:dyDescent="0.25">
      <c r="B118" t="s">
        <v>445</v>
      </c>
      <c r="C118" s="37" t="s">
        <v>4</v>
      </c>
      <c r="D118" s="38" t="s">
        <v>5</v>
      </c>
      <c r="E118" s="37" t="s">
        <v>6</v>
      </c>
    </row>
    <row r="119" spans="1:7" x14ac:dyDescent="0.25">
      <c r="B119" t="s">
        <v>445</v>
      </c>
      <c r="C119" s="37" t="s">
        <v>7</v>
      </c>
      <c r="D119" s="38" t="s">
        <v>14</v>
      </c>
      <c r="E119" s="37" t="s">
        <v>15</v>
      </c>
    </row>
    <row r="120" spans="1:7" x14ac:dyDescent="0.25">
      <c r="B120" t="s">
        <v>445</v>
      </c>
      <c r="C120" s="37" t="s">
        <v>16</v>
      </c>
      <c r="D120" s="38" t="s">
        <v>79</v>
      </c>
      <c r="E120" s="37" t="s">
        <v>80</v>
      </c>
    </row>
    <row r="122" spans="1:7" ht="45" customHeight="1" x14ac:dyDescent="0.25">
      <c r="A122" s="39" t="s">
        <v>509</v>
      </c>
      <c r="B122" s="39" t="s">
        <v>447</v>
      </c>
      <c r="C122" s="39" t="s">
        <v>82</v>
      </c>
      <c r="D122" s="40" t="s">
        <v>20</v>
      </c>
      <c r="E122" s="1" t="s">
        <v>83</v>
      </c>
      <c r="F122" s="1" t="s">
        <v>83</v>
      </c>
      <c r="G122" s="41">
        <f>SUM(G123:G123)</f>
        <v>1</v>
      </c>
    </row>
    <row r="123" spans="1:7" x14ac:dyDescent="0.25">
      <c r="A123" s="42" t="s">
        <v>510</v>
      </c>
      <c r="B123" s="42"/>
      <c r="C123" s="43">
        <v>1</v>
      </c>
      <c r="D123" s="43"/>
      <c r="E123" s="43"/>
      <c r="F123" s="43"/>
      <c r="G123" s="43">
        <f>PRODUCT(C123:F123)</f>
        <v>1</v>
      </c>
    </row>
    <row r="125" spans="1:7" ht="45" customHeight="1" x14ac:dyDescent="0.25">
      <c r="A125" s="39" t="s">
        <v>511</v>
      </c>
      <c r="B125" s="39" t="s">
        <v>447</v>
      </c>
      <c r="C125" s="39" t="s">
        <v>84</v>
      </c>
      <c r="D125" s="40" t="s">
        <v>20</v>
      </c>
      <c r="E125" s="1" t="s">
        <v>85</v>
      </c>
      <c r="F125" s="1" t="s">
        <v>85</v>
      </c>
      <c r="G125" s="41">
        <f>SUM(G126:G126)</f>
        <v>1</v>
      </c>
    </row>
    <row r="126" spans="1:7" x14ac:dyDescent="0.25">
      <c r="A126" s="42" t="s">
        <v>512</v>
      </c>
      <c r="B126" s="42"/>
      <c r="C126" s="43">
        <v>1</v>
      </c>
      <c r="D126" s="43"/>
      <c r="E126" s="43"/>
      <c r="F126" s="43"/>
      <c r="G126" s="43">
        <f>PRODUCT(C126:F126)</f>
        <v>1</v>
      </c>
    </row>
    <row r="128" spans="1:7" ht="45" customHeight="1" x14ac:dyDescent="0.25">
      <c r="A128" s="39" t="s">
        <v>513</v>
      </c>
      <c r="B128" s="39" t="s">
        <v>447</v>
      </c>
      <c r="C128" s="39" t="s">
        <v>86</v>
      </c>
      <c r="D128" s="40" t="s">
        <v>25</v>
      </c>
      <c r="E128" s="1" t="s">
        <v>87</v>
      </c>
      <c r="F128" s="1" t="s">
        <v>87</v>
      </c>
      <c r="G128" s="41">
        <f>SUM(G129:G129)</f>
        <v>1</v>
      </c>
    </row>
    <row r="129" spans="1:7" x14ac:dyDescent="0.25">
      <c r="A129" s="42" t="s">
        <v>514</v>
      </c>
      <c r="B129" s="42"/>
      <c r="C129" s="43">
        <v>1</v>
      </c>
      <c r="D129" s="43"/>
      <c r="E129" s="43"/>
      <c r="F129" s="43"/>
      <c r="G129" s="43">
        <f>PRODUCT(C129:F129)</f>
        <v>1</v>
      </c>
    </row>
    <row r="131" spans="1:7" ht="45" customHeight="1" x14ac:dyDescent="0.25">
      <c r="A131" s="39" t="s">
        <v>515</v>
      </c>
      <c r="B131" s="39" t="s">
        <v>447</v>
      </c>
      <c r="C131" s="39" t="s">
        <v>88</v>
      </c>
      <c r="D131" s="40" t="s">
        <v>60</v>
      </c>
      <c r="E131" s="1" t="s">
        <v>89</v>
      </c>
      <c r="F131" s="1" t="s">
        <v>89</v>
      </c>
      <c r="G131" s="41">
        <f>SUM(G132:G132)</f>
        <v>65.000000000001094</v>
      </c>
    </row>
    <row r="132" spans="1:7" x14ac:dyDescent="0.25">
      <c r="A132" s="42" t="s">
        <v>516</v>
      </c>
      <c r="B132" s="42"/>
      <c r="C132" s="43">
        <v>65.000000000001094</v>
      </c>
      <c r="D132" s="43"/>
      <c r="E132" s="43"/>
      <c r="F132" s="43"/>
      <c r="G132" s="43">
        <f>PRODUCT(C132:F132)</f>
        <v>65.000000000001094</v>
      </c>
    </row>
    <row r="134" spans="1:7" ht="45" customHeight="1" x14ac:dyDescent="0.25">
      <c r="A134" s="39" t="s">
        <v>517</v>
      </c>
      <c r="B134" s="39" t="s">
        <v>447</v>
      </c>
      <c r="C134" s="39" t="s">
        <v>90</v>
      </c>
      <c r="D134" s="40" t="s">
        <v>60</v>
      </c>
      <c r="E134" s="1" t="s">
        <v>91</v>
      </c>
      <c r="F134" s="1" t="s">
        <v>91</v>
      </c>
      <c r="G134" s="41">
        <f>SUM(G135:G135)</f>
        <v>4.0000000000008002</v>
      </c>
    </row>
    <row r="135" spans="1:7" x14ac:dyDescent="0.25">
      <c r="A135" s="42" t="s">
        <v>518</v>
      </c>
      <c r="B135" s="42"/>
      <c r="C135" s="43">
        <v>4.0000000000008002</v>
      </c>
      <c r="D135" s="43"/>
      <c r="E135" s="43"/>
      <c r="F135" s="43"/>
      <c r="G135" s="43">
        <f>PRODUCT(C135:F135)</f>
        <v>4.0000000000008002</v>
      </c>
    </row>
    <row r="137" spans="1:7" ht="45" customHeight="1" x14ac:dyDescent="0.25">
      <c r="A137" s="39" t="s">
        <v>519</v>
      </c>
      <c r="B137" s="39" t="s">
        <v>447</v>
      </c>
      <c r="C137" s="39" t="s">
        <v>92</v>
      </c>
      <c r="D137" s="40" t="s">
        <v>25</v>
      </c>
      <c r="E137" s="1" t="s">
        <v>93</v>
      </c>
      <c r="F137" s="1" t="s">
        <v>93</v>
      </c>
      <c r="G137" s="41">
        <f>SUM(G138:G138)</f>
        <v>1</v>
      </c>
    </row>
    <row r="138" spans="1:7" x14ac:dyDescent="0.25">
      <c r="A138" s="42" t="s">
        <v>520</v>
      </c>
      <c r="B138" s="42"/>
      <c r="C138" s="43">
        <v>1</v>
      </c>
      <c r="D138" s="43"/>
      <c r="E138" s="43"/>
      <c r="F138" s="43"/>
      <c r="G138" s="43">
        <f>PRODUCT(C138:F138)</f>
        <v>1</v>
      </c>
    </row>
    <row r="140" spans="1:7" x14ac:dyDescent="0.25">
      <c r="B140" t="s">
        <v>445</v>
      </c>
      <c r="C140" s="37" t="s">
        <v>4</v>
      </c>
      <c r="D140" s="38" t="s">
        <v>5</v>
      </c>
      <c r="E140" s="37" t="s">
        <v>6</v>
      </c>
    </row>
    <row r="141" spans="1:7" x14ac:dyDescent="0.25">
      <c r="B141" t="s">
        <v>445</v>
      </c>
      <c r="C141" s="37" t="s">
        <v>7</v>
      </c>
      <c r="D141" s="38" t="s">
        <v>14</v>
      </c>
      <c r="E141" s="37" t="s">
        <v>15</v>
      </c>
    </row>
    <row r="142" spans="1:7" x14ac:dyDescent="0.25">
      <c r="B142" t="s">
        <v>445</v>
      </c>
      <c r="C142" s="37" t="s">
        <v>16</v>
      </c>
      <c r="D142" s="38" t="s">
        <v>94</v>
      </c>
      <c r="E142" s="37" t="s">
        <v>95</v>
      </c>
    </row>
    <row r="144" spans="1:7" ht="45" customHeight="1" x14ac:dyDescent="0.25">
      <c r="A144" s="39" t="s">
        <v>521</v>
      </c>
      <c r="B144" s="39" t="s">
        <v>447</v>
      </c>
      <c r="C144" s="39" t="s">
        <v>97</v>
      </c>
      <c r="D144" s="40" t="s">
        <v>98</v>
      </c>
      <c r="E144" s="1" t="s">
        <v>99</v>
      </c>
      <c r="F144" s="1" t="s">
        <v>99</v>
      </c>
      <c r="G144" s="41">
        <f>SUM(G145:G145)</f>
        <v>5.0000000000008002</v>
      </c>
    </row>
    <row r="145" spans="1:7" x14ac:dyDescent="0.25">
      <c r="A145" s="42" t="s">
        <v>522</v>
      </c>
      <c r="B145" s="42"/>
      <c r="C145" s="43">
        <v>5.0000000000008002</v>
      </c>
      <c r="D145" s="43"/>
      <c r="E145" s="43"/>
      <c r="F145" s="43"/>
      <c r="G145" s="43">
        <f>PRODUCT(C145:F145)</f>
        <v>5.0000000000008002</v>
      </c>
    </row>
    <row r="147" spans="1:7" x14ac:dyDescent="0.25">
      <c r="B147" t="s">
        <v>445</v>
      </c>
      <c r="C147" s="37" t="s">
        <v>4</v>
      </c>
      <c r="D147" s="38" t="s">
        <v>5</v>
      </c>
      <c r="E147" s="37" t="s">
        <v>6</v>
      </c>
    </row>
    <row r="148" spans="1:7" x14ac:dyDescent="0.25">
      <c r="B148" t="s">
        <v>445</v>
      </c>
      <c r="C148" s="37" t="s">
        <v>7</v>
      </c>
      <c r="D148" s="38" t="s">
        <v>31</v>
      </c>
      <c r="E148" s="37" t="s">
        <v>116</v>
      </c>
    </row>
    <row r="150" spans="1:7" ht="45" customHeight="1" x14ac:dyDescent="0.25">
      <c r="A150" s="39" t="s">
        <v>523</v>
      </c>
      <c r="B150" s="39" t="s">
        <v>447</v>
      </c>
      <c r="C150" s="39" t="s">
        <v>118</v>
      </c>
      <c r="D150" s="40" t="s">
        <v>25</v>
      </c>
      <c r="E150" s="1" t="s">
        <v>119</v>
      </c>
      <c r="F150" s="1" t="s">
        <v>119</v>
      </c>
      <c r="G150" s="41">
        <f>SUM(G151:G151)</f>
        <v>1</v>
      </c>
    </row>
    <row r="151" spans="1:7" x14ac:dyDescent="0.25">
      <c r="A151" s="42" t="s">
        <v>524</v>
      </c>
      <c r="B151" s="42"/>
      <c r="C151" s="43">
        <v>1</v>
      </c>
      <c r="D151" s="43"/>
      <c r="E151" s="43"/>
      <c r="F151" s="43"/>
      <c r="G151" s="43">
        <f>PRODUCT(C151:F151)</f>
        <v>1</v>
      </c>
    </row>
    <row r="153" spans="1:7" ht="45" customHeight="1" x14ac:dyDescent="0.25">
      <c r="A153" s="39" t="s">
        <v>525</v>
      </c>
      <c r="B153" s="39" t="s">
        <v>447</v>
      </c>
      <c r="C153" s="39" t="s">
        <v>120</v>
      </c>
      <c r="D153" s="40" t="s">
        <v>20</v>
      </c>
      <c r="E153" s="1" t="s">
        <v>121</v>
      </c>
      <c r="F153" s="1" t="s">
        <v>121</v>
      </c>
      <c r="G153" s="41">
        <f>SUM(G154:G154)</f>
        <v>1</v>
      </c>
    </row>
    <row r="154" spans="1:7" x14ac:dyDescent="0.25">
      <c r="A154" s="42" t="s">
        <v>526</v>
      </c>
      <c r="B154" s="42"/>
      <c r="C154" s="43">
        <v>1</v>
      </c>
      <c r="D154" s="43"/>
      <c r="E154" s="43"/>
      <c r="F154" s="43"/>
      <c r="G154" s="43">
        <f>PRODUCT(C154:F154)</f>
        <v>1</v>
      </c>
    </row>
    <row r="156" spans="1:7" ht="45" customHeight="1" x14ac:dyDescent="0.25">
      <c r="A156" s="39" t="s">
        <v>527</v>
      </c>
      <c r="B156" s="39" t="s">
        <v>447</v>
      </c>
      <c r="C156" s="39" t="s">
        <v>122</v>
      </c>
      <c r="D156" s="40" t="s">
        <v>20</v>
      </c>
      <c r="E156" s="1" t="s">
        <v>123</v>
      </c>
      <c r="F156" s="1" t="s">
        <v>123</v>
      </c>
      <c r="G156" s="41">
        <f>SUM(G157:G157)</f>
        <v>1</v>
      </c>
    </row>
    <row r="157" spans="1:7" x14ac:dyDescent="0.25">
      <c r="A157" s="42" t="s">
        <v>528</v>
      </c>
      <c r="B157" s="42"/>
      <c r="C157" s="43">
        <v>1</v>
      </c>
      <c r="D157" s="43"/>
      <c r="E157" s="43"/>
      <c r="F157" s="43"/>
      <c r="G157" s="43">
        <f>PRODUCT(C157:F157)</f>
        <v>1</v>
      </c>
    </row>
    <row r="159" spans="1:7" ht="45" customHeight="1" x14ac:dyDescent="0.25">
      <c r="A159" s="39" t="s">
        <v>529</v>
      </c>
      <c r="B159" s="39" t="s">
        <v>447</v>
      </c>
      <c r="C159" s="39" t="s">
        <v>124</v>
      </c>
      <c r="D159" s="40" t="s">
        <v>125</v>
      </c>
      <c r="E159" s="1" t="s">
        <v>126</v>
      </c>
      <c r="F159" s="1" t="s">
        <v>126</v>
      </c>
      <c r="G159" s="41">
        <f>SUM(G160:G162)</f>
        <v>1491.8400000000647</v>
      </c>
    </row>
    <row r="160" spans="1:7" x14ac:dyDescent="0.25">
      <c r="A160" s="42" t="s">
        <v>530</v>
      </c>
      <c r="B160" s="42"/>
      <c r="C160" s="43">
        <v>17.3700000000008</v>
      </c>
      <c r="D160" s="43">
        <v>40</v>
      </c>
      <c r="E160" s="43"/>
      <c r="F160" s="43"/>
      <c r="G160" s="43">
        <f>PRODUCT(C160:F160)</f>
        <v>694.80000000003201</v>
      </c>
    </row>
    <row r="161" spans="1:7" x14ac:dyDescent="0.25">
      <c r="A161" s="42" t="s">
        <v>531</v>
      </c>
      <c r="B161" s="42"/>
      <c r="C161" s="43">
        <v>19.700000000000799</v>
      </c>
      <c r="D161" s="43">
        <v>40</v>
      </c>
      <c r="E161" s="43"/>
      <c r="F161" s="43"/>
      <c r="G161" s="43">
        <f>PRODUCT(C161:F161)</f>
        <v>788.00000000003195</v>
      </c>
    </row>
    <row r="162" spans="1:7" x14ac:dyDescent="0.25">
      <c r="A162" s="42" t="s">
        <v>532</v>
      </c>
      <c r="B162" s="42"/>
      <c r="C162" s="43">
        <v>9.0400000000008003</v>
      </c>
      <c r="D162" s="43"/>
      <c r="E162" s="43"/>
      <c r="F162" s="43"/>
      <c r="G162" s="43">
        <f>PRODUCT(C162:F162)</f>
        <v>9.0400000000008003</v>
      </c>
    </row>
    <row r="164" spans="1:7" x14ac:dyDescent="0.25">
      <c r="B164" t="s">
        <v>445</v>
      </c>
      <c r="C164" s="37" t="s">
        <v>4</v>
      </c>
      <c r="D164" s="38" t="s">
        <v>5</v>
      </c>
      <c r="E164" s="37" t="s">
        <v>6</v>
      </c>
    </row>
    <row r="165" spans="1:7" x14ac:dyDescent="0.25">
      <c r="B165" t="s">
        <v>445</v>
      </c>
      <c r="C165" s="37" t="s">
        <v>7</v>
      </c>
      <c r="D165" s="38" t="s">
        <v>38</v>
      </c>
      <c r="E165" s="37" t="s">
        <v>127</v>
      </c>
    </row>
    <row r="167" spans="1:7" ht="45" customHeight="1" x14ac:dyDescent="0.25">
      <c r="A167" s="39" t="s">
        <v>533</v>
      </c>
      <c r="B167" s="39" t="s">
        <v>447</v>
      </c>
      <c r="C167" s="39" t="s">
        <v>129</v>
      </c>
      <c r="D167" s="40" t="s">
        <v>130</v>
      </c>
      <c r="E167" s="1" t="s">
        <v>131</v>
      </c>
      <c r="F167" s="1" t="s">
        <v>131</v>
      </c>
      <c r="G167" s="41">
        <f>SUM(G168:G168)</f>
        <v>5.0000000000008002</v>
      </c>
    </row>
    <row r="168" spans="1:7" x14ac:dyDescent="0.25">
      <c r="A168" s="42" t="s">
        <v>534</v>
      </c>
      <c r="B168" s="42"/>
      <c r="C168" s="43">
        <v>5.0000000000008002</v>
      </c>
      <c r="D168" s="43"/>
      <c r="E168" s="43"/>
      <c r="F168" s="43"/>
      <c r="G168" s="43">
        <f>PRODUCT(C168:F168)</f>
        <v>5.0000000000008002</v>
      </c>
    </row>
    <row r="170" spans="1:7" ht="45" customHeight="1" x14ac:dyDescent="0.25">
      <c r="A170" s="39" t="s">
        <v>535</v>
      </c>
      <c r="B170" s="39" t="s">
        <v>447</v>
      </c>
      <c r="C170" s="39" t="s">
        <v>132</v>
      </c>
      <c r="D170" s="40" t="s">
        <v>130</v>
      </c>
      <c r="E170" s="1" t="s">
        <v>133</v>
      </c>
      <c r="F170" s="1" t="s">
        <v>133</v>
      </c>
      <c r="G170" s="41">
        <f>SUM(G171:G171)</f>
        <v>5.0000000000008002</v>
      </c>
    </row>
    <row r="171" spans="1:7" x14ac:dyDescent="0.25">
      <c r="A171" s="42" t="s">
        <v>536</v>
      </c>
      <c r="B171" s="42"/>
      <c r="C171" s="43">
        <v>5.0000000000008002</v>
      </c>
      <c r="D171" s="43"/>
      <c r="E171" s="43"/>
      <c r="F171" s="43"/>
      <c r="G171" s="43">
        <f>PRODUCT(C171:F171)</f>
        <v>5.0000000000008002</v>
      </c>
    </row>
    <row r="173" spans="1:7" ht="45" customHeight="1" x14ac:dyDescent="0.25">
      <c r="A173" s="39" t="s">
        <v>537</v>
      </c>
      <c r="B173" s="39" t="s">
        <v>447</v>
      </c>
      <c r="C173" s="39" t="s">
        <v>134</v>
      </c>
      <c r="D173" s="40" t="s">
        <v>130</v>
      </c>
      <c r="E173" s="1" t="s">
        <v>135</v>
      </c>
      <c r="F173" s="1" t="s">
        <v>135</v>
      </c>
      <c r="G173" s="41">
        <f>SUM(G174:G174)</f>
        <v>5.0000000000008002</v>
      </c>
    </row>
    <row r="174" spans="1:7" x14ac:dyDescent="0.25">
      <c r="A174" s="42" t="s">
        <v>538</v>
      </c>
      <c r="B174" s="42"/>
      <c r="C174" s="43">
        <v>5.0000000000008002</v>
      </c>
      <c r="D174" s="43"/>
      <c r="E174" s="43"/>
      <c r="F174" s="43"/>
      <c r="G174" s="43">
        <f>PRODUCT(C174:F174)</f>
        <v>5.0000000000008002</v>
      </c>
    </row>
    <row r="176" spans="1:7" x14ac:dyDescent="0.25">
      <c r="B176" t="s">
        <v>445</v>
      </c>
      <c r="C176" s="37" t="s">
        <v>4</v>
      </c>
      <c r="D176" s="38" t="s">
        <v>5</v>
      </c>
      <c r="E176" s="37" t="s">
        <v>6</v>
      </c>
    </row>
    <row r="177" spans="1:7" x14ac:dyDescent="0.25">
      <c r="B177" t="s">
        <v>445</v>
      </c>
      <c r="C177" s="37" t="s">
        <v>7</v>
      </c>
      <c r="D177" s="38" t="s">
        <v>70</v>
      </c>
      <c r="E177" s="37" t="s">
        <v>136</v>
      </c>
    </row>
    <row r="179" spans="1:7" ht="45" customHeight="1" x14ac:dyDescent="0.25">
      <c r="A179" s="39" t="s">
        <v>539</v>
      </c>
      <c r="B179" s="39" t="s">
        <v>447</v>
      </c>
      <c r="C179" s="39" t="s">
        <v>138</v>
      </c>
      <c r="D179" s="40" t="s">
        <v>20</v>
      </c>
      <c r="E179" s="1" t="s">
        <v>139</v>
      </c>
      <c r="F179" s="1" t="s">
        <v>139</v>
      </c>
      <c r="G179" s="41">
        <f>SUM(G180:G180)</f>
        <v>1</v>
      </c>
    </row>
    <row r="180" spans="1:7" x14ac:dyDescent="0.25">
      <c r="A180" s="42" t="s">
        <v>540</v>
      </c>
      <c r="B180" s="42"/>
      <c r="C180" s="43">
        <v>1</v>
      </c>
      <c r="D180" s="43"/>
      <c r="E180" s="43"/>
      <c r="F180" s="43"/>
      <c r="G180" s="43">
        <f>PRODUCT(C180:F180)</f>
        <v>1</v>
      </c>
    </row>
    <row r="182" spans="1:7" ht="45" customHeight="1" x14ac:dyDescent="0.25">
      <c r="A182" s="39" t="s">
        <v>541</v>
      </c>
      <c r="B182" s="39" t="s">
        <v>447</v>
      </c>
      <c r="C182" s="39" t="s">
        <v>140</v>
      </c>
      <c r="D182" s="40" t="s">
        <v>20</v>
      </c>
      <c r="E182" s="1" t="s">
        <v>141</v>
      </c>
      <c r="F182" s="1" t="s">
        <v>141</v>
      </c>
      <c r="G182" s="41">
        <f>SUM(G183:G183)</f>
        <v>2.0000000000007998</v>
      </c>
    </row>
    <row r="183" spans="1:7" x14ac:dyDescent="0.25">
      <c r="A183" s="42" t="s">
        <v>542</v>
      </c>
      <c r="B183" s="42"/>
      <c r="C183" s="43">
        <v>2.0000000000007998</v>
      </c>
      <c r="D183" s="43"/>
      <c r="E183" s="43"/>
      <c r="F183" s="43"/>
      <c r="G183" s="43">
        <f>PRODUCT(C183:F183)</f>
        <v>2.0000000000007998</v>
      </c>
    </row>
    <row r="185" spans="1:7" ht="45" customHeight="1" x14ac:dyDescent="0.25">
      <c r="A185" s="39" t="s">
        <v>543</v>
      </c>
      <c r="B185" s="39" t="s">
        <v>447</v>
      </c>
      <c r="C185" s="39" t="s">
        <v>142</v>
      </c>
      <c r="D185" s="40" t="s">
        <v>20</v>
      </c>
      <c r="E185" s="1" t="s">
        <v>143</v>
      </c>
      <c r="F185" s="1" t="s">
        <v>143</v>
      </c>
      <c r="G185" s="41">
        <f>SUM(G186:G186)</f>
        <v>2.0000000000007998</v>
      </c>
    </row>
    <row r="186" spans="1:7" x14ac:dyDescent="0.25">
      <c r="A186" s="42" t="s">
        <v>544</v>
      </c>
      <c r="B186" s="42"/>
      <c r="C186" s="43">
        <v>2.0000000000007998</v>
      </c>
      <c r="D186" s="43"/>
      <c r="E186" s="43"/>
      <c r="F186" s="43"/>
      <c r="G186" s="43">
        <f>PRODUCT(C186:F186)</f>
        <v>2.0000000000007998</v>
      </c>
    </row>
    <row r="188" spans="1:7" ht="45" customHeight="1" x14ac:dyDescent="0.25">
      <c r="A188" s="39" t="s">
        <v>545</v>
      </c>
      <c r="B188" s="39" t="s">
        <v>447</v>
      </c>
      <c r="C188" s="39" t="s">
        <v>144</v>
      </c>
      <c r="D188" s="40" t="s">
        <v>20</v>
      </c>
      <c r="E188" s="1" t="s">
        <v>145</v>
      </c>
      <c r="F188" s="1" t="s">
        <v>145</v>
      </c>
      <c r="G188" s="41">
        <f>SUM(G189:G189)</f>
        <v>2.0000000000007998</v>
      </c>
    </row>
    <row r="189" spans="1:7" x14ac:dyDescent="0.25">
      <c r="A189" s="42" t="s">
        <v>546</v>
      </c>
      <c r="B189" s="42"/>
      <c r="C189" s="43">
        <v>2.0000000000007998</v>
      </c>
      <c r="D189" s="43"/>
      <c r="E189" s="43"/>
      <c r="F189" s="43"/>
      <c r="G189" s="43">
        <f>PRODUCT(C189:F189)</f>
        <v>2.0000000000007998</v>
      </c>
    </row>
    <row r="191" spans="1:7" ht="45" customHeight="1" x14ac:dyDescent="0.25">
      <c r="A191" s="39" t="s">
        <v>547</v>
      </c>
      <c r="B191" s="39" t="s">
        <v>447</v>
      </c>
      <c r="C191" s="39" t="s">
        <v>146</v>
      </c>
      <c r="D191" s="40" t="s">
        <v>20</v>
      </c>
      <c r="E191" s="1" t="s">
        <v>147</v>
      </c>
      <c r="F191" s="1" t="s">
        <v>147</v>
      </c>
      <c r="G191" s="41">
        <f>SUM(G192:G192)</f>
        <v>3.0000000000007998</v>
      </c>
    </row>
    <row r="192" spans="1:7" x14ac:dyDescent="0.25">
      <c r="A192" s="42" t="s">
        <v>548</v>
      </c>
      <c r="B192" s="42"/>
      <c r="C192" s="43">
        <v>3.0000000000007998</v>
      </c>
      <c r="D192" s="43"/>
      <c r="E192" s="43"/>
      <c r="F192" s="43"/>
      <c r="G192" s="43">
        <f>PRODUCT(C192:F192)</f>
        <v>3.0000000000007998</v>
      </c>
    </row>
    <row r="194" spans="1:7" ht="45" customHeight="1" x14ac:dyDescent="0.25">
      <c r="A194" s="39" t="s">
        <v>549</v>
      </c>
      <c r="B194" s="39" t="s">
        <v>447</v>
      </c>
      <c r="C194" s="39" t="s">
        <v>148</v>
      </c>
      <c r="D194" s="40" t="s">
        <v>20</v>
      </c>
      <c r="E194" s="1" t="s">
        <v>149</v>
      </c>
      <c r="F194" s="1" t="s">
        <v>149</v>
      </c>
      <c r="G194" s="41">
        <f>SUM(G195:G195)</f>
        <v>3.0000000000007998</v>
      </c>
    </row>
    <row r="195" spans="1:7" x14ac:dyDescent="0.25">
      <c r="A195" s="42" t="s">
        <v>550</v>
      </c>
      <c r="B195" s="42"/>
      <c r="C195" s="43">
        <v>3.0000000000007998</v>
      </c>
      <c r="D195" s="43"/>
      <c r="E195" s="43"/>
      <c r="F195" s="43"/>
      <c r="G195" s="43">
        <f>PRODUCT(C195:F195)</f>
        <v>3.0000000000007998</v>
      </c>
    </row>
    <row r="197" spans="1:7" ht="45" customHeight="1" x14ac:dyDescent="0.25">
      <c r="A197" s="39" t="s">
        <v>551</v>
      </c>
      <c r="B197" s="39" t="s">
        <v>447</v>
      </c>
      <c r="C197" s="39" t="s">
        <v>150</v>
      </c>
      <c r="D197" s="40" t="s">
        <v>20</v>
      </c>
      <c r="E197" s="1" t="s">
        <v>151</v>
      </c>
      <c r="F197" s="1" t="s">
        <v>151</v>
      </c>
      <c r="G197" s="41">
        <f>SUM(G198:G198)</f>
        <v>4.0000000000008002</v>
      </c>
    </row>
    <row r="198" spans="1:7" x14ac:dyDescent="0.25">
      <c r="A198" s="42" t="s">
        <v>552</v>
      </c>
      <c r="B198" s="42"/>
      <c r="C198" s="43">
        <v>4.0000000000008002</v>
      </c>
      <c r="D198" s="43"/>
      <c r="E198" s="43"/>
      <c r="F198" s="43"/>
      <c r="G198" s="43">
        <f>PRODUCT(C198:F198)</f>
        <v>4.0000000000008002</v>
      </c>
    </row>
    <row r="200" spans="1:7" ht="45" customHeight="1" x14ac:dyDescent="0.25">
      <c r="A200" s="39" t="s">
        <v>553</v>
      </c>
      <c r="B200" s="39" t="s">
        <v>447</v>
      </c>
      <c r="C200" s="39" t="s">
        <v>152</v>
      </c>
      <c r="D200" s="40" t="s">
        <v>20</v>
      </c>
      <c r="E200" s="1" t="s">
        <v>153</v>
      </c>
      <c r="F200" s="1" t="s">
        <v>153</v>
      </c>
      <c r="G200" s="41">
        <f>SUM(G201:G201)</f>
        <v>1</v>
      </c>
    </row>
    <row r="201" spans="1:7" x14ac:dyDescent="0.25">
      <c r="A201" s="42" t="s">
        <v>554</v>
      </c>
      <c r="B201" s="42"/>
      <c r="C201" s="43">
        <v>1</v>
      </c>
      <c r="D201" s="43"/>
      <c r="E201" s="43"/>
      <c r="F201" s="43"/>
      <c r="G201" s="43">
        <f>PRODUCT(C201:F201)</f>
        <v>1</v>
      </c>
    </row>
    <row r="203" spans="1:7" ht="45" customHeight="1" x14ac:dyDescent="0.25">
      <c r="A203" s="39" t="s">
        <v>555</v>
      </c>
      <c r="B203" s="39" t="s">
        <v>447</v>
      </c>
      <c r="C203" s="39" t="s">
        <v>154</v>
      </c>
      <c r="D203" s="40" t="s">
        <v>20</v>
      </c>
      <c r="E203" s="1" t="s">
        <v>155</v>
      </c>
      <c r="F203" s="1" t="s">
        <v>155</v>
      </c>
      <c r="G203" s="41">
        <f>SUM(G204:G204)</f>
        <v>1</v>
      </c>
    </row>
    <row r="204" spans="1:7" x14ac:dyDescent="0.25">
      <c r="A204" s="42" t="s">
        <v>556</v>
      </c>
      <c r="B204" s="42"/>
      <c r="C204" s="43">
        <v>1</v>
      </c>
      <c r="D204" s="43"/>
      <c r="E204" s="43"/>
      <c r="F204" s="43"/>
      <c r="G204" s="43">
        <f>PRODUCT(C204:F204)</f>
        <v>1</v>
      </c>
    </row>
    <row r="206" spans="1:7" ht="45" customHeight="1" x14ac:dyDescent="0.25">
      <c r="A206" s="39" t="s">
        <v>557</v>
      </c>
      <c r="B206" s="39" t="s">
        <v>447</v>
      </c>
      <c r="C206" s="39" t="s">
        <v>156</v>
      </c>
      <c r="D206" s="40" t="s">
        <v>60</v>
      </c>
      <c r="E206" s="1" t="s">
        <v>157</v>
      </c>
      <c r="F206" s="1" t="s">
        <v>157</v>
      </c>
      <c r="G206" s="41">
        <f>SUM(G207:G207)</f>
        <v>10.000000000000799</v>
      </c>
    </row>
    <row r="207" spans="1:7" x14ac:dyDescent="0.25">
      <c r="A207" s="42" t="s">
        <v>558</v>
      </c>
      <c r="B207" s="42"/>
      <c r="C207" s="43">
        <v>10.000000000000799</v>
      </c>
      <c r="D207" s="43"/>
      <c r="E207" s="43"/>
      <c r="F207" s="43"/>
      <c r="G207" s="43">
        <f>PRODUCT(C207:F207)</f>
        <v>10.000000000000799</v>
      </c>
    </row>
    <row r="209" spans="1:7" ht="45" customHeight="1" x14ac:dyDescent="0.25">
      <c r="A209" s="39" t="s">
        <v>559</v>
      </c>
      <c r="B209" s="39" t="s">
        <v>447</v>
      </c>
      <c r="C209" s="39" t="s">
        <v>158</v>
      </c>
      <c r="D209" s="40" t="s">
        <v>20</v>
      </c>
      <c r="E209" s="1" t="s">
        <v>159</v>
      </c>
      <c r="F209" s="1" t="s">
        <v>159</v>
      </c>
      <c r="G209" s="41">
        <f>SUM(G210:G210)</f>
        <v>2.0000000000007998</v>
      </c>
    </row>
    <row r="210" spans="1:7" x14ac:dyDescent="0.25">
      <c r="A210" s="42" t="s">
        <v>560</v>
      </c>
      <c r="B210" s="42"/>
      <c r="C210" s="43">
        <v>2.0000000000007998</v>
      </c>
      <c r="D210" s="43"/>
      <c r="E210" s="43"/>
      <c r="F210" s="43"/>
      <c r="G210" s="43">
        <f>PRODUCT(C210:F210)</f>
        <v>2.0000000000007998</v>
      </c>
    </row>
  </sheetData>
  <sheetProtection sheet="1"/>
  <mergeCells count="53">
    <mergeCell ref="E203:F203"/>
    <mergeCell ref="E206:F206"/>
    <mergeCell ref="E209:F209"/>
    <mergeCell ref="E188:F188"/>
    <mergeCell ref="E191:F191"/>
    <mergeCell ref="E194:F194"/>
    <mergeCell ref="E197:F197"/>
    <mergeCell ref="E200:F200"/>
    <mergeCell ref="E170:F170"/>
    <mergeCell ref="E173:F173"/>
    <mergeCell ref="E179:F179"/>
    <mergeCell ref="E182:F182"/>
    <mergeCell ref="E185:F185"/>
    <mergeCell ref="E150:F150"/>
    <mergeCell ref="E153:F153"/>
    <mergeCell ref="E156:F156"/>
    <mergeCell ref="E159:F159"/>
    <mergeCell ref="E167:F167"/>
    <mergeCell ref="E128:F128"/>
    <mergeCell ref="E131:F131"/>
    <mergeCell ref="E134:F134"/>
    <mergeCell ref="E137:F137"/>
    <mergeCell ref="E144:F144"/>
    <mergeCell ref="E105:F105"/>
    <mergeCell ref="E110:F110"/>
    <mergeCell ref="E115:F115"/>
    <mergeCell ref="E122:F122"/>
    <mergeCell ref="E125:F125"/>
    <mergeCell ref="E79:F79"/>
    <mergeCell ref="E87:F87"/>
    <mergeCell ref="E91:F91"/>
    <mergeCell ref="E95:F95"/>
    <mergeCell ref="E98:F98"/>
    <mergeCell ref="E64:F64"/>
    <mergeCell ref="E67:F67"/>
    <mergeCell ref="E70:F70"/>
    <mergeCell ref="E73:F73"/>
    <mergeCell ref="E76:F76"/>
    <mergeCell ref="E45:F45"/>
    <mergeCell ref="E52:F52"/>
    <mergeCell ref="E55:F55"/>
    <mergeCell ref="E58:F58"/>
    <mergeCell ref="E61:F61"/>
    <mergeCell ref="E13:F13"/>
    <mergeCell ref="E20:F20"/>
    <mergeCell ref="E32:F32"/>
    <mergeCell ref="E35:F35"/>
    <mergeCell ref="E42:F42"/>
    <mergeCell ref="E1:H1"/>
    <mergeCell ref="E2:H2"/>
    <mergeCell ref="E3:H3"/>
    <mergeCell ref="E4:H4"/>
    <mergeCell ref="C6:G6"/>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bf0507c5af935746d8f3dc5a2acb60b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8dafb8fe0a75f2a1da7ed0468227b964"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5CAFDA-93E4-4384-BDB2-03DB3EE331F7}"/>
</file>

<file path=customXml/itemProps2.xml><?xml version="1.0" encoding="utf-8"?>
<ds:datastoreItem xmlns:ds="http://schemas.openxmlformats.org/officeDocument/2006/customXml" ds:itemID="{764A6981-F6BE-436E-B25E-583892804447}"/>
</file>

<file path=customXml/itemProps3.xml><?xml version="1.0" encoding="utf-8"?>
<ds:datastoreItem xmlns:ds="http://schemas.openxmlformats.org/officeDocument/2006/customXml" ds:itemID="{4477BC78-5C46-452D-9C7E-4CE4FC905B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Parera Plaza</dc:creator>
  <cp:lastModifiedBy>PARERA PLAZA Anna</cp:lastModifiedBy>
  <dcterms:created xsi:type="dcterms:W3CDTF">2025-08-06T15:40:40Z</dcterms:created>
  <dcterms:modified xsi:type="dcterms:W3CDTF">2025-09-16T11:33:58Z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