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ika\CONTRACTES_OBERTS\POH_Centres_Culturals_2026-29_AnnaFermin\"/>
    </mc:Choice>
  </mc:AlternateContent>
  <xr:revisionPtr revIDLastSave="0" documentId="13_ncr:1_{E0856A53-4000-4519-B783-CB40E580C66E}" xr6:coauthVersionLast="36" xr6:coauthVersionMax="36" xr10:uidLastSave="{00000000-0000-0000-0000-000000000000}"/>
  <bookViews>
    <workbookView xWindow="0" yWindow="0" windowWidth="10800" windowHeight="11235" xr2:uid="{F0524483-71AA-464D-9D27-DC6846F1DD7A}"/>
  </bookViews>
  <sheets>
    <sheet name="LOT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D41" i="1"/>
  <c r="D40" i="1"/>
  <c r="B35" i="1"/>
  <c r="D34" i="1"/>
  <c r="D33" i="1"/>
  <c r="D35" i="1" s="1"/>
  <c r="B30" i="1"/>
  <c r="D29" i="1"/>
  <c r="D30" i="1" s="1"/>
  <c r="D28" i="1"/>
  <c r="B23" i="1"/>
  <c r="D22" i="1"/>
  <c r="D23" i="1" s="1"/>
  <c r="D21" i="1"/>
  <c r="B18" i="1"/>
  <c r="D17" i="1"/>
  <c r="D16" i="1"/>
  <c r="D18" i="1" s="1"/>
  <c r="B11" i="1"/>
  <c r="E10" i="1"/>
  <c r="E17" i="1" s="1"/>
  <c r="E22" i="1" s="1"/>
  <c r="E29" i="1" s="1"/>
  <c r="D10" i="1"/>
  <c r="E9" i="1"/>
  <c r="E16" i="1" s="1"/>
  <c r="E21" i="1" s="1"/>
  <c r="E28" i="1" s="1"/>
  <c r="D9" i="1"/>
  <c r="D6" i="1"/>
  <c r="B6" i="1"/>
  <c r="D5" i="1"/>
  <c r="F5" i="1" s="1"/>
  <c r="F4" i="1"/>
  <c r="D4" i="1"/>
  <c r="F10" i="1" l="1"/>
  <c r="F9" i="1"/>
  <c r="F11" i="1" s="1"/>
  <c r="E34" i="1"/>
  <c r="F29" i="1"/>
  <c r="E33" i="1"/>
  <c r="E40" i="1" s="1"/>
  <c r="F40" i="1" s="1"/>
  <c r="F28" i="1"/>
  <c r="F21" i="1"/>
  <c r="F6" i="1"/>
  <c r="D11" i="1"/>
  <c r="F17" i="1"/>
  <c r="F16" i="1"/>
  <c r="F18" i="1" s="1"/>
  <c r="F22" i="1"/>
  <c r="F33" i="1" l="1"/>
  <c r="F12" i="1"/>
  <c r="F23" i="1"/>
  <c r="F24" i="1" s="1"/>
  <c r="F30" i="1"/>
  <c r="F34" i="1"/>
  <c r="E41" i="1"/>
  <c r="F41" i="1" s="1"/>
  <c r="F42" i="1" s="1"/>
  <c r="F43" i="1" s="1"/>
  <c r="F35" i="1" l="1"/>
  <c r="F36" i="1"/>
  <c r="B45" i="1" s="1"/>
  <c r="B46" i="1" s="1"/>
</calcChain>
</file>

<file path=xl/sharedStrings.xml><?xml version="1.0" encoding="utf-8"?>
<sst xmlns="http://schemas.openxmlformats.org/spreadsheetml/2006/main" count="78" uniqueCount="24">
  <si>
    <t>LOT3: MHIC</t>
  </si>
  <si>
    <t>2026: Període d’1 de gener a 31 d’agost</t>
  </si>
  <si>
    <t>Serveis</t>
  </si>
  <si>
    <t>Hores setmanals</t>
  </si>
  <si>
    <t>Setmanes</t>
  </si>
  <si>
    <t>Hores període</t>
  </si>
  <si>
    <t>Preu màxim/hora</t>
  </si>
  <si>
    <t xml:space="preserve">Total anual sense IVA </t>
  </si>
  <si>
    <t xml:space="preserve">Coordinador/a </t>
  </si>
  <si>
    <t>Ajudants de servei</t>
  </si>
  <si>
    <t>Total hores servei</t>
  </si>
  <si>
    <t>2026: Període d’1 de setembre a 31 de desembre</t>
  </si>
  <si>
    <t>Total 2026 :</t>
  </si>
  <si>
    <t>2027: Període d’1 de gener a 31 d’agost</t>
  </si>
  <si>
    <t>2027: Període d’1 de setembre a 31 de desembre</t>
  </si>
  <si>
    <t>Total 2027:</t>
  </si>
  <si>
    <t>2028: Període d’1 de gener a 31 d’agost</t>
  </si>
  <si>
    <t>2028: Període d’1 de setembre a 31 de desembre</t>
  </si>
  <si>
    <t>Total 2028:</t>
  </si>
  <si>
    <t>2029: Període d’1 de gener a 31 de desembre</t>
  </si>
  <si>
    <t>Total 2029:</t>
  </si>
  <si>
    <t>PBL TOTAL SENSE IVA</t>
  </si>
  <si>
    <t>PBL TOTAL AMB IVA (21%)</t>
  </si>
  <si>
    <t>INSTRUCCCIONS: Omplir només les caselles en blanc, els imports totals s'obtenen mitjançant fòrmula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</si>
</sst>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 %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5E0B4"/>
      </patternFill>
    </fill>
    <fill>
      <patternFill patternType="solid">
        <fgColor theme="5" tint="0.59987182226020086"/>
        <bgColor rgb="FFF4B183"/>
      </patternFill>
    </fill>
    <fill>
      <patternFill patternType="solid">
        <fgColor theme="0" tint="-0.14999847407452621"/>
        <bgColor rgb="FFC5E0B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164" fontId="3" fillId="3" borderId="7" xfId="0" applyNumberFormat="1" applyFont="1" applyFill="1" applyBorder="1" applyAlignment="1">
      <alignment horizontal="right" vertical="center" wrapText="1"/>
    </xf>
    <xf numFmtId="0" fontId="3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164" fontId="2" fillId="3" borderId="5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2" fillId="3" borderId="5" xfId="0" applyFont="1" applyFill="1" applyBorder="1" applyAlignment="1">
      <alignment horizontal="right" vertical="center" wrapText="1"/>
    </xf>
    <xf numFmtId="164" fontId="3" fillId="3" borderId="16" xfId="0" applyNumberFormat="1" applyFont="1" applyFill="1" applyBorder="1" applyAlignment="1">
      <alignment horizontal="right" vertical="center" wrapText="1"/>
    </xf>
    <xf numFmtId="164" fontId="3" fillId="0" borderId="18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5" fontId="4" fillId="0" borderId="0" xfId="0" applyNumberFormat="1" applyFont="1"/>
    <xf numFmtId="165" fontId="2" fillId="0" borderId="0" xfId="0" applyNumberFormat="1" applyFont="1"/>
    <xf numFmtId="0" fontId="6" fillId="0" borderId="0" xfId="0" applyFont="1" applyProtection="1">
      <protection locked="0"/>
    </xf>
    <xf numFmtId="4" fontId="3" fillId="4" borderId="17" xfId="0" applyNumberFormat="1" applyFont="1" applyFill="1" applyBorder="1" applyAlignment="1">
      <alignment horizontal="right" vertical="center" wrapText="1"/>
    </xf>
    <xf numFmtId="0" fontId="2" fillId="5" borderId="19" xfId="0" applyFont="1" applyFill="1" applyBorder="1"/>
    <xf numFmtId="4" fontId="2" fillId="5" borderId="2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172A-A4BE-47D5-9AC7-2DE3EBB48A89}">
  <dimension ref="A1:AMK48"/>
  <sheetViews>
    <sheetView tabSelected="1" workbookViewId="0">
      <selection activeCell="E5" sqref="E5"/>
    </sheetView>
  </sheetViews>
  <sheetFormatPr baseColWidth="10" defaultColWidth="9.140625" defaultRowHeight="15" x14ac:dyDescent="0.25"/>
  <cols>
    <col min="1" max="1" width="24" style="2" customWidth="1"/>
    <col min="2" max="5" width="11.5703125" style="2" customWidth="1"/>
    <col min="6" max="6" width="15" style="2" customWidth="1"/>
    <col min="7" max="1025" width="11.5703125" style="2" customWidth="1"/>
  </cols>
  <sheetData>
    <row r="1" spans="1:7" ht="18.75" thickBot="1" x14ac:dyDescent="0.3">
      <c r="A1" s="1" t="s">
        <v>0</v>
      </c>
    </row>
    <row r="2" spans="1:7" x14ac:dyDescent="0.25">
      <c r="A2" s="3" t="s">
        <v>1</v>
      </c>
      <c r="B2" s="4"/>
      <c r="C2" s="4"/>
      <c r="D2" s="4"/>
      <c r="E2" s="4"/>
      <c r="F2" s="5"/>
    </row>
    <row r="3" spans="1:7" ht="26.25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pans="1:7" x14ac:dyDescent="0.25">
      <c r="A4" s="10" t="s">
        <v>8</v>
      </c>
      <c r="B4" s="11">
        <v>35</v>
      </c>
      <c r="C4" s="12">
        <v>31</v>
      </c>
      <c r="D4" s="13">
        <f>B4*C4</f>
        <v>1085</v>
      </c>
      <c r="E4" s="14">
        <v>0</v>
      </c>
      <c r="F4" s="15">
        <f>D4*E4</f>
        <v>0</v>
      </c>
    </row>
    <row r="5" spans="1:7" ht="15.75" thickBot="1" x14ac:dyDescent="0.3">
      <c r="A5" s="16" t="s">
        <v>9</v>
      </c>
      <c r="B5" s="11">
        <v>35</v>
      </c>
      <c r="C5" s="12">
        <v>31</v>
      </c>
      <c r="D5" s="13">
        <f>B5*C5</f>
        <v>1085</v>
      </c>
      <c r="E5" s="17">
        <v>0</v>
      </c>
      <c r="F5" s="15">
        <f>D5*E5</f>
        <v>0</v>
      </c>
    </row>
    <row r="6" spans="1:7" x14ac:dyDescent="0.25">
      <c r="A6" s="18" t="s">
        <v>10</v>
      </c>
      <c r="B6" s="11">
        <f>SUM(B4:B5)</f>
        <v>70</v>
      </c>
      <c r="C6" s="12">
        <v>31</v>
      </c>
      <c r="D6" s="11">
        <f>D4+D5</f>
        <v>2170</v>
      </c>
      <c r="E6" s="19"/>
      <c r="F6" s="20">
        <f>F4+F5</f>
        <v>0</v>
      </c>
    </row>
    <row r="7" spans="1:7" ht="16.5" customHeight="1" x14ac:dyDescent="0.25">
      <c r="A7" s="21" t="s">
        <v>11</v>
      </c>
      <c r="B7" s="22"/>
      <c r="C7" s="22"/>
      <c r="D7" s="22"/>
      <c r="E7" s="22"/>
      <c r="F7" s="23"/>
    </row>
    <row r="8" spans="1:7" ht="25.5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9" t="s">
        <v>7</v>
      </c>
    </row>
    <row r="9" spans="1:7" x14ac:dyDescent="0.25">
      <c r="A9" s="10" t="s">
        <v>8</v>
      </c>
      <c r="B9" s="11">
        <v>35</v>
      </c>
      <c r="C9" s="12">
        <v>17</v>
      </c>
      <c r="D9" s="11">
        <f>B9*C9</f>
        <v>595</v>
      </c>
      <c r="E9" s="24">
        <f>ROUND(E4*1.04,2)</f>
        <v>0</v>
      </c>
      <c r="F9" s="25">
        <f>D9*E9</f>
        <v>0</v>
      </c>
      <c r="G9" s="26"/>
    </row>
    <row r="10" spans="1:7" x14ac:dyDescent="0.25">
      <c r="A10" s="16" t="s">
        <v>9</v>
      </c>
      <c r="B10" s="11">
        <v>35</v>
      </c>
      <c r="C10" s="12">
        <v>17</v>
      </c>
      <c r="D10" s="11">
        <f>B10*C10</f>
        <v>595</v>
      </c>
      <c r="E10" s="24">
        <f>ROUND(E5*1.04,2)</f>
        <v>0</v>
      </c>
      <c r="F10" s="25">
        <f>D10*E10</f>
        <v>0</v>
      </c>
    </row>
    <row r="11" spans="1:7" ht="15.75" thickBot="1" x14ac:dyDescent="0.3">
      <c r="A11" s="18" t="s">
        <v>10</v>
      </c>
      <c r="B11" s="11">
        <f>SUM(B9:B10)</f>
        <v>70</v>
      </c>
      <c r="C11" s="12">
        <v>17</v>
      </c>
      <c r="D11" s="11">
        <f>D9+D10</f>
        <v>1190</v>
      </c>
      <c r="E11" s="27"/>
      <c r="F11" s="28">
        <f>F9+F10</f>
        <v>0</v>
      </c>
    </row>
    <row r="12" spans="1:7" ht="16.5" customHeight="1" thickBot="1" x14ac:dyDescent="0.3">
      <c r="A12" s="45" t="s">
        <v>12</v>
      </c>
      <c r="B12" s="45"/>
      <c r="C12" s="45"/>
      <c r="D12" s="45"/>
      <c r="E12" s="45"/>
      <c r="F12" s="29">
        <f>F6+F11</f>
        <v>0</v>
      </c>
    </row>
    <row r="13" spans="1:7" ht="16.5" customHeight="1" thickBot="1" x14ac:dyDescent="0.3">
      <c r="A13" s="30"/>
      <c r="B13" s="30"/>
      <c r="C13" s="30"/>
      <c r="D13" s="30"/>
      <c r="E13" s="30"/>
      <c r="F13" s="31"/>
    </row>
    <row r="14" spans="1:7" ht="16.5" customHeight="1" x14ac:dyDescent="0.25">
      <c r="A14" s="3" t="s">
        <v>13</v>
      </c>
      <c r="B14" s="32"/>
      <c r="C14" s="33"/>
      <c r="D14" s="32"/>
      <c r="E14" s="34"/>
      <c r="F14" s="35"/>
    </row>
    <row r="15" spans="1:7" ht="25.5" x14ac:dyDescent="0.25">
      <c r="A15" s="6" t="s">
        <v>2</v>
      </c>
      <c r="B15" s="7" t="s">
        <v>3</v>
      </c>
      <c r="C15" s="7" t="s">
        <v>4</v>
      </c>
      <c r="D15" s="7" t="s">
        <v>5</v>
      </c>
      <c r="E15" s="7" t="s">
        <v>6</v>
      </c>
      <c r="F15" s="9" t="s">
        <v>7</v>
      </c>
    </row>
    <row r="16" spans="1:7" x14ac:dyDescent="0.25">
      <c r="A16" s="10" t="s">
        <v>8</v>
      </c>
      <c r="B16" s="11">
        <v>35</v>
      </c>
      <c r="C16" s="12">
        <v>31</v>
      </c>
      <c r="D16" s="11">
        <f>B16*C16</f>
        <v>1085</v>
      </c>
      <c r="E16" s="24">
        <f>E9</f>
        <v>0</v>
      </c>
      <c r="F16" s="25">
        <f>D16*E16</f>
        <v>0</v>
      </c>
    </row>
    <row r="17" spans="1:6" x14ac:dyDescent="0.25">
      <c r="A17" s="16" t="s">
        <v>9</v>
      </c>
      <c r="B17" s="11">
        <v>35</v>
      </c>
      <c r="C17" s="12">
        <v>31</v>
      </c>
      <c r="D17" s="11">
        <f>B17*C17</f>
        <v>1085</v>
      </c>
      <c r="E17" s="24">
        <f>E10</f>
        <v>0</v>
      </c>
      <c r="F17" s="25">
        <f>D17*E17</f>
        <v>0</v>
      </c>
    </row>
    <row r="18" spans="1:6" x14ac:dyDescent="0.25">
      <c r="A18" s="18" t="s">
        <v>10</v>
      </c>
      <c r="B18" s="11">
        <f>SUM(B16:B17)</f>
        <v>70</v>
      </c>
      <c r="C18" s="12">
        <v>31</v>
      </c>
      <c r="D18" s="11">
        <f>D16+D17</f>
        <v>2170</v>
      </c>
      <c r="E18" s="27"/>
      <c r="F18" s="20">
        <f>F16+F17</f>
        <v>0</v>
      </c>
    </row>
    <row r="19" spans="1:6" ht="15" customHeight="1" x14ac:dyDescent="0.25">
      <c r="A19" s="21" t="s">
        <v>14</v>
      </c>
      <c r="B19" s="36"/>
      <c r="C19" s="37"/>
      <c r="D19" s="36"/>
      <c r="E19" s="38"/>
      <c r="F19" s="39"/>
    </row>
    <row r="20" spans="1:6" ht="25.5" x14ac:dyDescent="0.25">
      <c r="A20" s="6" t="s">
        <v>2</v>
      </c>
      <c r="B20" s="7" t="s">
        <v>3</v>
      </c>
      <c r="C20" s="7" t="s">
        <v>4</v>
      </c>
      <c r="D20" s="7" t="s">
        <v>5</v>
      </c>
      <c r="E20" s="7" t="s">
        <v>6</v>
      </c>
      <c r="F20" s="9" t="s">
        <v>7</v>
      </c>
    </row>
    <row r="21" spans="1:6" x14ac:dyDescent="0.25">
      <c r="A21" s="10" t="s">
        <v>8</v>
      </c>
      <c r="B21" s="11">
        <v>35</v>
      </c>
      <c r="C21" s="12">
        <v>17</v>
      </c>
      <c r="D21" s="11">
        <f>B21*C21</f>
        <v>595</v>
      </c>
      <c r="E21" s="24">
        <f>ROUND(E16*1.0425,2)</f>
        <v>0</v>
      </c>
      <c r="F21" s="25">
        <f>D21*E21</f>
        <v>0</v>
      </c>
    </row>
    <row r="22" spans="1:6" x14ac:dyDescent="0.25">
      <c r="A22" s="16" t="s">
        <v>9</v>
      </c>
      <c r="B22" s="11">
        <v>35</v>
      </c>
      <c r="C22" s="12">
        <v>17</v>
      </c>
      <c r="D22" s="11">
        <f>B22*C22</f>
        <v>595</v>
      </c>
      <c r="E22" s="24">
        <f>ROUND(E17*1.0425,2)</f>
        <v>0</v>
      </c>
      <c r="F22" s="25">
        <f>D22*E22</f>
        <v>0</v>
      </c>
    </row>
    <row r="23" spans="1:6" ht="15.75" thickBot="1" x14ac:dyDescent="0.3">
      <c r="A23" s="18" t="s">
        <v>10</v>
      </c>
      <c r="B23" s="11">
        <f>SUM(B21:B22)</f>
        <v>70</v>
      </c>
      <c r="C23" s="12">
        <v>17</v>
      </c>
      <c r="D23" s="11">
        <f>D21+D22</f>
        <v>1190</v>
      </c>
      <c r="E23" s="27"/>
      <c r="F23" s="20">
        <f>F21+F22</f>
        <v>0</v>
      </c>
    </row>
    <row r="24" spans="1:6" ht="15" customHeight="1" thickBot="1" x14ac:dyDescent="0.3">
      <c r="A24" s="45" t="s">
        <v>15</v>
      </c>
      <c r="B24" s="45"/>
      <c r="C24" s="45"/>
      <c r="D24" s="45"/>
      <c r="E24" s="45"/>
      <c r="F24" s="29">
        <f>F18+F23</f>
        <v>0</v>
      </c>
    </row>
    <row r="25" spans="1:6" ht="15.75" thickBot="1" x14ac:dyDescent="0.3">
      <c r="A25" s="40"/>
      <c r="B25" s="36"/>
      <c r="C25" s="37"/>
      <c r="D25" s="36"/>
      <c r="E25" s="38"/>
      <c r="F25" s="31"/>
    </row>
    <row r="26" spans="1:6" x14ac:dyDescent="0.25">
      <c r="A26" s="3" t="s">
        <v>16</v>
      </c>
      <c r="B26" s="32"/>
      <c r="C26" s="33"/>
      <c r="D26" s="32"/>
      <c r="E26" s="34"/>
      <c r="F26" s="35"/>
    </row>
    <row r="27" spans="1:6" ht="25.5" x14ac:dyDescent="0.25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9" t="s">
        <v>7</v>
      </c>
    </row>
    <row r="28" spans="1:6" x14ac:dyDescent="0.25">
      <c r="A28" s="10" t="s">
        <v>8</v>
      </c>
      <c r="B28" s="11">
        <v>35</v>
      </c>
      <c r="C28" s="12">
        <v>31</v>
      </c>
      <c r="D28" s="11">
        <f>B28*C28</f>
        <v>1085</v>
      </c>
      <c r="E28" s="24">
        <f>E21</f>
        <v>0</v>
      </c>
      <c r="F28" s="25">
        <f>D28*E28</f>
        <v>0</v>
      </c>
    </row>
    <row r="29" spans="1:6" x14ac:dyDescent="0.25">
      <c r="A29" s="16" t="s">
        <v>9</v>
      </c>
      <c r="B29" s="11">
        <v>35</v>
      </c>
      <c r="C29" s="12">
        <v>31</v>
      </c>
      <c r="D29" s="11">
        <f>B29*C29</f>
        <v>1085</v>
      </c>
      <c r="E29" s="24">
        <f>E22</f>
        <v>0</v>
      </c>
      <c r="F29" s="25">
        <f>D29*E29</f>
        <v>0</v>
      </c>
    </row>
    <row r="30" spans="1:6" x14ac:dyDescent="0.25">
      <c r="A30" s="18" t="s">
        <v>10</v>
      </c>
      <c r="B30" s="11">
        <f>SUM(B28:B29)</f>
        <v>70</v>
      </c>
      <c r="C30" s="12">
        <v>31</v>
      </c>
      <c r="D30" s="11">
        <f>D28+D29</f>
        <v>2170</v>
      </c>
      <c r="E30" s="27"/>
      <c r="F30" s="20">
        <f>F28+F29</f>
        <v>0</v>
      </c>
    </row>
    <row r="31" spans="1:6" x14ac:dyDescent="0.25">
      <c r="A31" s="21" t="s">
        <v>17</v>
      </c>
      <c r="B31" s="36"/>
      <c r="C31" s="37"/>
      <c r="D31" s="36"/>
      <c r="E31" s="38"/>
      <c r="F31" s="39"/>
    </row>
    <row r="32" spans="1:6" ht="25.5" x14ac:dyDescent="0.25">
      <c r="A32" s="6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9" t="s">
        <v>7</v>
      </c>
    </row>
    <row r="33" spans="1:7" x14ac:dyDescent="0.25">
      <c r="A33" s="10" t="s">
        <v>8</v>
      </c>
      <c r="B33" s="11">
        <v>35</v>
      </c>
      <c r="C33" s="12">
        <v>17</v>
      </c>
      <c r="D33" s="11">
        <f>B33*C33</f>
        <v>595</v>
      </c>
      <c r="E33" s="41">
        <f>ROUND(E28*1.01,2)</f>
        <v>0</v>
      </c>
      <c r="F33" s="25">
        <f>D33*E33</f>
        <v>0</v>
      </c>
      <c r="G33" s="42"/>
    </row>
    <row r="34" spans="1:7" x14ac:dyDescent="0.25">
      <c r="A34" s="16" t="s">
        <v>9</v>
      </c>
      <c r="B34" s="11">
        <v>35</v>
      </c>
      <c r="C34" s="12">
        <v>17</v>
      </c>
      <c r="D34" s="11">
        <f>B34*C34</f>
        <v>595</v>
      </c>
      <c r="E34" s="41">
        <f>ROUND(E29*1.01,2)</f>
        <v>0</v>
      </c>
      <c r="F34" s="25">
        <f>D34*E34</f>
        <v>0</v>
      </c>
      <c r="G34" s="43"/>
    </row>
    <row r="35" spans="1:7" ht="15.75" thickBot="1" x14ac:dyDescent="0.3">
      <c r="A35" s="18" t="s">
        <v>10</v>
      </c>
      <c r="B35" s="11">
        <f>SUM(B33:B34)</f>
        <v>70</v>
      </c>
      <c r="C35" s="12">
        <v>17</v>
      </c>
      <c r="D35" s="11">
        <f>D33+D34</f>
        <v>1190</v>
      </c>
      <c r="E35" s="27"/>
      <c r="F35" s="20">
        <f>F33+F34</f>
        <v>0</v>
      </c>
    </row>
    <row r="36" spans="1:7" ht="15" customHeight="1" thickBot="1" x14ac:dyDescent="0.3">
      <c r="A36" s="45" t="s">
        <v>18</v>
      </c>
      <c r="B36" s="45"/>
      <c r="C36" s="45"/>
      <c r="D36" s="45"/>
      <c r="E36" s="45"/>
      <c r="F36" s="29">
        <f>F30+F35</f>
        <v>0</v>
      </c>
    </row>
    <row r="37" spans="1:7" ht="15.75" thickBot="1" x14ac:dyDescent="0.3">
      <c r="A37" s="30"/>
      <c r="B37" s="30"/>
      <c r="C37" s="30"/>
      <c r="D37" s="30"/>
      <c r="E37" s="30"/>
      <c r="F37" s="31"/>
    </row>
    <row r="38" spans="1:7" x14ac:dyDescent="0.25">
      <c r="A38" s="3" t="s">
        <v>19</v>
      </c>
      <c r="B38" s="32"/>
      <c r="C38" s="33"/>
      <c r="D38" s="32"/>
      <c r="E38" s="34"/>
      <c r="F38" s="35"/>
    </row>
    <row r="39" spans="1:7" ht="25.5" x14ac:dyDescent="0.25">
      <c r="A39" s="6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9" t="s">
        <v>7</v>
      </c>
    </row>
    <row r="40" spans="1:7" x14ac:dyDescent="0.25">
      <c r="A40" s="10" t="s">
        <v>8</v>
      </c>
      <c r="B40" s="11">
        <v>35</v>
      </c>
      <c r="C40" s="12">
        <v>48</v>
      </c>
      <c r="D40" s="11">
        <f>B40*C40</f>
        <v>1680</v>
      </c>
      <c r="E40" s="24">
        <f>E33</f>
        <v>0</v>
      </c>
      <c r="F40" s="25">
        <f>D40*E40</f>
        <v>0</v>
      </c>
    </row>
    <row r="41" spans="1:7" x14ac:dyDescent="0.25">
      <c r="A41" s="16" t="s">
        <v>9</v>
      </c>
      <c r="B41" s="11">
        <v>35</v>
      </c>
      <c r="C41" s="12">
        <v>48</v>
      </c>
      <c r="D41" s="11">
        <f>B41*C41</f>
        <v>1680</v>
      </c>
      <c r="E41" s="24">
        <f>E34</f>
        <v>0</v>
      </c>
      <c r="F41" s="25">
        <f>D41*E41</f>
        <v>0</v>
      </c>
    </row>
    <row r="42" spans="1:7" ht="15.75" thickBot="1" x14ac:dyDescent="0.3">
      <c r="A42" s="18" t="s">
        <v>10</v>
      </c>
      <c r="B42" s="11">
        <f>SUM(B40:B41)</f>
        <v>70</v>
      </c>
      <c r="C42" s="12">
        <v>48</v>
      </c>
      <c r="D42" s="11">
        <f>D40+D41</f>
        <v>3360</v>
      </c>
      <c r="E42" s="27"/>
      <c r="F42" s="20">
        <f>F40+F41</f>
        <v>0</v>
      </c>
    </row>
    <row r="43" spans="1:7" ht="15" customHeight="1" thickBot="1" x14ac:dyDescent="0.3">
      <c r="A43" s="45" t="s">
        <v>20</v>
      </c>
      <c r="B43" s="45"/>
      <c r="C43" s="45"/>
      <c r="D43" s="45"/>
      <c r="E43" s="45"/>
      <c r="F43" s="29">
        <f>F42</f>
        <v>0</v>
      </c>
    </row>
    <row r="44" spans="1:7" ht="15.75" thickBot="1" x14ac:dyDescent="0.3">
      <c r="A44" s="40"/>
      <c r="B44" s="36"/>
      <c r="C44" s="37"/>
      <c r="D44" s="36"/>
      <c r="E44" s="38"/>
      <c r="F44" s="31"/>
    </row>
    <row r="45" spans="1:7" ht="15.75" thickBot="1" x14ac:dyDescent="0.3">
      <c r="A45" s="46" t="s">
        <v>21</v>
      </c>
      <c r="B45" s="47">
        <f>F12+F24+F36+F43</f>
        <v>0</v>
      </c>
    </row>
    <row r="46" spans="1:7" ht="15.75" thickBot="1" x14ac:dyDescent="0.3">
      <c r="A46" s="46" t="s">
        <v>22</v>
      </c>
      <c r="B46" s="47">
        <f>B45*1.21</f>
        <v>0</v>
      </c>
    </row>
    <row r="48" spans="1:7" x14ac:dyDescent="0.25">
      <c r="A48" s="44" t="s">
        <v>23</v>
      </c>
    </row>
  </sheetData>
  <sheetProtection algorithmName="SHA-512" hashValue="tXAYgXxCeyTaI2LqRNWjANptnir3lv3Dz++ze+7qU3ZUiV9RJ2E3lsZtW7PuVDnrcyWp4nEavtocZOPylk5jUw==" saltValue="A77y6xTWPg//s/LXOkjfNQ==" spinCount="100000" sheet="1" objects="1" scenarios="1" selectLockedCells="1"/>
  <mergeCells count="4">
    <mergeCell ref="A12:E12"/>
    <mergeCell ref="A24:E24"/>
    <mergeCell ref="A36:E36"/>
    <mergeCell ref="A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LOT3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Maika Gómez Martínez</cp:lastModifiedBy>
  <dcterms:created xsi:type="dcterms:W3CDTF">2025-10-03T12:36:54Z</dcterms:created>
  <dcterms:modified xsi:type="dcterms:W3CDTF">2025-10-14T09:56:00Z</dcterms:modified>
</cp:coreProperties>
</file>