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ajuntamentabreracat.sharepoint.com/sites/Contractaci/Documentos compartidos/General/CONTRACTES/OBRES ISF ESCOLES IBAÑEZ I PLATON/"/>
    </mc:Choice>
  </mc:AlternateContent>
  <xr:revisionPtr revIDLastSave="0" documentId="8_{BCE26BF2-6ABE-46A3-AD9D-0074B587E761}" xr6:coauthVersionLast="47" xr6:coauthVersionMax="47" xr10:uidLastSave="{00000000-0000-0000-0000-000000000000}"/>
  <bookViews>
    <workbookView xWindow="-120" yWindow="-120" windowWidth="29040" windowHeight="158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H37" i="2"/>
  <c r="H63" i="2"/>
  <c r="J14" i="7"/>
  <c r="J15" i="7"/>
  <c r="K16" i="7"/>
  <c r="J18" i="7"/>
  <c r="K20" i="7" s="1"/>
  <c r="J19" i="7"/>
  <c r="J27" i="7"/>
  <c r="K29" i="7" s="1"/>
  <c r="J28" i="7"/>
  <c r="J31" i="7"/>
  <c r="K33" i="7" s="1"/>
  <c r="J32" i="7"/>
  <c r="J41" i="7"/>
  <c r="K42" i="7"/>
  <c r="J44" i="7"/>
  <c r="K45" i="7" s="1"/>
  <c r="J52" i="7"/>
  <c r="K58" i="7" s="1"/>
  <c r="J53" i="7"/>
  <c r="K54" i="7"/>
  <c r="J56" i="7"/>
  <c r="K57" i="7" s="1"/>
  <c r="J64" i="7"/>
  <c r="K66" i="7" s="1"/>
  <c r="J65" i="7"/>
  <c r="J68" i="7"/>
  <c r="K69" i="7" s="1"/>
  <c r="J71" i="7"/>
  <c r="K76" i="7" s="1"/>
  <c r="J72" i="7"/>
  <c r="J73" i="7"/>
  <c r="J74" i="7"/>
  <c r="J75" i="7"/>
  <c r="J83" i="7"/>
  <c r="J84" i="7"/>
  <c r="K85" i="7"/>
  <c r="J87" i="7"/>
  <c r="K88" i="7"/>
  <c r="J90" i="7"/>
  <c r="K91" i="7"/>
  <c r="K92" i="7"/>
  <c r="K93" i="7" s="1"/>
  <c r="J98" i="7"/>
  <c r="J99" i="7"/>
  <c r="J100" i="7"/>
  <c r="J101" i="7"/>
  <c r="K118" i="7" s="1"/>
  <c r="K102" i="7"/>
  <c r="J104" i="7"/>
  <c r="K107" i="7" s="1"/>
  <c r="J105" i="7"/>
  <c r="J106" i="7"/>
  <c r="J109" i="7"/>
  <c r="J110" i="7"/>
  <c r="J111" i="7"/>
  <c r="K114" i="7" s="1"/>
  <c r="J112" i="7"/>
  <c r="J113" i="7"/>
  <c r="J116" i="7"/>
  <c r="K117" i="7" s="1"/>
  <c r="J124" i="7"/>
  <c r="J125" i="7"/>
  <c r="K126" i="7"/>
  <c r="J128" i="7"/>
  <c r="K129" i="7"/>
  <c r="J131" i="7"/>
  <c r="K132" i="7"/>
  <c r="K133" i="7"/>
  <c r="K134" i="7" s="1"/>
  <c r="J139" i="7"/>
  <c r="K141" i="7" s="1"/>
  <c r="J140" i="7"/>
  <c r="J143" i="7"/>
  <c r="K148" i="7" s="1"/>
  <c r="K144" i="7"/>
  <c r="J146" i="7"/>
  <c r="K147" i="7"/>
  <c r="J154" i="7"/>
  <c r="K167" i="7" s="1"/>
  <c r="J155" i="7"/>
  <c r="J156" i="7"/>
  <c r="J157" i="7"/>
  <c r="J160" i="7"/>
  <c r="J161" i="7"/>
  <c r="J162" i="7"/>
  <c r="K163" i="7"/>
  <c r="J165" i="7"/>
  <c r="K166" i="7" s="1"/>
  <c r="J173" i="7"/>
  <c r="J174" i="7"/>
  <c r="K191" i="7" s="1"/>
  <c r="K175" i="7"/>
  <c r="J177" i="7"/>
  <c r="K180" i="7" s="1"/>
  <c r="J178" i="7"/>
  <c r="J179" i="7"/>
  <c r="J182" i="7"/>
  <c r="J183" i="7"/>
  <c r="J184" i="7"/>
  <c r="K190" i="7" s="1"/>
  <c r="J185" i="7"/>
  <c r="J186" i="7"/>
  <c r="J187" i="7"/>
  <c r="J188" i="7"/>
  <c r="J189" i="7"/>
  <c r="J197" i="7"/>
  <c r="K199" i="7" s="1"/>
  <c r="J198" i="7"/>
  <c r="J201" i="7"/>
  <c r="J202" i="7"/>
  <c r="J203" i="7"/>
  <c r="K215" i="7" s="1"/>
  <c r="K204" i="7"/>
  <c r="J206" i="7"/>
  <c r="J207" i="7"/>
  <c r="K214" i="7" s="1"/>
  <c r="J208" i="7"/>
  <c r="J209" i="7"/>
  <c r="J210" i="7"/>
  <c r="J211" i="7"/>
  <c r="J212" i="7"/>
  <c r="J213" i="7"/>
  <c r="J221" i="7"/>
  <c r="J222" i="7"/>
  <c r="K230" i="7" s="1"/>
  <c r="K223" i="7"/>
  <c r="J225" i="7"/>
  <c r="K226" i="7"/>
  <c r="J228" i="7"/>
  <c r="K229" i="7" s="1"/>
  <c r="J237" i="7"/>
  <c r="K238" i="7"/>
  <c r="K239" i="7"/>
  <c r="K240" i="7" s="1"/>
  <c r="J245" i="7"/>
  <c r="K247" i="7" s="1"/>
  <c r="K246" i="7"/>
  <c r="J253" i="7"/>
  <c r="K254" i="7" s="1"/>
  <c r="K255" i="7"/>
  <c r="K257" i="7" s="1"/>
  <c r="K251" i="7" s="1"/>
  <c r="K256" i="7"/>
  <c r="J261" i="7"/>
  <c r="K262" i="7" s="1"/>
  <c r="J269" i="7"/>
  <c r="J270" i="7"/>
  <c r="K271" i="7" s="1"/>
  <c r="J273" i="7"/>
  <c r="J274" i="7"/>
  <c r="K275" i="7" s="1"/>
  <c r="K276" i="7"/>
  <c r="K278" i="7" s="1"/>
  <c r="K267" i="7" s="1"/>
  <c r="K277" i="7"/>
  <c r="J282" i="7"/>
  <c r="K289" i="7" s="1"/>
  <c r="J283" i="7"/>
  <c r="J286" i="7"/>
  <c r="J287" i="7"/>
  <c r="K288" i="7"/>
  <c r="J295" i="7"/>
  <c r="J296" i="7"/>
  <c r="K297" i="7"/>
  <c r="J299" i="7"/>
  <c r="K301" i="7" s="1"/>
  <c r="J300" i="7"/>
  <c r="J308" i="7"/>
  <c r="K310" i="7" s="1"/>
  <c r="J309" i="7"/>
  <c r="J312" i="7"/>
  <c r="K314" i="7" s="1"/>
  <c r="J313" i="7"/>
  <c r="J321" i="7"/>
  <c r="J322" i="7"/>
  <c r="K323" i="7" s="1"/>
  <c r="J325" i="7"/>
  <c r="J326" i="7"/>
  <c r="K327" i="7" s="1"/>
  <c r="K328" i="7"/>
  <c r="K330" i="7" s="1"/>
  <c r="K319" i="7" s="1"/>
  <c r="K329" i="7"/>
  <c r="J334" i="7"/>
  <c r="K341" i="7" s="1"/>
  <c r="J335" i="7"/>
  <c r="J338" i="7"/>
  <c r="J339" i="7"/>
  <c r="K340" i="7"/>
  <c r="J347" i="7"/>
  <c r="J348" i="7"/>
  <c r="K349" i="7"/>
  <c r="J351" i="7"/>
  <c r="K353" i="7" s="1"/>
  <c r="J352" i="7"/>
  <c r="J360" i="7"/>
  <c r="K362" i="7" s="1"/>
  <c r="J361" i="7"/>
  <c r="J364" i="7"/>
  <c r="K365" i="7"/>
  <c r="J372" i="7"/>
  <c r="K374" i="7" s="1"/>
  <c r="J373" i="7"/>
  <c r="J376" i="7"/>
  <c r="K377" i="7" s="1"/>
  <c r="J384" i="7"/>
  <c r="K386" i="7" s="1"/>
  <c r="J385" i="7"/>
  <c r="J388" i="7"/>
  <c r="K389" i="7"/>
  <c r="J396" i="7"/>
  <c r="K397" i="7"/>
  <c r="J399" i="7"/>
  <c r="K400" i="7"/>
  <c r="J402" i="7"/>
  <c r="J403" i="7"/>
  <c r="K405" i="7" s="1"/>
  <c r="K404" i="7"/>
  <c r="J411" i="7"/>
  <c r="K420" i="7" s="1"/>
  <c r="J414" i="7"/>
  <c r="K415" i="7"/>
  <c r="J417" i="7"/>
  <c r="K419" i="7" s="1"/>
  <c r="J418" i="7"/>
  <c r="J426" i="7"/>
  <c r="K428" i="7" s="1"/>
  <c r="J427" i="7"/>
  <c r="J430" i="7"/>
  <c r="K431" i="7" s="1"/>
  <c r="J433" i="7"/>
  <c r="K434" i="7" s="1"/>
  <c r="J442" i="7"/>
  <c r="K444" i="7" s="1"/>
  <c r="J443" i="7"/>
  <c r="J446" i="7"/>
  <c r="K447" i="7"/>
  <c r="K448" i="7"/>
  <c r="K449" i="7" s="1"/>
  <c r="J454" i="7"/>
  <c r="K456" i="7" s="1"/>
  <c r="J455" i="7"/>
  <c r="J458" i="7"/>
  <c r="K460" i="7" s="1"/>
  <c r="K459" i="7"/>
  <c r="J466" i="7"/>
  <c r="J467" i="7"/>
  <c r="K468" i="7"/>
  <c r="J470" i="7"/>
  <c r="K481" i="7" s="1"/>
  <c r="J471" i="7"/>
  <c r="J472" i="7"/>
  <c r="J473" i="7"/>
  <c r="J474" i="7"/>
  <c r="J475" i="7"/>
  <c r="J476" i="7"/>
  <c r="J477" i="7"/>
  <c r="J478" i="7"/>
  <c r="J479" i="7"/>
  <c r="J480" i="7"/>
  <c r="J483" i="7"/>
  <c r="K484" i="7"/>
  <c r="J491" i="7"/>
  <c r="K493" i="7" s="1"/>
  <c r="J492" i="7"/>
  <c r="J495" i="7"/>
  <c r="K496" i="7" s="1"/>
  <c r="K497" i="7"/>
  <c r="K499" i="7" s="1"/>
  <c r="K489" i="7" s="1"/>
  <c r="K498" i="7"/>
  <c r="J504" i="7"/>
  <c r="K505" i="7" s="1"/>
  <c r="J507" i="7"/>
  <c r="K508" i="7" s="1"/>
  <c r="K509" i="7"/>
  <c r="K511" i="7" s="1"/>
  <c r="K502" i="7" s="1"/>
  <c r="K510" i="7"/>
  <c r="J515" i="7"/>
  <c r="K517" i="7" s="1"/>
  <c r="J516" i="7"/>
  <c r="J519" i="7"/>
  <c r="K523" i="7" s="1"/>
  <c r="J520" i="7"/>
  <c r="J521" i="7"/>
  <c r="J522" i="7"/>
  <c r="J525" i="7"/>
  <c r="K526" i="7" s="1"/>
  <c r="J533" i="7"/>
  <c r="K534" i="7" s="1"/>
  <c r="J536" i="7"/>
  <c r="K537" i="7" s="1"/>
  <c r="J544" i="7"/>
  <c r="K549" i="7" s="1"/>
  <c r="J545" i="7"/>
  <c r="J546" i="7"/>
  <c r="J547" i="7"/>
  <c r="J548" i="7"/>
  <c r="J551" i="7"/>
  <c r="K553" i="7" s="1"/>
  <c r="K552" i="7"/>
  <c r="J559" i="7"/>
  <c r="K560" i="7" s="1"/>
  <c r="J562" i="7"/>
  <c r="K564" i="7" s="1"/>
  <c r="K563" i="7"/>
  <c r="J570" i="7"/>
  <c r="K575" i="7" s="1"/>
  <c r="J573" i="7"/>
  <c r="K574" i="7"/>
  <c r="J581" i="7"/>
  <c r="K586" i="7" s="1"/>
  <c r="J584" i="7"/>
  <c r="K585" i="7"/>
  <c r="J592" i="7"/>
  <c r="K597" i="7" s="1"/>
  <c r="J595" i="7"/>
  <c r="K596" i="7"/>
  <c r="J603" i="7"/>
  <c r="K608" i="7" s="1"/>
  <c r="J606" i="7"/>
  <c r="K607" i="7"/>
  <c r="J614" i="7"/>
  <c r="K622" i="7" s="1"/>
  <c r="J617" i="7"/>
  <c r="K618" i="7"/>
  <c r="J620" i="7"/>
  <c r="K621" i="7" s="1"/>
  <c r="J628" i="7"/>
  <c r="K636" i="7" s="1"/>
  <c r="K629" i="7"/>
  <c r="J631" i="7"/>
  <c r="K632" i="7" s="1"/>
  <c r="J634" i="7"/>
  <c r="K635" i="7" s="1"/>
  <c r="K641" i="7"/>
  <c r="K642" i="7" s="1"/>
  <c r="K640" i="7" s="1"/>
  <c r="G15" i="9"/>
  <c r="G14" i="9" s="1"/>
  <c r="G16" i="9"/>
  <c r="G17" i="9"/>
  <c r="G18" i="9"/>
  <c r="G19" i="9"/>
  <c r="G20" i="9"/>
  <c r="G21" i="9"/>
  <c r="G22" i="9"/>
  <c r="G23" i="9"/>
  <c r="G24" i="9"/>
  <c r="G25" i="9"/>
  <c r="G26" i="9"/>
  <c r="G27" i="9"/>
  <c r="G28" i="9"/>
  <c r="G29" i="9"/>
  <c r="G30" i="9"/>
  <c r="G31" i="9"/>
  <c r="G32" i="9"/>
  <c r="G39" i="9"/>
  <c r="G38" i="9" s="1"/>
  <c r="G41" i="9"/>
  <c r="G42" i="9"/>
  <c r="G49" i="9"/>
  <c r="G48" i="9" s="1"/>
  <c r="G52" i="9"/>
  <c r="G51" i="9" s="1"/>
  <c r="G59" i="9"/>
  <c r="G58" i="9" s="1"/>
  <c r="G61" i="9"/>
  <c r="G62" i="9"/>
  <c r="G65" i="9"/>
  <c r="G64" i="9" s="1"/>
  <c r="G68" i="9"/>
  <c r="G67" i="9" s="1"/>
  <c r="G71" i="9"/>
  <c r="G70" i="9" s="1"/>
  <c r="G73" i="9"/>
  <c r="G74" i="9"/>
  <c r="G77" i="9"/>
  <c r="G76" i="9" s="1"/>
  <c r="G80" i="9"/>
  <c r="G79" i="9" s="1"/>
  <c r="G83" i="9"/>
  <c r="G82" i="9" s="1"/>
  <c r="G86" i="9"/>
  <c r="G87" i="9"/>
  <c r="G88" i="9"/>
  <c r="G89" i="9"/>
  <c r="G90" i="9"/>
  <c r="G91" i="9"/>
  <c r="G92" i="9"/>
  <c r="G93" i="9"/>
  <c r="G85" i="9" s="1"/>
  <c r="G94" i="9"/>
  <c r="G95" i="9"/>
  <c r="G96" i="9"/>
  <c r="G97" i="9"/>
  <c r="G98" i="9"/>
  <c r="G99" i="9"/>
  <c r="G100" i="9"/>
  <c r="G101" i="9"/>
  <c r="G102" i="9"/>
  <c r="G103" i="9"/>
  <c r="G105" i="9"/>
  <c r="G106" i="9"/>
  <c r="G108" i="9"/>
  <c r="G109" i="9"/>
  <c r="G112" i="9"/>
  <c r="G111" i="9" s="1"/>
  <c r="G119" i="9"/>
  <c r="G118" i="9" s="1"/>
  <c r="G120" i="9"/>
  <c r="G121" i="9"/>
  <c r="G122" i="9"/>
  <c r="G123" i="9"/>
  <c r="G124" i="9"/>
  <c r="G125" i="9"/>
  <c r="G132" i="9"/>
  <c r="G131" i="9" s="1"/>
  <c r="G134" i="9"/>
  <c r="G135" i="9"/>
  <c r="G137" i="9"/>
  <c r="G138" i="9"/>
  <c r="G141" i="9"/>
  <c r="G140" i="9" s="1"/>
  <c r="G144" i="9"/>
  <c r="G143" i="9" s="1"/>
  <c r="G146" i="9"/>
  <c r="G147" i="9"/>
  <c r="G153" i="9"/>
  <c r="G154" i="9"/>
  <c r="G160" i="9"/>
  <c r="G159" i="9" s="1"/>
  <c r="G163" i="9"/>
  <c r="G162" i="9" s="1"/>
  <c r="G165" i="9"/>
  <c r="G166" i="9"/>
  <c r="H131" i="2"/>
  <c r="H130" i="2"/>
  <c r="H129" i="2"/>
  <c r="H128" i="2"/>
  <c r="H127" i="2"/>
  <c r="H126" i="2"/>
  <c r="H125" i="2"/>
  <c r="H124" i="2"/>
  <c r="H123" i="2"/>
  <c r="H122" i="2"/>
  <c r="H121" i="2"/>
  <c r="H132" i="2" s="1"/>
  <c r="H115" i="2"/>
  <c r="H114" i="2"/>
  <c r="H113" i="2"/>
  <c r="H116" i="2" s="1"/>
  <c r="H107" i="2"/>
  <c r="H106" i="2"/>
  <c r="H105" i="2"/>
  <c r="H104" i="2"/>
  <c r="H108" i="2" s="1"/>
  <c r="H98" i="2"/>
  <c r="H97" i="2"/>
  <c r="H96" i="2"/>
  <c r="H95" i="2"/>
  <c r="H99" i="2" s="1"/>
  <c r="H90" i="2"/>
  <c r="H89" i="2"/>
  <c r="H82" i="2"/>
  <c r="H83" i="2" s="1"/>
  <c r="H75" i="2"/>
  <c r="H74" i="2"/>
  <c r="H73" i="2"/>
  <c r="H72" i="2"/>
  <c r="H71" i="2"/>
  <c r="H70" i="2"/>
  <c r="H76" i="2" s="1"/>
  <c r="H64" i="2"/>
  <c r="H56" i="2"/>
  <c r="H55" i="2"/>
  <c r="H54" i="2"/>
  <c r="H53" i="2"/>
  <c r="H52" i="2"/>
  <c r="H51" i="2"/>
  <c r="H50" i="2"/>
  <c r="H49" i="2"/>
  <c r="H48" i="2"/>
  <c r="H47" i="2"/>
  <c r="H46" i="2"/>
  <c r="H45" i="2"/>
  <c r="H44" i="2"/>
  <c r="H57" i="2" s="1"/>
  <c r="H36" i="2"/>
  <c r="H38" i="2" s="1"/>
  <c r="H29" i="2"/>
  <c r="H28" i="2"/>
  <c r="H27" i="2"/>
  <c r="H30" i="2" s="1"/>
  <c r="H21" i="2"/>
  <c r="H20" i="2"/>
  <c r="H14" i="2"/>
  <c r="K576" i="7" l="1"/>
  <c r="K577" i="7" s="1"/>
  <c r="K568" i="7" s="1"/>
  <c r="K59" i="7"/>
  <c r="K60" i="7" s="1"/>
  <c r="K50" i="7" s="1"/>
  <c r="K119" i="7"/>
  <c r="K120" i="7"/>
  <c r="K96" i="7" s="1"/>
  <c r="K598" i="7"/>
  <c r="K599" i="7"/>
  <c r="K590" i="7" s="1"/>
  <c r="K565" i="7"/>
  <c r="K566" i="7" s="1"/>
  <c r="K557" i="7" s="1"/>
  <c r="K342" i="7"/>
  <c r="K343" i="7" s="1"/>
  <c r="K332" i="7" s="1"/>
  <c r="K248" i="7"/>
  <c r="K249" i="7"/>
  <c r="K243" i="7" s="1"/>
  <c r="K231" i="7"/>
  <c r="K232" i="7" s="1"/>
  <c r="K219" i="7" s="1"/>
  <c r="K623" i="7"/>
  <c r="K624" i="7" s="1"/>
  <c r="K612" i="7" s="1"/>
  <c r="K149" i="7"/>
  <c r="K150" i="7" s="1"/>
  <c r="K137" i="7" s="1"/>
  <c r="H134" i="2"/>
  <c r="K587" i="7"/>
  <c r="K588" i="7" s="1"/>
  <c r="K579" i="7" s="1"/>
  <c r="K554" i="7"/>
  <c r="K555" i="7" s="1"/>
  <c r="K542" i="7" s="1"/>
  <c r="K216" i="7"/>
  <c r="K217" i="7"/>
  <c r="K195" i="7" s="1"/>
  <c r="K406" i="7"/>
  <c r="K407" i="7"/>
  <c r="K394" i="7" s="1"/>
  <c r="K168" i="7"/>
  <c r="K169" i="7" s="1"/>
  <c r="K152" i="7" s="1"/>
  <c r="K461" i="7"/>
  <c r="K462" i="7" s="1"/>
  <c r="K452" i="7" s="1"/>
  <c r="K421" i="7"/>
  <c r="K422" i="7"/>
  <c r="K409" i="7" s="1"/>
  <c r="K290" i="7"/>
  <c r="K291" i="7"/>
  <c r="K280" i="7" s="1"/>
  <c r="K192" i="7"/>
  <c r="K193" i="7" s="1"/>
  <c r="K171" i="7" s="1"/>
  <c r="K638" i="7"/>
  <c r="K626" i="7" s="1"/>
  <c r="K637" i="7"/>
  <c r="K609" i="7"/>
  <c r="K610" i="7"/>
  <c r="K601" i="7" s="1"/>
  <c r="K615" i="7"/>
  <c r="K604" i="7"/>
  <c r="K593" i="7"/>
  <c r="K582" i="7"/>
  <c r="K571" i="7"/>
  <c r="K485" i="7"/>
  <c r="K412" i="7"/>
  <c r="K390" i="7"/>
  <c r="K538" i="7"/>
  <c r="K527" i="7"/>
  <c r="K378" i="7"/>
  <c r="K336" i="7"/>
  <c r="K315" i="7"/>
  <c r="K284" i="7"/>
  <c r="K263" i="7"/>
  <c r="K241" i="7"/>
  <c r="K235" i="7" s="1"/>
  <c r="K77" i="7"/>
  <c r="K46" i="7"/>
  <c r="K34" i="7"/>
  <c r="K366" i="7"/>
  <c r="K435" i="7"/>
  <c r="K354" i="7"/>
  <c r="K302" i="7"/>
  <c r="K158" i="7"/>
  <c r="K21" i="7"/>
  <c r="K450" i="7"/>
  <c r="K440" i="7" s="1"/>
  <c r="K135" i="7"/>
  <c r="K122" i="7" s="1"/>
  <c r="K94" i="7"/>
  <c r="K81" i="7" s="1"/>
  <c r="K316" i="7" l="1"/>
  <c r="K317" i="7"/>
  <c r="K306" i="7" s="1"/>
  <c r="K367" i="7"/>
  <c r="K368" i="7"/>
  <c r="K358" i="7" s="1"/>
  <c r="K436" i="7"/>
  <c r="K437" i="7" s="1"/>
  <c r="K424" i="7" s="1"/>
  <c r="K379" i="7"/>
  <c r="K380" i="7" s="1"/>
  <c r="K370" i="7" s="1"/>
  <c r="K22" i="7"/>
  <c r="K23" i="7"/>
  <c r="K12" i="7" s="1"/>
  <c r="K78" i="7"/>
  <c r="K79" i="7" s="1"/>
  <c r="K62" i="7" s="1"/>
  <c r="K539" i="7"/>
  <c r="K540" i="7" s="1"/>
  <c r="K531" i="7" s="1"/>
  <c r="K391" i="7"/>
  <c r="K392" i="7" s="1"/>
  <c r="K382" i="7" s="1"/>
  <c r="K35" i="7"/>
  <c r="K36" i="7"/>
  <c r="K25" i="7" s="1"/>
  <c r="K47" i="7"/>
  <c r="K48" i="7" s="1"/>
  <c r="K39" i="7" s="1"/>
  <c r="K303" i="7"/>
  <c r="K304" i="7"/>
  <c r="K293" i="7" s="1"/>
  <c r="K264" i="7"/>
  <c r="K265" i="7"/>
  <c r="K259" i="7" s="1"/>
  <c r="K528" i="7"/>
  <c r="K529" i="7" s="1"/>
  <c r="K513" i="7" s="1"/>
  <c r="K355" i="7"/>
  <c r="K356" i="7"/>
  <c r="K345" i="7" s="1"/>
  <c r="K486" i="7"/>
  <c r="K487" i="7"/>
  <c r="K464" i="7" s="1"/>
</calcChain>
</file>

<file path=xl/sharedStrings.xml><?xml version="1.0" encoding="utf-8"?>
<sst xmlns="http://schemas.openxmlformats.org/spreadsheetml/2006/main" count="2668" uniqueCount="539">
  <si>
    <t>PRESUPUESTO</t>
  </si>
  <si>
    <t>Precio</t>
  </si>
  <si>
    <t>Medición</t>
  </si>
  <si>
    <t>Importe</t>
  </si>
  <si>
    <t>Obra</t>
  </si>
  <si>
    <t>01</t>
  </si>
  <si>
    <t>PressupostFV_COLE_JOSEFINA_V6</t>
  </si>
  <si>
    <t>Capítol</t>
  </si>
  <si>
    <t>TRABAJOS DE OBRA CIVIL</t>
  </si>
  <si>
    <t>01.01</t>
  </si>
  <si>
    <t>HYA010</t>
  </si>
  <si>
    <t>m²</t>
  </si>
  <si>
    <t>Repercusión por m² de superficie construida de obra, de ayudas de cualquier trabajo de albañilería, necesarias para la correcta ejecución de la instalación de energía solar formada por: tuberías de distribución de agua y cualquier otro elemento componente de la instalación, con un grado de complejidad medio, en edificio de otros usos, incluida p/p de elementos comunes. Incluso material auxiliar para la correcta ejecución de los trabajos.</t>
  </si>
  <si>
    <t>TOTAL</t>
  </si>
  <si>
    <t>02</t>
  </si>
  <si>
    <t>INSTALACIÓN FOTOVOLTAICA</t>
  </si>
  <si>
    <t>NIVELL 3</t>
  </si>
  <si>
    <t>MÓDULOS</t>
  </si>
  <si>
    <t>01.02.01</t>
  </si>
  <si>
    <t>IEF001</t>
  </si>
  <si>
    <t>u</t>
  </si>
  <si>
    <t>Suministro e instalación de 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 Incluso accesorios de montaje y material de conexionado eléctrico. Totalmente instalado comprobado y en correcto funcionamiento según Reglamento Electrotécnico de Baja Tensión 2002, el Real Decreto 244/2019 y el Real Decreto 1699/2011.</t>
  </si>
  <si>
    <t>ESTRUCTURAS</t>
  </si>
  <si>
    <t>01.02.02</t>
  </si>
  <si>
    <t>XEG73P1I</t>
  </si>
  <si>
    <t>Suministro y montaje de estructura de hormigón sobre cubierta plana. Incluye tornillería de acero inoxidable y todos los elementos necesarios para su montaje. Totalmente colocada, comprobada y certificada. (XEGE601ZB10b)</t>
  </si>
  <si>
    <t>PBVA51580</t>
  </si>
  <si>
    <t>Prueba de estanqueidad de cubierta plana mediante riego por aspersión</t>
  </si>
  <si>
    <t>XCERSOL</t>
  </si>
  <si>
    <t>Certificado solidez estructural del edificio incluyendo la carga de la nueva instalación fotovoltaica en la cubierta y firmado por técnico competente.</t>
  </si>
  <si>
    <t>03</t>
  </si>
  <si>
    <t>INVERSORES</t>
  </si>
  <si>
    <t>01.02.03</t>
  </si>
  <si>
    <t>XEG22T50AR</t>
  </si>
  <si>
    <t>Suministro e instalación de elemento de apoyo en pared para la colocación de 1 inversor, de dimensiones según proyecto. Incluye todos los accesorios necesarios para su montaje. Totalmente colocado, comprobado y certificado. (XEG22T50b)</t>
  </si>
  <si>
    <t>IEF020AR</t>
  </si>
  <si>
    <t>Suministro e instalación de inversor SUN2000-100KTL-M2 Smart PV Controller o equivalente, de conexión a red, trifásico, potencia nominal 100 kW, rendimiento máximo del 98,6%, grado de protección IP-65. Certificado de compatibilidad electromagnética, marcado CE y separación galvánica. Incluye todos los accesorios necesarios para su montaje. Totalmente colocado, comprobado y certificado (IEF020b)</t>
  </si>
  <si>
    <t>04</t>
  </si>
  <si>
    <t>CABLES DE BT, PROTECCIONES Y RED DE TIERRAS</t>
  </si>
  <si>
    <t>01.02.04</t>
  </si>
  <si>
    <t>PG16-E3GQ</t>
  </si>
  <si>
    <t>Suministro e instalación de caja de doble aislamiento de poliéster reforzado, de 540x540x210 mm y montada superficialmente.</t>
  </si>
  <si>
    <t>XEG41001</t>
  </si>
  <si>
    <t>Suministro e instalación de conjunto portafusible 10x38 con fusible de 20A, 1500V y bornero de 10mm². Incluye pequeño material.</t>
  </si>
  <si>
    <t>XEGE2U012</t>
  </si>
  <si>
    <t>Suministro e instalación de descargador sobretensions transitorias 2P-Clase II-40kA-20kA-1,2kV. Protección de las dos entradas en continua del inversor. Incluye pequeño material y accesorios.</t>
  </si>
  <si>
    <t>PG1B-DGQI</t>
  </si>
  <si>
    <t>Suministro e instalación de caja para cuadro de distribución, de plástico con puerta, para tres hileras de doce módulos y montada superficialmente</t>
  </si>
  <si>
    <t>PG4H-AJR4</t>
  </si>
  <si>
    <t>Suministro e instalación de protector para sobretensiones permanentes, tetrapolar (3P+N), de 4 módulos DIN de 18 mm de anchura, colocado</t>
  </si>
  <si>
    <t>PG4H-AJQZ</t>
  </si>
  <si>
    <t>Suministro e instalación de protector para sobretensiones transitorias, tetrapolar (3P+N), de 20kA de intensidad máxima transitoria, de 4 módulos DIN de 18 mm de anchura, colocado</t>
  </si>
  <si>
    <t>PG4B-DWZ1</t>
  </si>
  <si>
    <t>Suministro e instalación de interruptor diferencial de la clase A superinmunizado, gama terciario, de 160 A de intensidad nominal, tetrapolar (4P), de sensibilidad 30 mA, de desconexión fijo selectivo, con botón de test incorporado y con indicador mecánico de defecto y con rearme automático, construido según las especificaciones de la norma UNE-EN 61008-1, de 2.5 módulos DIN de 18 mm de ancho, montado en perfil DIN</t>
  </si>
  <si>
    <t>PG47-EMFT</t>
  </si>
  <si>
    <t>Suministro e instalación de interruptor automático magnetotérmico de 160 A de intensidad nominal, tipo PIA curva C, tetrapolar (4P), de 6000 A de poder de corte según UNE-EN 60898 y de 10 kA de poder de corte según UNE-EN 60947-2, de 4 módulos DIN de 18 mm de ancho, montado en perfil DIN</t>
  </si>
  <si>
    <t>PGD4-614M</t>
  </si>
  <si>
    <t>Suministro e instalación de punto de puesta a tierra con puente seccionador de pletina de cobre, montado en caja estanca y colocado superficialmente</t>
  </si>
  <si>
    <t>IEH015</t>
  </si>
  <si>
    <t>m</t>
  </si>
  <si>
    <t>Suministro e instalación de 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t>
  </si>
  <si>
    <t>IED010</t>
  </si>
  <si>
    <t>Suministro e instalación de derivación individual entre la caja de protección y medida y el cuadro de mando y protección, formada por cables unipolares con conductores de cobre, RZ1-K (AS) Cca-s1b,d1,a1 5x70 mm², siendo su tensión asignada de 0,6/1 kV, en canal protectora de PVC rígido, de 60x230 mm. Incluso accesorios y elementos de sujeción. Totalmente montada, conexionada y probada. Incluso accesorios y elementos de sujeción. Totalmente montada, conexionada y probada.</t>
  </si>
  <si>
    <t>IED010AR</t>
  </si>
  <si>
    <t>Suministro e instalación de derivación individual entre la caja de protección y medida y el cuadro de mando y protección, formada por cables unipolares con conductores de cobre, RZ1-K (AS) Cca-s1b,d1,a1 5x70 mm², siendo su tensión asignada de 0,6/1 kV, en canal protectora de PVC rígido, de 60x230 mm. Incluso accesorios y elementos de sujeción. Totalmente montada, conexionada y probada. Incluso accesorios y elementos de sujeción. Totalmente montada, conexionada y probada. (IED010b)</t>
  </si>
  <si>
    <t>IED010BR</t>
  </si>
  <si>
    <t>Derivación individual trifásica fija en superficie para local comercial u oficina, delimitada entre la centralización de contadores o la caja de protección y medida y el cuadro de mando y protección de cada usuario, formada por cables unipolares con conductores de cobre, RZ1-K (AS) Cca-s1b,d1,a1 3x185+2G95 mm², siendo su tensión asignada de 0,6/1 kV, en canal protectora de PVC rígido, de 60x230 mm. Incluso accesorios y elementos de sujeción. Totalmente montada, conexionada y probada. (IED010c)</t>
  </si>
  <si>
    <t>05</t>
  </si>
  <si>
    <t>BANDEJAS Y CANALIZACIONES DE CABLES</t>
  </si>
  <si>
    <t>01.02.05</t>
  </si>
  <si>
    <t>PG2H-4DBU</t>
  </si>
  <si>
    <t>Suministro e instalación de bandeja lisa de 60x100 mm, con cubierta, resistencia al impacto 10 julios, propiedades eléctricas: aislante, no propagador de la llama, estable frente a los rayos UV y con buen comportamiento a la intemperie y frente a la acción de los agentes químicos, con 1 compartimento, con soporte horizontal, de compuesto termoplástico libre de halógenos, color gris RAL 7038.  Instalación fija en superficie. Incluye: Replanteo. Colocación y fijación de la bandeja.</t>
  </si>
  <si>
    <t>06</t>
  </si>
  <si>
    <t>MONITORIZACIÓN Y COMUNICACIONES</t>
  </si>
  <si>
    <t>01.02.06</t>
  </si>
  <si>
    <t>IAA090</t>
  </si>
  <si>
    <t>Suministro e instalacióm modem conexión 5G, incluido material accesorio. Completamente montado y comprobado.</t>
  </si>
  <si>
    <t>IEC020AR</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</si>
  <si>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 (IEC020b)</t>
  </si>
  <si>
    <t>XTV02</t>
  </si>
  <si>
    <t>Suministro e instalación de pantalla de 55´´ para visualización de los datos de monitorización de la instalación fotovoltaica, incluido material accesorio. Incluso sujeción a pared. Completamente montado, comprobado y en funcionamiento.</t>
  </si>
  <si>
    <t>PP44-663Z</t>
  </si>
  <si>
    <t>Cable para transmisión de datos con conductor de cobre, de 1 par, categoría 6.ª F/FTP, aislamiento de poliolefina y cubierta de poliolefina, de baja emisión de humos y opacidad reducida, no propagador de la llama según UNE-EN 60332-1-2, colocado bajo tubo o canal</t>
  </si>
  <si>
    <t>PP44-665A</t>
  </si>
  <si>
    <t>Cable para transmisión de datos con conductor de cobre, de 4 pares, categoría 6 Uno/FTP, aislamiento de poliolefina y cubierta de poliolefina, de baja emisión de humos y opacidad reducida, no propagador del incendio según UNE-EN 50266, colocado bajo tubo o canal</t>
  </si>
  <si>
    <t>EG5100UD0X</t>
  </si>
  <si>
    <t>Suministro e instalación de sensor trifásico encargado de medir y monitorizar el consumo general de la instalación. Compatible con el inversor de la misma instalación. Incluye todos los accesorios que sean necesarios para su instalación. Totalmente colocado, comprobado y certificado.</t>
  </si>
  <si>
    <t>07</t>
  </si>
  <si>
    <t>MEDIOS AUXILIARES</t>
  </si>
  <si>
    <t>01.02.07</t>
  </si>
  <si>
    <t>P122-628J</t>
  </si>
  <si>
    <t>d</t>
  </si>
  <si>
    <t>Amortización diaria de plataforma elevadora, autopropulsada con motor de gasóleo de 10 m de estatura máxima de treballl, con punto homologado para desembarco. Incluye transporte, recogida de maquinaria a obra y seguro</t>
  </si>
  <si>
    <t>08</t>
  </si>
  <si>
    <t>CONEXIÓN A RED</t>
  </si>
  <si>
    <t>01.02.08</t>
  </si>
  <si>
    <t>CRMTIR</t>
  </si>
  <si>
    <t>Modificación del cuadro existente para adaptarlo a la instalación de fotovoltaica. (CRMTb)</t>
  </si>
  <si>
    <t>CONVERSIÓN DE AUTOCUNSUMO INDIVIDUAL A COLECTIVO</t>
  </si>
  <si>
    <t>01.03</t>
  </si>
  <si>
    <t>CDR10</t>
  </si>
  <si>
    <t>Ud</t>
  </si>
  <si>
    <t>Caja de derivación rectangular de plástico, de 100x140 mm , con grado de protección IP-65, montada superficialmente</t>
  </si>
  <si>
    <t>CDM</t>
  </si>
  <si>
    <t>CDM- Caja de Paso y Derivación tipo CPD 400 de cahors para montaje en interior o intemperie para Línea General de Alimentación de hasta 400 A con acometida subterránea y hasta 250 A aérea con dimensiones 450x350x195mm.</t>
  </si>
  <si>
    <t>TFM10</t>
  </si>
  <si>
    <t>Conjunto de protección y medida de tipo TFM10 para suministros individuales mayores de 15 kW, desde 200 A hasta 400 A en acometidas trifásicas</t>
  </si>
  <si>
    <t>A11R</t>
  </si>
  <si>
    <t>Partida alzada para la adecuación de obra civil para la adecuación al autoconsumo colectivo (Ade)</t>
  </si>
  <si>
    <t>LEGALIZACIÓN INSTALACIÓN</t>
  </si>
  <si>
    <t>01.04</t>
  </si>
  <si>
    <t>XPAUU050</t>
  </si>
  <si>
    <t>Legalización nueva instalación fotovoltaica. Incluye todas las acciones de legalización de la instalación con entidades de control, Administraciones públicas o la compañía eléctrica y la aportación de toda aquella documentación necesaria para legalizar la instalación y la certificación de cumplimiento normativo de las instalaciones ejecutadas. También la entrega de la documentación técnica de los equipos instalados y de los manuales de funcionamiento y mantenimiento de la instalación. Se incluyen tasas y costes de legalización.</t>
  </si>
  <si>
    <t>SIR010AR</t>
  </si>
  <si>
    <t>Señalización de toda la instalación fotovoltaica y señalización de bomberos según normativa , indicando el corte de los principales equipos y los que puedan quedar en tensión todo y cortando el interruptor general. (SIR010b)</t>
  </si>
  <si>
    <t>SIR010A0R</t>
  </si>
  <si>
    <t>Señalización de toda la instalación fotovoltaica y señalización de bomberos según normativa , indicando el corte de los principales equipos y los que puedan quedar en tensión todo y cortando el interruptor general. (SIR010bb)</t>
  </si>
  <si>
    <t>ORGCONT</t>
  </si>
  <si>
    <t>€</t>
  </si>
  <si>
    <t>Tasas correspondientes a la compaía eléctrica por derecho de extensión, acceso y conexión</t>
  </si>
  <si>
    <t>GESTIÓN RESIDUOS</t>
  </si>
  <si>
    <t>01.05</t>
  </si>
  <si>
    <t>E2R641M0</t>
  </si>
  <si>
    <t>m³</t>
  </si>
  <si>
    <t>Carga con medios manuales y transporte de residuos inertes o no especiales a instalación autorizada de gestión de residuos, con contenedor de 12m3 de capacidad</t>
  </si>
  <si>
    <t>P2R2-EU9U</t>
  </si>
  <si>
    <t>Clasificación a pie de obra de residuos de construcción o demolición en fracciones según REAL DECRETO 105/2008, con medios manuales</t>
  </si>
  <si>
    <t>P2RA-EU32</t>
  </si>
  <si>
    <t>Deposición controlada en centro de reciclaje de residuos mezclados no peligrosos con una densidad 0,17 t/m³, procedentes de construcción o demolición, con código 170904 según la Lista Europea de Residuos (ORDEN MAM/304/2002)</t>
  </si>
  <si>
    <t>SEGURIDAD Y SALUD</t>
  </si>
  <si>
    <t>01.06</t>
  </si>
  <si>
    <t>YIC010</t>
  </si>
  <si>
    <t>Casco aislante eléctrico, destinado a proteger al usuario frente a choques eléctricos mediante la prevención del paso de una corriente a través del cuerpo entrando por la cabeza, amortizable en 10 usos.</t>
  </si>
  <si>
    <t>YID010</t>
  </si>
  <si>
    <t>Sistema anticaídas compuesto por un conector básico (clase B) que permite ensamblar el sistema con un dispositivo de anclaje, amortizable en 4 usos; un dispositivo anticaídas deslizante sobre línea de anclaje flexible con función de bloqueo automático y un sistema de guía, amortizable en 4 usos; una cuerda de fibra de longitud fija como elemento de amarre, amortizable en 4 usos; un absorbedor de energía encargado de disipar la energía cinética desarrollada durante una caída desde una altura determinada, amortizable en 4 usos y un arnés anticaídas con un punto de amarre constituido por bandas, elementos de ajuste y hebillas, dispuestos y ajustados de forma adecuada sobre el cuerpo de una persona para sujetarla durante una caída y después de la parada de ésta, amortizable en 4 usos.</t>
  </si>
  <si>
    <t>YIJ010</t>
  </si>
  <si>
    <t>Pantalla de protección facial, con resistencia a arco eléctrico y cortocircuito, con visor de pantalla unido a un protector frontal con banda de cabeza ajustable, amortizable en 5 usos.</t>
  </si>
  <si>
    <t>YIM010</t>
  </si>
  <si>
    <t>Par de guantes para trabajos eléctricos, de baja tensión, amortizable en 4 usos.</t>
  </si>
  <si>
    <t>YIP010</t>
  </si>
  <si>
    <t>Par de zapatos de seguridad, con puntera resistente a un impacto de hasta 200 J y a una compresión de hasta 15 kN, con resistencia al deslizamiento, con código de designación SB, amortizable en 2 usos.</t>
  </si>
  <si>
    <t>YIU031</t>
  </si>
  <si>
    <t>Chaqueta con capucha de protección para trabajos en instalaciones de baja tensión, para prevenir frente al riesgo de paso de una corriente peligrosa a través del cuerpo humano, amortizable en 5 usos.</t>
  </si>
  <si>
    <t>YIU031BR</t>
  </si>
  <si>
    <t>Pantalón de protección para trabajos en instalaciones de baja tensión, para prevenir frente al riesgo de paso de una corriente peligrosa a través del cuerpo humano, amortizable en 5 usos. (YIU031b)</t>
  </si>
  <si>
    <t>YSX010</t>
  </si>
  <si>
    <t>Conjunto de elementos de balizamiento y señalización provisional de obras, necesarios para el cumplimiento de la normativa vigente en materia de Seguridad y Salud en el Trabajo. Incluso mantenimiento en condiciones seguras durante todo el periodo de tiempo que se requiera, reparación o reposición, cambio de posición y transporte hasta el lugar de almacenaje o retirada a contenedor.</t>
  </si>
  <si>
    <t>YMM010</t>
  </si>
  <si>
    <t>Botiquín de urgencia para caseta de obra,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fijado al paramento con tornillos y tacos.</t>
  </si>
  <si>
    <t>YSB050</t>
  </si>
  <si>
    <t>Suministro, colocación y desmontaje de cinta para balizamiento, de material plástico, de 8 cm de anchura y 0,05 mm de espesor, impresa por ambas caras en franjas de color rojo y blanco, sujeta sobre un soporte existente (no incluido en este precio).</t>
  </si>
  <si>
    <t>YCR035</t>
  </si>
  <si>
    <t>Valla trasladable de 3,50x2,00 m, colocada en vallado provisional de solar, formada por panel de malla electrosoldada con pliegues de refuerzo, de 200x100 mm de paso de malla, con alambres horizontales de 5 mm de diámetro y verticales de 4 mm, soldados en los extremos a postes verticales de 40 mm de diámetro, acabado galvanizado, con puerta incorporada para acceso peatonal, de una hoja, de 0,90x2,00 m, con lengüetas para candado, amortizable en 5 usos y bases prefabricadas de hormigón, de 65x24x12 cm, con 8 orificios, para soporte de los postes, amortizables en 5 usos, fijadas al pavimento con pletinas de 20x4 mm y tacos de expansión de acero.</t>
  </si>
  <si>
    <t xml:space="preserve">IMPORTE TOTAL DEL PRESUPUESTO : </t>
  </si>
  <si>
    <t>Justificación de elementos</t>
  </si>
  <si>
    <t>Nº</t>
  </si>
  <si>
    <t>Código</t>
  </si>
  <si>
    <t>U.M.</t>
  </si>
  <si>
    <t>Descripción</t>
  </si>
  <si>
    <t>Partida de obra</t>
  </si>
  <si>
    <t>P-1</t>
  </si>
  <si>
    <t>Rend.:</t>
  </si>
  <si>
    <t>P-2</t>
  </si>
  <si>
    <t>Mano de obra</t>
  </si>
  <si>
    <t>A01-FEPD</t>
  </si>
  <si>
    <t>h</t>
  </si>
  <si>
    <t>Ajudant electricista</t>
  </si>
  <si>
    <t>/R</t>
  </si>
  <si>
    <t>x</t>
  </si>
  <si>
    <t>=</t>
  </si>
  <si>
    <t>A0F-000E</t>
  </si>
  <si>
    <t>Oficial 1a electricista</t>
  </si>
  <si>
    <t>Subtotal mano de obra</t>
  </si>
  <si>
    <t>Material</t>
  </si>
  <si>
    <t>CDU</t>
  </si>
  <si>
    <t>CDU- Caja de derivación Urbana de poliéster reforzado con fibra de vidrio, con puerta de 512x536x227 mm, Ip43, montada encastrada aceptado por e-distribución</t>
  </si>
  <si>
    <t>PPCGPM</t>
  </si>
  <si>
    <t>ud</t>
  </si>
  <si>
    <t>Parte proporcional de accesorios de caja general de protección y medida</t>
  </si>
  <si>
    <t>Subtotal material</t>
  </si>
  <si>
    <t>Coste directo</t>
  </si>
  <si>
    <t>Gastos indirectos</t>
  </si>
  <si>
    <t>%</t>
  </si>
  <si>
    <t>Total</t>
  </si>
  <si>
    <t>P-3</t>
  </si>
  <si>
    <t>CDR100140</t>
  </si>
  <si>
    <t>Caja de derivación rectangular de plástico, de 100x140 mm, con grado de protección Ip-65 para mopntar superficialmente</t>
  </si>
  <si>
    <t>PPRO</t>
  </si>
  <si>
    <t>Parte proporcional de accesorios de caja de derivación rectangular</t>
  </si>
  <si>
    <t>P-4</t>
  </si>
  <si>
    <t>P-5</t>
  </si>
  <si>
    <t>A0140000</t>
  </si>
  <si>
    <t>Peón</t>
  </si>
  <si>
    <t>Maquinaria</t>
  </si>
  <si>
    <t>C1RA2C00</t>
  </si>
  <si>
    <t>m3</t>
  </si>
  <si>
    <t>Suministro de contenedor metálico de 12 m³ de capacidad y recogida con residuos inertes o no especiales</t>
  </si>
  <si>
    <t>Subtotal maquinaria</t>
  </si>
  <si>
    <t>P-6</t>
  </si>
  <si>
    <t>Otros</t>
  </si>
  <si>
    <t>EGY23467</t>
  </si>
  <si>
    <t>Sensor trifásico encargado de medir y monitorizar el consumo general de la instalación. Compatible con el inversor de la misma instalación. Incluye todos los accesorios que sean necesarios para su instalación.</t>
  </si>
  <si>
    <t>Subtotal otros</t>
  </si>
  <si>
    <t>P-7</t>
  </si>
  <si>
    <t>MO020</t>
  </si>
  <si>
    <t>Oficial 1ª construcción.</t>
  </si>
  <si>
    <t>MO113</t>
  </si>
  <si>
    <t>Peón ordinario construcción.</t>
  </si>
  <si>
    <t>MT08AAA010AB</t>
  </si>
  <si>
    <t>material auxiliar para la correcta ejecución de los trabajos</t>
  </si>
  <si>
    <t>OP00ATO010</t>
  </si>
  <si>
    <t>U</t>
  </si>
  <si>
    <t>Atornillador.</t>
  </si>
  <si>
    <t>OP00ROZ010</t>
  </si>
  <si>
    <t>Rozadora.</t>
  </si>
  <si>
    <t>MT08AAA010AB%UZZ1</t>
  </si>
  <si>
    <t>Costes directos complementarios</t>
  </si>
  <si>
    <t>MO020%UZZ2</t>
  </si>
  <si>
    <t>MO113%UZZ3</t>
  </si>
  <si>
    <t>P-8</t>
  </si>
  <si>
    <t>MO056</t>
  </si>
  <si>
    <t>Ayudante instalador de telecomunicaciones.</t>
  </si>
  <si>
    <t>MO001</t>
  </si>
  <si>
    <t>Oficial 1ª instalador de telecomunicaciones.</t>
  </si>
  <si>
    <t>MT40ECA200A</t>
  </si>
  <si>
    <t>%ZZ</t>
  </si>
  <si>
    <t>Costes directos complementarios (%)</t>
  </si>
  <si>
    <t>P-9</t>
  </si>
  <si>
    <t>MO102</t>
  </si>
  <si>
    <t>Ayudante electricista.</t>
  </si>
  <si>
    <t>MO003</t>
  </si>
  <si>
    <t>Oficial 1ª electricista.</t>
  </si>
  <si>
    <t>MQ02CIA020J</t>
  </si>
  <si>
    <t>Camión cisterna, de 8 m³ de capacidad.</t>
  </si>
  <si>
    <t>MQ04DUA020B</t>
  </si>
  <si>
    <t>Dumper de descarga frontal de 2 t de carga útil.</t>
  </si>
  <si>
    <t>MQ02ROP020</t>
  </si>
  <si>
    <t>Pisón vibrante de guiado manual, de 80 kg, con placa de 30x30 cm, tipo rana.</t>
  </si>
  <si>
    <t>MT35WWW010</t>
  </si>
  <si>
    <t>Material auxiliar para instalaciones eléctricas.</t>
  </si>
  <si>
    <t>MT35CUN010I1</t>
  </si>
  <si>
    <t>Cable unipolar RZ1-K (AS), siendo su tensión asignada de 0,6/1 kV, reacción al fuego clase Cca-s1b,d1,a1 según UNE-EN 50575, con conductor de cobre clase 5 (-K) de 35 mm² de sección, con aislamiento de polietileno reticulado (R) y cubierta de compuesto termoplástico a base de poliolefina libre de halógenos con baja emisión de humos y gases corrosivos (Z1). Según UNE 21123-4.</t>
  </si>
  <si>
    <t>MT35CUN010K1</t>
  </si>
  <si>
    <t>Cable unipolar RZ1-K (AS), siendo su tensión asignada de 0,6/1 kV, reacción al fuego clase Cca-s1b,d1,a1 según UNE-EN 50575, con conductor de cobre clase 5 (-K) de 70 mm² de sección, con aislamiento de polietileno reticulado (R) y cubierta de compuesto termoplástico a base de poliolefina libre de halógenos con baja emisión de humos y gases corrosivos (Z1). Según UNE 21123-4.</t>
  </si>
  <si>
    <t>MT35AIA080AG</t>
  </si>
  <si>
    <t>Tubo curvable, suministrado en rollo, de polietileno de doble pared (interior lisa y exterior corrugada), de color naranja, de 125 mm de diámetro nominal, para canalización enterrada, resistencia a la compresión 250 N, con grado de protección IP549 según UNE 20324, con hilo guía incorporado. Según UNE-EN 61386-1, UNE-EN 61386-22 y UNE-EN 50086-2-4.</t>
  </si>
  <si>
    <t>MT01ARA010A</t>
  </si>
  <si>
    <t>Arena con granulometría de 0 a 5 mm de diámetro, limpia.</t>
  </si>
  <si>
    <t>P-10</t>
  </si>
  <si>
    <t>MT35SOL029EE</t>
  </si>
  <si>
    <t>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t>
  </si>
  <si>
    <t>P-11</t>
  </si>
  <si>
    <t>MT35PRY090G</t>
  </si>
  <si>
    <t>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 Según UNE-EN 50618.</t>
  </si>
  <si>
    <t>P-12</t>
  </si>
  <si>
    <t>MT26CGP010</t>
  </si>
  <si>
    <t>Marco y puerta metálica con cerradura o candado, con grado de protección IK10 según UNE-EN 50102, protegidos de la corrosión y normalizados por la empresa suministradora, para caja general de protección.</t>
  </si>
  <si>
    <t>MT35CGP020AA</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</si>
  <si>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t>
  </si>
  <si>
    <t>P-13</t>
  </si>
  <si>
    <t>MT35AIA210G</t>
  </si>
  <si>
    <t>Tubo rígido de PVC, enchufable, curvable en caliente, de color gris RAL 7035, de 63 mm de diámetro nominal, para canalización fija en superficie. Resistencia a la compresión 750 N, resistencia al impacto 2 julios, temperatura de trabajo -15°C hasta 90°C, con grado de protección IP44 según UNE 20324, propiedades eléctricas: aislante, no propagador de la llama. Según UNE-EN 61386-1 y UNE-EN 61386-22. Incluso abrazaderas, elementos de sujeción y accesorios (curvas, manguitos, tes, codos y curvas flexibles).</t>
  </si>
  <si>
    <t>OP00MAR010</t>
  </si>
  <si>
    <t>Martillo.</t>
  </si>
  <si>
    <t>OP00TAL010</t>
  </si>
  <si>
    <t>Taladro.</t>
  </si>
  <si>
    <t>MT35AIA210G%UZZ1</t>
  </si>
  <si>
    <t>MT35CUN010K1%UZZ2</t>
  </si>
  <si>
    <t>MT35WWW010%UZZ3</t>
  </si>
  <si>
    <t>MO003%UZZ4</t>
  </si>
  <si>
    <t>MO102%UZZ5</t>
  </si>
  <si>
    <t>P-14</t>
  </si>
  <si>
    <t>MT35AIT040AN</t>
  </si>
  <si>
    <t>Canal protectora de PVC rígido, de 60x230 mm, para alojamiento de cables eléctricos, incluso accesorios. Según UNE-EN 50085-1, con grado de protección IP4X según UNE 20324.</t>
  </si>
  <si>
    <t>MT35CUN010O1</t>
  </si>
  <si>
    <t>Cable unipolar RZ1-K (AS), siendo su tensión asignada de 0,6/1 kV, reacción al fuego clase Cca-s1b,d1,a1 según UNE-EN 50575, con conductor de cobre clase 5 (-K) de 185 mm² de sección, con aislamiento de polietileno reticulado (R) y cubierta de compuesto termoplástico a base de poliolefina libre de halógenos con baja emisión de humos y gases corrosivos (Z1). Según UNE 21123-4.</t>
  </si>
  <si>
    <t>MT35AIT040AN%UZZ1</t>
  </si>
  <si>
    <t>MT35CUN010O1%UZZ2</t>
  </si>
  <si>
    <t>P-15</t>
  </si>
  <si>
    <t>MT35IFG040BB</t>
  </si>
  <si>
    <t>Suministro e instalación de inversor SUN2000-100KTL-M2 Smart PV Controller o equivalente, de conexión a red, trifásico, potencia nominal 100 kW, rendimiento máximo del 98,6%, grado de protección IP-65. Certificado de compatibilidad electromagnética, marcado CE y separación galvánica. Incluye todos los accesorios necesarios para su montaje. Totalmente colocado, comprobado y certificado</t>
  </si>
  <si>
    <t>P-16</t>
  </si>
  <si>
    <t>P-17</t>
  </si>
  <si>
    <t>CL40-00J3</t>
  </si>
  <si>
    <t>Plataforma elevadora, autopropulsada con motor de gasóleo de 10 m de estatura máxima de treballl, con punto homologado para desembarco</t>
  </si>
  <si>
    <t>P-18</t>
  </si>
  <si>
    <t>P-19</t>
  </si>
  <si>
    <t>B2RA-28TO</t>
  </si>
  <si>
    <t>t</t>
  </si>
  <si>
    <t>P-20</t>
  </si>
  <si>
    <t>BVA5-02AE</t>
  </si>
  <si>
    <t>P-21</t>
  </si>
  <si>
    <t>BGW2-093J</t>
  </si>
  <si>
    <t>Parte proporcional accessorios de caja de doble aislamiento</t>
  </si>
  <si>
    <t>BG15-0FNX</t>
  </si>
  <si>
    <t>Caja de doble aislamiento de poliéster reforzado, de 540x540x210 mm</t>
  </si>
  <si>
    <t>P-22</t>
  </si>
  <si>
    <t>BG19-0C0E</t>
  </si>
  <si>
    <t>Caja para cuadro de distribución, de plástico con puerta, para tres hileras de doce módulos y montada superficialmente</t>
  </si>
  <si>
    <t>BGW2-093L</t>
  </si>
  <si>
    <t>Parte proporcional de accesorios de caja para cuadro de distribución</t>
  </si>
  <si>
    <t>P-23</t>
  </si>
  <si>
    <t>BG28-2HM0</t>
  </si>
  <si>
    <t>Cubierta para bandeja libre de halogenos, ancho=100mm</t>
  </si>
  <si>
    <t>BG2I-0B8E</t>
  </si>
  <si>
    <t>Bandeja aislante libre de halogenos lisa,60x100mm</t>
  </si>
  <si>
    <t>P-24</t>
  </si>
  <si>
    <t>BG49-18Z4</t>
  </si>
  <si>
    <t>Interruptor automático magnetotérmico de 160 A de intensidad nominal, tipo PIA curva C, tetrapolar (4P), de 6000 A de poder de corte según UNE-EN 60898 y de 10 kA de poder de corte según UNE-EN 60947-2, de 4 módulos DIN de 18 mm de ancho, para montar en perfil DIN</t>
  </si>
  <si>
    <t>BGWD-0AS2</t>
  </si>
  <si>
    <t>Part proporcional d'accessoris per a interruptors magnetotèrmics</t>
  </si>
  <si>
    <t>P-25</t>
  </si>
  <si>
    <t>BGWD-0AS3</t>
  </si>
  <si>
    <t>Parte proporcional de accesorios para interruptores diferenciales</t>
  </si>
  <si>
    <t>BG4L-09YM</t>
  </si>
  <si>
    <t>Interruptor diferencial de la clase A superinmunizado, gama terciario, de 160 A de intensidad nominal, (4P), de 0,3 A de sensibilidad, de desconexión fijo selectivo, con botón de test incorporado y con indicador mecánico de defecto, construido según las especificaciones de la norma UNE-EN 61008-1, de 2.5 módulos DIN de 18 mm de ancho, para montar en perfil DIN</t>
  </si>
  <si>
    <t>P-26</t>
  </si>
  <si>
    <t>BGWD-0AS8</t>
  </si>
  <si>
    <t>Parte proporcional de accesorios para protectores de sobretensions</t>
  </si>
  <si>
    <t>BG4F-2ITQ</t>
  </si>
  <si>
    <t>Protector per a sobretensions transitòries, tetrapolar (3P+N), de 20 kA d'intensitat màxima transitòria, de 4 mòduls DIN de 18 mm d'amplària, per a muntar sobre carril DIN</t>
  </si>
  <si>
    <t>P-27</t>
  </si>
  <si>
    <t>BG4F-2ITP</t>
  </si>
  <si>
    <t>Protector para sobretensions permanentes, tetrapolar (3P+N), de 4 módulos DIN de 18 mm de anchura, para montar sobre carril DIN</t>
  </si>
  <si>
    <t>P-28</t>
  </si>
  <si>
    <t>BGD4-16WD</t>
  </si>
  <si>
    <t>Punto de puesta a tierra con puente seccionador de platina de cobre, montado en caja estanca</t>
  </si>
  <si>
    <t>P-29</t>
  </si>
  <si>
    <t>BP44-1A3W</t>
  </si>
  <si>
    <t>Cable para transmisión de datos con conductores de cobre, de 4 pares, categoría 6.ª F/FTP, aislamiento de poliolefina y cubierta de poliolefina, de baja emisión de humos y opacidad reducida, no propagador de la llama según UNE-EN 60332-1-2, clase de reacción al fuego Dca-s2, d2, a2 según la norma UNE-EN 50575</t>
  </si>
  <si>
    <t>P-30</t>
  </si>
  <si>
    <t>A0F-000R</t>
  </si>
  <si>
    <t>Oficial 1a muntador</t>
  </si>
  <si>
    <t>A01-FEPH</t>
  </si>
  <si>
    <t>Ajudant muntador</t>
  </si>
  <si>
    <t>BP44-1A3P</t>
  </si>
  <si>
    <t>Cable para transmisión de datos con conductores de cobre, de 4 pares, categoría 6 Uno/FTP, aislamiento de poliolefina y cubierta de poliolefina, de baja emisión de humos y opacidad reducida, no propagador del incendio según UNE-EN 50266, clase de reacción al fuego Dca-s2, d2, a2 según la norma UNE-EN 50575</t>
  </si>
  <si>
    <t>P-31</t>
  </si>
  <si>
    <t>MO080</t>
  </si>
  <si>
    <t>Ayudante montador.</t>
  </si>
  <si>
    <t>MT45RPV010IB</t>
  </si>
  <si>
    <t>Señalización de toda la instalación fotovoltaica y señalización de bomberos según normativa , indicando el corte de los principales equipos y los que puedan quedar en tensión todo y cortando el interruptor general.</t>
  </si>
  <si>
    <t>P-32</t>
  </si>
  <si>
    <t>MT4U83E2</t>
  </si>
  <si>
    <t>Señalización informativa permanente en el edificio conforme en este emplazamiento hay generación solar fotovoltaica (mt45rpv010ibb)</t>
  </si>
  <si>
    <t>P-33</t>
  </si>
  <si>
    <t>GRUA</t>
  </si>
  <si>
    <t>Grúa autopropulsada de 12 t</t>
  </si>
  <si>
    <t>TFM10_2</t>
  </si>
  <si>
    <t>Conjunto de protección y medida del tipo TFM10 para suministros individuales mayores de 15 kW, desde 80 A hasta 160 A en acometidas trifásicas + CGP y caja de seccionamiento
Envolventes de poliéster de gran resistencia formadas por cubas y tapas transparentes conteniendo el interruptor general de protección, embarrado y portafusibles de protección preparados para conexión de M10 mediante terminal de pala. Dispone de la caja para albergar y precintar el contador de consumo eléctrico, así como la ventana abisagrada para la manipulación del mismo.
TMF10
Endesa
200-400 A
Envolvente fabricada en poliéster prensado en caliente, reforzado con fibra de vidrio, color gris RAL 7035.
Protección contra polvo y agua IP44 y contra impactos IK09.
Doble aislamiento.
Auto extinguible a 960º.
Clase térmica del poliéster 105º.
Resistente a las principales agresiones químicas, ambientales y a la acción de los UV.
Tapas precintables.
Dobles fondos con troqueles realizados.
Interruptor general de protección.
Base de neutro seccionable.
3 Bases fusibles seccionables en carga de tamaño 3, hasta 630A.
Ventana abisagrada para la manipulación del contador de consumo eléctrico.
Placa de señalización de riesgo eléctrico.
Cableado.
nº fases ? 3F+N
Base : BUC-3
Sin base de fusible, sin incluir los fusibles, sin equipo de contador, sin ICP-M y sin interruptor diferencial colocado superficial</t>
  </si>
  <si>
    <t>P-34</t>
  </si>
  <si>
    <t>P-35</t>
  </si>
  <si>
    <t>BGX0123</t>
  </si>
  <si>
    <t>Elemento de soporte para 1 inversor</t>
  </si>
  <si>
    <t>P-36</t>
  </si>
  <si>
    <t>BG631152</t>
  </si>
  <si>
    <t>10x38 con fusible de 15A, 1000V y bornero de 6mm</t>
  </si>
  <si>
    <t>P-37</t>
  </si>
  <si>
    <t>TORDIN</t>
  </si>
  <si>
    <t>TORNILLO DIN 912 8.8 M8x80 (2000Hrs C.N.S) *Para fijaciones de cimas</t>
  </si>
  <si>
    <t>TORNDIN2</t>
  </si>
  <si>
    <t>*Para fijaciones de bases</t>
  </si>
  <si>
    <t>REGLE</t>
  </si>
  <si>
    <t>REGLETA CORTA PARA CARRIL SOLARBLOC</t>
  </si>
  <si>
    <t>ARAN</t>
  </si>
  <si>
    <t>ARANDELA GROWER M8 ESPECIAL</t>
  </si>
  <si>
    <t>SOLARCIMA</t>
  </si>
  <si>
    <t>Estructura de hormigón sobre cubierta plana. Incluye tornillería de acero inoxidable y todos los elementos necesarios para su montaje.</t>
  </si>
  <si>
    <t>SOLARBASE</t>
  </si>
  <si>
    <t>Suministro de estructura de hormigón para cubierta plana de 15º tipo BASE de SOLARBLOC</t>
  </si>
  <si>
    <t>SOLARANTIPAN</t>
  </si>
  <si>
    <t>Antipandeo *cima interior* con pletinas descarga</t>
  </si>
  <si>
    <t>SOLIEUIH</t>
  </si>
  <si>
    <t>Antipandeo *base interior* con pletinas descarga (SOLARANTIPAN2)</t>
  </si>
  <si>
    <t>SOLIEUIE</t>
  </si>
  <si>
    <t>Con pletina recta-arco descarga (SOLARANTIPAN3)</t>
  </si>
  <si>
    <t>FIJ</t>
  </si>
  <si>
    <t>Para panel de 30 mm de espesor</t>
  </si>
  <si>
    <t>CARAPC</t>
  </si>
  <si>
    <t>CARRILES APOYO SOBRE CIMAS (E-O 15º) // (AL SUPERIOR 100mm)</t>
  </si>
  <si>
    <t>TRANS</t>
  </si>
  <si>
    <t>TRANSPORTE SOLARBLOC®</t>
  </si>
  <si>
    <t>P-38</t>
  </si>
  <si>
    <t>BG1PU1B2</t>
  </si>
  <si>
    <t>Descargador sobretensiones transitorias 2P-Clase II-40kA-20kA-1,2kV. Protección de las entradas en continua del inversor.</t>
  </si>
  <si>
    <t>P-39</t>
  </si>
  <si>
    <t>P-40</t>
  </si>
  <si>
    <t>TZZ</t>
  </si>
  <si>
    <t>Suministro e instalación de pantalla de 55´´ (T)</t>
  </si>
  <si>
    <t>P-41</t>
  </si>
  <si>
    <t>MO119</t>
  </si>
  <si>
    <t>Oficial 1ª Seguridad y Salud.</t>
  </si>
  <si>
    <t>MO120</t>
  </si>
  <si>
    <t>Peón Seguridad y Salud.</t>
  </si>
  <si>
    <t>MT50SPV021</t>
  </si>
  <si>
    <t>Valla trasladable de 3,50x2,00 m, formada por panel de malla electrosoldada con pliegues de refuerzo, de 200x100 mm de paso de malla, con alambres horizontales de 5 mm de diámetro y verticales de 4 mm de diámetro, soldados en los extremos a postes verticales de 40 mm de diámetro, acabado galvanizado, con puerta incorporada para acceso peatonal, de una hoja, de 0,90x2,00 m, incluso argollas para unión de postes y lengüetas para candado.</t>
  </si>
  <si>
    <t>MT50SPV025</t>
  </si>
  <si>
    <t>Base prefabricada de hormigón, de 65x24x12 cm, con 8 orificios, reforzada con varillas de acero, para soporte de valla trasladable.</t>
  </si>
  <si>
    <t>MT07ALA111BA</t>
  </si>
  <si>
    <t>Pletina de acero laminado UNE-EN 10025 S275JR, en perfil plano laminado en caliente, de 20x4 mm, para aplicaciones estructurales.</t>
  </si>
  <si>
    <t>MT26AAA023A</t>
  </si>
  <si>
    <t>Anclaje mecánico con taco de expansión de acero galvanizado, tuerca y arandela.</t>
  </si>
  <si>
    <t>P-42</t>
  </si>
  <si>
    <t>MT50EPC030J</t>
  </si>
  <si>
    <t>Casco aislante eléctrico hasta una tensión de 1000 V de corriente alterna o de 1500 V de corriente continua, EPI de categoría III, según UNE-EN 50365, cumpliendo todos los requisitos de seguridad según el Reglamento (UE) 2016/425.</t>
  </si>
  <si>
    <t>P-43</t>
  </si>
  <si>
    <t>MT50EPD011D</t>
  </si>
  <si>
    <t>Dispositivo anticaídas deslizante sobre línea de anclaje flexible, EPI de categoría III, según UNE-EN 353-2, UNE-EN 363, UNE-EN 364 y UNE-EN 365, cumpliendo todos los requisitos de seguridad según el Reglamento (UE) 2016/425.</t>
  </si>
  <si>
    <t>MT50EPD013D</t>
  </si>
  <si>
    <t>Absorbedor de energía, EPI de categoría III, según UNE-EN 355, cumpliendo todos los requisitos de seguridad según el Reglamento (UE) 2016/425.</t>
  </si>
  <si>
    <t>MT50EPD010D</t>
  </si>
  <si>
    <t>Conector básico (clase B), EPI de categoría III, según UNE-EN 362, cumpliendo todos los requisitos de seguridad según el Reglamento (UE) 2016/425.</t>
  </si>
  <si>
    <t>MT50EPD014D</t>
  </si>
  <si>
    <t>Arnés anticaídas, con un punto de amarre, EPI de categoría III, según UNE-EN 361, UNE-EN 363, UNE-EN 364 y UNE-EN 365, cumpliendo todos los requisitos de seguridad según el Reglamento (UE) 2016/425.</t>
  </si>
  <si>
    <t>MT50EPD012AD</t>
  </si>
  <si>
    <t>Cuerda de fibra como elemento de amarre, de longitud fija, EPI de categoría III, según UNE-EN 354, cumpliendo todos los requisitos de seguridad según el Reglamento (UE) 2016/425.</t>
  </si>
  <si>
    <t>P-44</t>
  </si>
  <si>
    <t>MT5AR3AF</t>
  </si>
  <si>
    <t>Pantalla de protección facial, EPI de categoría II, según UNE-EN 166, cumpliendo todos los requisitos de seguridad según el Reglamento (UE) 2016/425. (mt50epj010eie)</t>
  </si>
  <si>
    <t>P-45</t>
  </si>
  <si>
    <t>MT50EPM010MD</t>
  </si>
  <si>
    <t>Par de guantes para trabajos eléctricos de baja tensión, EPI de categoría III, según UNE-EN 420 y UNE-EN 60903, cumpliendo todos los requisitos de seguridad según el Reglamento (UE) 2016/425.</t>
  </si>
  <si>
    <t>P-46</t>
  </si>
  <si>
    <t>MT5A23P1</t>
  </si>
  <si>
    <t>Par de zapatos de seguridad, con puntera resistente a un impacto de hasta 200 J y a una compresión de hasta 15 kN, con resistencia al deslizamiento, EPI de categoría II, según UNE-EN ISO 20344 y UNE-EN ISO 20345, cumpliendo todos los requisitos de seguridad según el Reglamento (UE) 2016/425. (mt50epp010pCb)</t>
  </si>
  <si>
    <t>P-47</t>
  </si>
  <si>
    <t>MT50EPU031O</t>
  </si>
  <si>
    <t>Chaqueta con capucha de protección para trabajos en instalaciones de baja tensión, EPI de categoría III, según UNE-EN 50286 y UNE-EN 340, cumpliendo todos los requisitos de seguridad según el Reglamento (UE) 2016/425.</t>
  </si>
  <si>
    <t>P-48</t>
  </si>
  <si>
    <t>MT50EPU031Y</t>
  </si>
  <si>
    <t>Pantalón de protección para trabajos en instalaciones de baja tensión, EPI de categoría III, según UNE-EN 50286 y UNE-EN 340, cumpliendo todos los requisitos de seguridad según el Reglamento (UE) 2016/425.</t>
  </si>
  <si>
    <t>P-49</t>
  </si>
  <si>
    <t>MT50ECA010</t>
  </si>
  <si>
    <t>Botiquín de urgencia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con tornillos y tacos para fijar al paramento.</t>
  </si>
  <si>
    <t>P-50</t>
  </si>
  <si>
    <t>MT50BAL010A</t>
  </si>
  <si>
    <t>Cinta para balizamiento, de material plástico, de 8 cm de anchura y 0,05 mm de espesor, impresa por ambas caras en franjas de color rojo y blanco.</t>
  </si>
  <si>
    <t>P-51</t>
  </si>
  <si>
    <t>MEDICIONES</t>
  </si>
  <si>
    <t>N</t>
  </si>
  <si>
    <t>01.02.01.001</t>
  </si>
  <si>
    <t>L</t>
  </si>
  <si>
    <t>MPPT 1 String 1</t>
  </si>
  <si>
    <t>MPPT 1 String 2</t>
  </si>
  <si>
    <t>MPPT 2 String 1</t>
  </si>
  <si>
    <t>MPPT 2 String 2</t>
  </si>
  <si>
    <t>MPPT 3 String 1</t>
  </si>
  <si>
    <t>MPPT 3 String 2</t>
  </si>
  <si>
    <t>MPPT 4 String 1</t>
  </si>
  <si>
    <t>MPPT 4 String 2</t>
  </si>
  <si>
    <t>MPPT 5 String 1</t>
  </si>
  <si>
    <t>MPPT 5 String 2</t>
  </si>
  <si>
    <t>MPPT 6 String 1</t>
  </si>
  <si>
    <t>MPPT 6 String 2</t>
  </si>
  <si>
    <t>MPPT 7 String 1</t>
  </si>
  <si>
    <t>MPPT 7 String 2</t>
  </si>
  <si>
    <t>MPPT 8 String 1</t>
  </si>
  <si>
    <t>MPPT 8 String 2</t>
  </si>
  <si>
    <t>MPPT 9 String 1</t>
  </si>
  <si>
    <t>MPPT 9 String 2</t>
  </si>
  <si>
    <t>01.02.02.002</t>
  </si>
  <si>
    <t>PREBA DE ESTANQUEIDAD</t>
  </si>
  <si>
    <t>01.02.02.003</t>
  </si>
  <si>
    <t>CERTIFICADO SOLIDEZ ESTRUCTURAL</t>
  </si>
  <si>
    <t>01.02.03.001</t>
  </si>
  <si>
    <t>ELEMENTO DE APOYO EN PARED</t>
  </si>
  <si>
    <t>01.02.03.002</t>
  </si>
  <si>
    <t>INVERSOR - HUAWEI SUN2000-100KTL-M2 Smart PV Controller</t>
  </si>
  <si>
    <t>01.02.04.001</t>
  </si>
  <si>
    <t>CAJA</t>
  </si>
  <si>
    <t>01.02.04.002</t>
  </si>
  <si>
    <t>PROTECCIONES - FUSIBLES</t>
  </si>
  <si>
    <t>01.02.04.003</t>
  </si>
  <si>
    <t>EQUIPOS SOBRETESIÓN</t>
  </si>
  <si>
    <t>01.02.04.004</t>
  </si>
  <si>
    <t>CAJA CUADRO</t>
  </si>
  <si>
    <t>01.02.04.005</t>
  </si>
  <si>
    <t>PROTECTOR SOBRETENSIONES PERMANENTES</t>
  </si>
  <si>
    <t>01.02.04.006</t>
  </si>
  <si>
    <t>PROTECTOR SOBRETENSIONES TRANSITORIAS</t>
  </si>
  <si>
    <t>01.02.04.007</t>
  </si>
  <si>
    <t>INTERRUPTOR DIFERENCIAL - CLASE A</t>
  </si>
  <si>
    <t>01.02.04.008</t>
  </si>
  <si>
    <t>MAGNETOTERMICO (160A)</t>
  </si>
  <si>
    <t>01.02.04.009</t>
  </si>
  <si>
    <t>PUESTA  A TIERRA</t>
  </si>
  <si>
    <t>01.02.04.010</t>
  </si>
  <si>
    <t>CABLE STRING 1</t>
  </si>
  <si>
    <t>CABLE STRING 2</t>
  </si>
  <si>
    <t>CABLE STRING 3</t>
  </si>
  <si>
    <t>CABLE STRING 4</t>
  </si>
  <si>
    <t>CABLE STRING 5</t>
  </si>
  <si>
    <t>CABLE STRING 6</t>
  </si>
  <si>
    <t>CABLE STRING 7</t>
  </si>
  <si>
    <t>CABLE STRING 8</t>
  </si>
  <si>
    <t>CABLE STRING 9</t>
  </si>
  <si>
    <t>CABLE STRING 10</t>
  </si>
  <si>
    <t>CABLE STRING 11</t>
  </si>
  <si>
    <t>CABLE STRING 12</t>
  </si>
  <si>
    <t>CABLE STRING 13</t>
  </si>
  <si>
    <t>CABLE STRING 14</t>
  </si>
  <si>
    <t>CABLE STRING 15</t>
  </si>
  <si>
    <t>CABLE STRING 16</t>
  </si>
  <si>
    <t>CABLE STRING 17</t>
  </si>
  <si>
    <t>CABLE STRING 18</t>
  </si>
  <si>
    <t>01.02.04.011</t>
  </si>
  <si>
    <t>De CDM a Equipo de Medida Generación</t>
  </si>
  <si>
    <t>01.02.04.012</t>
  </si>
  <si>
    <t>De equipo de Medida a Cuadro Fotovoltaica e Inversor</t>
  </si>
  <si>
    <t>01.02.04.013</t>
  </si>
  <si>
    <t>De CDM a CGP</t>
  </si>
  <si>
    <t>01.02.05.001</t>
  </si>
  <si>
    <t>BANDEJA  REJILLA String 1-2</t>
  </si>
  <si>
    <t>BANDEJA  REJILLA String 3-4</t>
  </si>
  <si>
    <t>BANDEJA  REJILLA String 5-6-7</t>
  </si>
  <si>
    <t>BANDEJA  REJILLA String 8-9-10-11-12</t>
  </si>
  <si>
    <t>BANDEJA  REJILLA String 13-14</t>
  </si>
  <si>
    <t>BANDEJA  REJILLA String 15-16</t>
  </si>
  <si>
    <t>BANDEJA  REJILLA String 17-18</t>
  </si>
  <si>
    <t>01.02.06.001</t>
  </si>
  <si>
    <t>MODEM CONEXIÓN 5G</t>
  </si>
  <si>
    <t>01.02.06.002</t>
  </si>
  <si>
    <t>CAJA  PROTECCIÓN SERVICIOS AUXILIARES</t>
  </si>
  <si>
    <t>01.02.06.003</t>
  </si>
  <si>
    <t>SUMINISTRO E INSTALACIÓN PANTALLA 55"</t>
  </si>
  <si>
    <t>01.02.06.004</t>
  </si>
  <si>
    <t>CABLE TRANSMISIÓN DE DATOS - 1 PAR</t>
  </si>
  <si>
    <t>01.02.06.005</t>
  </si>
  <si>
    <t>CABLE TRANSMISIÓN DE DATOS - 4 PARES</t>
  </si>
  <si>
    <t>01.02.06.006</t>
  </si>
  <si>
    <t>SUMINISTRO E INSTALACIÓN SENSOR TRIFÁSICO</t>
  </si>
  <si>
    <t>01.02.07.001</t>
  </si>
  <si>
    <t>AMORTIZACIÓN DIARIA DE PLATAFORMA ELEVADORA</t>
  </si>
  <si>
    <t>01.04.001</t>
  </si>
  <si>
    <t>LEGALIZACIÓN INSTALACIÓN FOTOVOLTAICA - BT</t>
  </si>
  <si>
    <t>01.04.002</t>
  </si>
  <si>
    <t>SEÑALIZACIÓN EN INSTALACIÓN</t>
  </si>
  <si>
    <t>01.04.003</t>
  </si>
  <si>
    <t>SEÑALIZACIÓN INFORMATIVA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</si>
</sst>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4">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4" fontId="0" fillId="4" borderId="0" xfId="0" applyNumberFormat="1" applyFill="1" applyProtection="1">
      <protection locked="0"/>
    </xf>
    <xf numFmtId="164" fontId="0" fillId="0" borderId="0" xfId="0" applyNumberFormat="1"/>
    <xf numFmtId="0" fontId="0" fillId="4" borderId="0" xfId="0" applyFill="1" applyProtection="1">
      <protection locked="0"/>
    </xf>
    <xf numFmtId="0" fontId="0" fillId="0" borderId="0" xfId="0" applyAlignment="1">
      <alignment horizontal="right"/>
    </xf>
    <xf numFmtId="164" fontId="0" fillId="4" borderId="1" xfId="0" applyNumberFormat="1" applyFill="1" applyBorder="1" applyProtection="1">
      <protection locked="0"/>
    </xf>
    <xf numFmtId="0" fontId="0" fillId="0" borderId="0" xfId="0" applyAlignment="1">
      <alignment wrapText="1"/>
    </xf>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4"/>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v>1</v>
      </c>
      <c r="F1" s="10">
        <v>1</v>
      </c>
      <c r="G1" s="10">
        <v>1</v>
      </c>
      <c r="H1" s="10">
        <v>1</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0</v>
      </c>
      <c r="F6" s="12"/>
      <c r="G6" s="12"/>
      <c r="H6" s="12"/>
    </row>
    <row r="8" spans="1:8" x14ac:dyDescent="0.25">
      <c r="F8" s="14" t="s">
        <v>1</v>
      </c>
      <c r="G8" s="14" t="s">
        <v>2</v>
      </c>
      <c r="H8" s="14" t="s">
        <v>3</v>
      </c>
    </row>
    <row r="10" spans="1:8" x14ac:dyDescent="0.25">
      <c r="C10" s="15" t="s">
        <v>4</v>
      </c>
      <c r="D10" s="16" t="s">
        <v>5</v>
      </c>
      <c r="E10" s="15" t="s">
        <v>6</v>
      </c>
    </row>
    <row r="11" spans="1:8" x14ac:dyDescent="0.25">
      <c r="C11" s="15" t="s">
        <v>7</v>
      </c>
      <c r="D11" s="16" t="s">
        <v>5</v>
      </c>
      <c r="E11" s="15" t="s">
        <v>8</v>
      </c>
    </row>
    <row r="13" spans="1:8" x14ac:dyDescent="0.25">
      <c r="A13" s="11" t="s">
        <v>9</v>
      </c>
      <c r="B13" s="11">
        <v>1</v>
      </c>
      <c r="C13" s="11" t="s">
        <v>10</v>
      </c>
      <c r="D13" s="17" t="s">
        <v>11</v>
      </c>
      <c r="E13" s="11" t="s">
        <v>12</v>
      </c>
      <c r="F13" s="18">
        <v>0</v>
      </c>
      <c r="G13" s="19">
        <v>230</v>
      </c>
      <c r="H13" s="20">
        <f>ROUND(ROUND(F13,2)*ROUND(G13,3),2)</f>
        <v>0</v>
      </c>
    </row>
    <row r="14" spans="1:8" x14ac:dyDescent="0.25">
      <c r="E14" s="15" t="s">
        <v>13</v>
      </c>
      <c r="F14" s="15"/>
      <c r="G14" s="15"/>
      <c r="H14" s="21">
        <f>SUM(H13:H13)</f>
        <v>0</v>
      </c>
    </row>
    <row r="16" spans="1:8" x14ac:dyDescent="0.25">
      <c r="C16" s="15" t="s">
        <v>4</v>
      </c>
      <c r="D16" s="16" t="s">
        <v>5</v>
      </c>
      <c r="E16" s="15" t="s">
        <v>6</v>
      </c>
    </row>
    <row r="17" spans="1:8" x14ac:dyDescent="0.25">
      <c r="C17" s="15" t="s">
        <v>7</v>
      </c>
      <c r="D17" s="16" t="s">
        <v>14</v>
      </c>
      <c r="E17" s="15" t="s">
        <v>15</v>
      </c>
    </row>
    <row r="18" spans="1:8" x14ac:dyDescent="0.25">
      <c r="C18" s="15" t="s">
        <v>16</v>
      </c>
      <c r="D18" s="16" t="s">
        <v>5</v>
      </c>
      <c r="E18" s="15" t="s">
        <v>17</v>
      </c>
    </row>
    <row r="20" spans="1:8" x14ac:dyDescent="0.25">
      <c r="A20" s="11" t="s">
        <v>18</v>
      </c>
      <c r="B20" s="11">
        <v>1</v>
      </c>
      <c r="C20" s="11" t="s">
        <v>19</v>
      </c>
      <c r="D20" s="17" t="s">
        <v>20</v>
      </c>
      <c r="E20" s="11" t="s">
        <v>21</v>
      </c>
      <c r="F20" s="18">
        <v>0</v>
      </c>
      <c r="G20" s="19">
        <v>230</v>
      </c>
      <c r="H20" s="20">
        <f>ROUND(ROUND(F20,2)*ROUND(G20,3),2)</f>
        <v>0</v>
      </c>
    </row>
    <row r="21" spans="1:8" x14ac:dyDescent="0.25">
      <c r="E21" s="15" t="s">
        <v>13</v>
      </c>
      <c r="F21" s="15"/>
      <c r="G21" s="15"/>
      <c r="H21" s="21">
        <f>SUM(H20:H20)</f>
        <v>0</v>
      </c>
    </row>
    <row r="23" spans="1:8" x14ac:dyDescent="0.25">
      <c r="C23" s="15" t="s">
        <v>4</v>
      </c>
      <c r="D23" s="16" t="s">
        <v>5</v>
      </c>
      <c r="E23" s="15" t="s">
        <v>6</v>
      </c>
    </row>
    <row r="24" spans="1:8" x14ac:dyDescent="0.25">
      <c r="C24" s="15" t="s">
        <v>7</v>
      </c>
      <c r="D24" s="16" t="s">
        <v>14</v>
      </c>
      <c r="E24" s="15" t="s">
        <v>15</v>
      </c>
    </row>
    <row r="25" spans="1:8" x14ac:dyDescent="0.25">
      <c r="C25" s="15" t="s">
        <v>16</v>
      </c>
      <c r="D25" s="16" t="s">
        <v>14</v>
      </c>
      <c r="E25" s="15" t="s">
        <v>22</v>
      </c>
    </row>
    <row r="27" spans="1:8" x14ac:dyDescent="0.25">
      <c r="A27" s="11" t="s">
        <v>23</v>
      </c>
      <c r="B27" s="11">
        <v>1</v>
      </c>
      <c r="C27" s="11" t="s">
        <v>24</v>
      </c>
      <c r="D27" s="17" t="s">
        <v>20</v>
      </c>
      <c r="E27" s="11" t="s">
        <v>25</v>
      </c>
      <c r="F27" s="18">
        <v>0</v>
      </c>
      <c r="G27" s="19">
        <v>1</v>
      </c>
      <c r="H27" s="20">
        <f>ROUND(ROUND(F27,2)*ROUND(G27,3),2)</f>
        <v>0</v>
      </c>
    </row>
    <row r="28" spans="1:8" x14ac:dyDescent="0.25">
      <c r="A28" s="11" t="s">
        <v>23</v>
      </c>
      <c r="B28" s="11">
        <v>2</v>
      </c>
      <c r="C28" s="11" t="s">
        <v>26</v>
      </c>
      <c r="D28" s="17" t="s">
        <v>20</v>
      </c>
      <c r="E28" s="11" t="s">
        <v>27</v>
      </c>
      <c r="F28" s="18">
        <v>0</v>
      </c>
      <c r="G28" s="19">
        <v>1</v>
      </c>
      <c r="H28" s="20">
        <f>ROUND(ROUND(F28,2)*ROUND(G28,3),2)</f>
        <v>0</v>
      </c>
    </row>
    <row r="29" spans="1:8" x14ac:dyDescent="0.25">
      <c r="A29" s="11" t="s">
        <v>23</v>
      </c>
      <c r="B29" s="11">
        <v>3</v>
      </c>
      <c r="C29" s="11" t="s">
        <v>28</v>
      </c>
      <c r="D29" s="17" t="s">
        <v>20</v>
      </c>
      <c r="E29" s="11" t="s">
        <v>29</v>
      </c>
      <c r="F29" s="18">
        <v>0</v>
      </c>
      <c r="G29" s="19">
        <v>1</v>
      </c>
      <c r="H29" s="20">
        <f>ROUND(ROUND(F29,2)*ROUND(G29,3),2)</f>
        <v>0</v>
      </c>
    </row>
    <row r="30" spans="1:8" x14ac:dyDescent="0.25">
      <c r="E30" s="15" t="s">
        <v>13</v>
      </c>
      <c r="F30" s="15"/>
      <c r="G30" s="15"/>
      <c r="H30" s="21">
        <f>SUM(H27:H29)</f>
        <v>0</v>
      </c>
    </row>
    <row r="32" spans="1:8" x14ac:dyDescent="0.25">
      <c r="C32" s="15" t="s">
        <v>4</v>
      </c>
      <c r="D32" s="16" t="s">
        <v>5</v>
      </c>
      <c r="E32" s="15" t="s">
        <v>6</v>
      </c>
    </row>
    <row r="33" spans="1:8" x14ac:dyDescent="0.25">
      <c r="C33" s="15" t="s">
        <v>7</v>
      </c>
      <c r="D33" s="16" t="s">
        <v>14</v>
      </c>
      <c r="E33" s="15" t="s">
        <v>15</v>
      </c>
    </row>
    <row r="34" spans="1:8" x14ac:dyDescent="0.25">
      <c r="C34" s="15" t="s">
        <v>16</v>
      </c>
      <c r="D34" s="16" t="s">
        <v>30</v>
      </c>
      <c r="E34" s="15" t="s">
        <v>31</v>
      </c>
    </row>
    <row r="36" spans="1:8" x14ac:dyDescent="0.25">
      <c r="A36" s="11" t="s">
        <v>32</v>
      </c>
      <c r="B36" s="11">
        <v>1</v>
      </c>
      <c r="C36" s="11" t="s">
        <v>33</v>
      </c>
      <c r="D36" s="17" t="s">
        <v>20</v>
      </c>
      <c r="E36" s="11" t="s">
        <v>34</v>
      </c>
      <c r="F36" s="18">
        <v>0</v>
      </c>
      <c r="G36" s="19">
        <v>1</v>
      </c>
      <c r="H36" s="20">
        <f>ROUND(ROUND(F36,2)*ROUND(G36,3),2)</f>
        <v>0</v>
      </c>
    </row>
    <row r="37" spans="1:8" x14ac:dyDescent="0.25">
      <c r="A37" s="11" t="s">
        <v>32</v>
      </c>
      <c r="B37" s="11">
        <v>2</v>
      </c>
      <c r="C37" s="11" t="s">
        <v>35</v>
      </c>
      <c r="D37" s="17" t="s">
        <v>20</v>
      </c>
      <c r="E37" s="11" t="s">
        <v>36</v>
      </c>
      <c r="F37" s="18">
        <v>0</v>
      </c>
      <c r="G37" s="19">
        <v>1</v>
      </c>
      <c r="H37" s="20">
        <f>ROUND(ROUND(F37,2)*ROUND(G37,3),2)</f>
        <v>0</v>
      </c>
    </row>
    <row r="38" spans="1:8" x14ac:dyDescent="0.25">
      <c r="E38" s="15" t="s">
        <v>13</v>
      </c>
      <c r="F38" s="15"/>
      <c r="G38" s="15"/>
      <c r="H38" s="21">
        <f>SUM(H36:H37)</f>
        <v>0</v>
      </c>
    </row>
    <row r="40" spans="1:8" x14ac:dyDescent="0.25">
      <c r="C40" s="15" t="s">
        <v>4</v>
      </c>
      <c r="D40" s="16" t="s">
        <v>5</v>
      </c>
      <c r="E40" s="15" t="s">
        <v>6</v>
      </c>
    </row>
    <row r="41" spans="1:8" x14ac:dyDescent="0.25">
      <c r="C41" s="15" t="s">
        <v>7</v>
      </c>
      <c r="D41" s="16" t="s">
        <v>14</v>
      </c>
      <c r="E41" s="15" t="s">
        <v>15</v>
      </c>
    </row>
    <row r="42" spans="1:8" x14ac:dyDescent="0.25">
      <c r="C42" s="15" t="s">
        <v>16</v>
      </c>
      <c r="D42" s="16" t="s">
        <v>37</v>
      </c>
      <c r="E42" s="15" t="s">
        <v>38</v>
      </c>
    </row>
    <row r="44" spans="1:8" x14ac:dyDescent="0.25">
      <c r="A44" s="11" t="s">
        <v>39</v>
      </c>
      <c r="B44" s="11">
        <v>1</v>
      </c>
      <c r="C44" s="11" t="s">
        <v>40</v>
      </c>
      <c r="D44" s="17" t="s">
        <v>20</v>
      </c>
      <c r="E44" s="11" t="s">
        <v>41</v>
      </c>
      <c r="F44" s="18">
        <v>0</v>
      </c>
      <c r="G44" s="19">
        <v>1</v>
      </c>
      <c r="H44" s="20">
        <f t="shared" ref="H44:H56" si="0">ROUND(ROUND(F44,2)*ROUND(G44,3),2)</f>
        <v>0</v>
      </c>
    </row>
    <row r="45" spans="1:8" x14ac:dyDescent="0.25">
      <c r="A45" s="11" t="s">
        <v>39</v>
      </c>
      <c r="B45" s="11">
        <v>2</v>
      </c>
      <c r="C45" s="11" t="s">
        <v>42</v>
      </c>
      <c r="D45" s="17" t="s">
        <v>20</v>
      </c>
      <c r="E45" s="11" t="s">
        <v>43</v>
      </c>
      <c r="F45" s="18">
        <v>0</v>
      </c>
      <c r="G45" s="19">
        <v>18</v>
      </c>
      <c r="H45" s="20">
        <f t="shared" si="0"/>
        <v>0</v>
      </c>
    </row>
    <row r="46" spans="1:8" x14ac:dyDescent="0.25">
      <c r="A46" s="11" t="s">
        <v>39</v>
      </c>
      <c r="B46" s="11">
        <v>3</v>
      </c>
      <c r="C46" s="11" t="s">
        <v>44</v>
      </c>
      <c r="D46" s="17" t="s">
        <v>20</v>
      </c>
      <c r="E46" s="11" t="s">
        <v>45</v>
      </c>
      <c r="F46" s="18">
        <v>0</v>
      </c>
      <c r="G46" s="19">
        <v>18</v>
      </c>
      <c r="H46" s="20">
        <f t="shared" si="0"/>
        <v>0</v>
      </c>
    </row>
    <row r="47" spans="1:8" x14ac:dyDescent="0.25">
      <c r="A47" s="11" t="s">
        <v>39</v>
      </c>
      <c r="B47" s="11">
        <v>4</v>
      </c>
      <c r="C47" s="11" t="s">
        <v>46</v>
      </c>
      <c r="D47" s="17" t="s">
        <v>20</v>
      </c>
      <c r="E47" s="11" t="s">
        <v>47</v>
      </c>
      <c r="F47" s="18">
        <v>0</v>
      </c>
      <c r="G47" s="19">
        <v>1</v>
      </c>
      <c r="H47" s="20">
        <f t="shared" si="0"/>
        <v>0</v>
      </c>
    </row>
    <row r="48" spans="1:8" x14ac:dyDescent="0.25">
      <c r="A48" s="11" t="s">
        <v>39</v>
      </c>
      <c r="B48" s="11">
        <v>5</v>
      </c>
      <c r="C48" s="11" t="s">
        <v>48</v>
      </c>
      <c r="D48" s="17" t="s">
        <v>20</v>
      </c>
      <c r="E48" s="11" t="s">
        <v>49</v>
      </c>
      <c r="F48" s="18">
        <v>0</v>
      </c>
      <c r="G48" s="19">
        <v>1</v>
      </c>
      <c r="H48" s="20">
        <f t="shared" si="0"/>
        <v>0</v>
      </c>
    </row>
    <row r="49" spans="1:8" x14ac:dyDescent="0.25">
      <c r="A49" s="11" t="s">
        <v>39</v>
      </c>
      <c r="B49" s="11">
        <v>6</v>
      </c>
      <c r="C49" s="11" t="s">
        <v>50</v>
      </c>
      <c r="D49" s="17" t="s">
        <v>20</v>
      </c>
      <c r="E49" s="11" t="s">
        <v>51</v>
      </c>
      <c r="F49" s="18">
        <v>0</v>
      </c>
      <c r="G49" s="19">
        <v>1</v>
      </c>
      <c r="H49" s="20">
        <f t="shared" si="0"/>
        <v>0</v>
      </c>
    </row>
    <row r="50" spans="1:8" x14ac:dyDescent="0.25">
      <c r="A50" s="11" t="s">
        <v>39</v>
      </c>
      <c r="B50" s="11">
        <v>7</v>
      </c>
      <c r="C50" s="11" t="s">
        <v>52</v>
      </c>
      <c r="D50" s="17" t="s">
        <v>20</v>
      </c>
      <c r="E50" s="11" t="s">
        <v>53</v>
      </c>
      <c r="F50" s="18">
        <v>0</v>
      </c>
      <c r="G50" s="19">
        <v>1</v>
      </c>
      <c r="H50" s="20">
        <f t="shared" si="0"/>
        <v>0</v>
      </c>
    </row>
    <row r="51" spans="1:8" x14ac:dyDescent="0.25">
      <c r="A51" s="11" t="s">
        <v>39</v>
      </c>
      <c r="B51" s="11">
        <v>8</v>
      </c>
      <c r="C51" s="11" t="s">
        <v>54</v>
      </c>
      <c r="D51" s="17" t="s">
        <v>20</v>
      </c>
      <c r="E51" s="11" t="s">
        <v>55</v>
      </c>
      <c r="F51" s="18">
        <v>0</v>
      </c>
      <c r="G51" s="19">
        <v>1</v>
      </c>
      <c r="H51" s="20">
        <f t="shared" si="0"/>
        <v>0</v>
      </c>
    </row>
    <row r="52" spans="1:8" x14ac:dyDescent="0.25">
      <c r="A52" s="11" t="s">
        <v>39</v>
      </c>
      <c r="B52" s="11">
        <v>9</v>
      </c>
      <c r="C52" s="11" t="s">
        <v>56</v>
      </c>
      <c r="D52" s="17" t="s">
        <v>20</v>
      </c>
      <c r="E52" s="11" t="s">
        <v>57</v>
      </c>
      <c r="F52" s="18">
        <v>0</v>
      </c>
      <c r="G52" s="19">
        <v>1</v>
      </c>
      <c r="H52" s="20">
        <f t="shared" si="0"/>
        <v>0</v>
      </c>
    </row>
    <row r="53" spans="1:8" x14ac:dyDescent="0.25">
      <c r="A53" s="11" t="s">
        <v>39</v>
      </c>
      <c r="B53" s="11">
        <v>10</v>
      </c>
      <c r="C53" s="11" t="s">
        <v>58</v>
      </c>
      <c r="D53" s="17" t="s">
        <v>59</v>
      </c>
      <c r="E53" s="11" t="s">
        <v>60</v>
      </c>
      <c r="F53" s="18">
        <v>0</v>
      </c>
      <c r="G53" s="19">
        <v>1300</v>
      </c>
      <c r="H53" s="20">
        <f t="shared" si="0"/>
        <v>0</v>
      </c>
    </row>
    <row r="54" spans="1:8" x14ac:dyDescent="0.25">
      <c r="A54" s="11" t="s">
        <v>39</v>
      </c>
      <c r="B54" s="11">
        <v>11</v>
      </c>
      <c r="C54" s="11" t="s">
        <v>61</v>
      </c>
      <c r="D54" s="17" t="s">
        <v>59</v>
      </c>
      <c r="E54" s="11" t="s">
        <v>62</v>
      </c>
      <c r="F54" s="18">
        <v>0</v>
      </c>
      <c r="G54" s="19">
        <v>5</v>
      </c>
      <c r="H54" s="20">
        <f t="shared" si="0"/>
        <v>0</v>
      </c>
    </row>
    <row r="55" spans="1:8" x14ac:dyDescent="0.25">
      <c r="A55" s="11" t="s">
        <v>39</v>
      </c>
      <c r="B55" s="11">
        <v>12</v>
      </c>
      <c r="C55" s="11" t="s">
        <v>63</v>
      </c>
      <c r="D55" s="17" t="s">
        <v>59</v>
      </c>
      <c r="E55" s="11" t="s">
        <v>64</v>
      </c>
      <c r="F55" s="18">
        <v>0</v>
      </c>
      <c r="G55" s="19">
        <v>65</v>
      </c>
      <c r="H55" s="20">
        <f t="shared" si="0"/>
        <v>0</v>
      </c>
    </row>
    <row r="56" spans="1:8" x14ac:dyDescent="0.25">
      <c r="A56" s="11" t="s">
        <v>39</v>
      </c>
      <c r="B56" s="11">
        <v>13</v>
      </c>
      <c r="C56" s="11" t="s">
        <v>65</v>
      </c>
      <c r="D56" s="17" t="s">
        <v>59</v>
      </c>
      <c r="E56" s="11" t="s">
        <v>66</v>
      </c>
      <c r="F56" s="18">
        <v>0</v>
      </c>
      <c r="G56" s="19">
        <v>5</v>
      </c>
      <c r="H56" s="20">
        <f t="shared" si="0"/>
        <v>0</v>
      </c>
    </row>
    <row r="57" spans="1:8" x14ac:dyDescent="0.25">
      <c r="E57" s="15" t="s">
        <v>13</v>
      </c>
      <c r="F57" s="15"/>
      <c r="G57" s="15"/>
      <c r="H57" s="21">
        <f>SUM(H44:H56)</f>
        <v>0</v>
      </c>
    </row>
    <row r="59" spans="1:8" x14ac:dyDescent="0.25">
      <c r="C59" s="15" t="s">
        <v>4</v>
      </c>
      <c r="D59" s="16" t="s">
        <v>5</v>
      </c>
      <c r="E59" s="15" t="s">
        <v>6</v>
      </c>
    </row>
    <row r="60" spans="1:8" x14ac:dyDescent="0.25">
      <c r="C60" s="15" t="s">
        <v>7</v>
      </c>
      <c r="D60" s="16" t="s">
        <v>14</v>
      </c>
      <c r="E60" s="15" t="s">
        <v>15</v>
      </c>
    </row>
    <row r="61" spans="1:8" x14ac:dyDescent="0.25">
      <c r="C61" s="15" t="s">
        <v>16</v>
      </c>
      <c r="D61" s="16" t="s">
        <v>67</v>
      </c>
      <c r="E61" s="15" t="s">
        <v>68</v>
      </c>
    </row>
    <row r="63" spans="1:8" x14ac:dyDescent="0.25">
      <c r="A63" s="11" t="s">
        <v>69</v>
      </c>
      <c r="B63" s="11">
        <v>1</v>
      </c>
      <c r="C63" s="11" t="s">
        <v>70</v>
      </c>
      <c r="D63" s="17" t="s">
        <v>59</v>
      </c>
      <c r="E63" s="11" t="s">
        <v>71</v>
      </c>
      <c r="F63" s="18">
        <v>0</v>
      </c>
      <c r="G63" s="19">
        <v>305</v>
      </c>
      <c r="H63" s="20">
        <f>ROUND(ROUND(F63,2)*ROUND(G63,3),2)</f>
        <v>0</v>
      </c>
    </row>
    <row r="64" spans="1:8" x14ac:dyDescent="0.25">
      <c r="E64" s="15" t="s">
        <v>13</v>
      </c>
      <c r="F64" s="15"/>
      <c r="G64" s="15"/>
      <c r="H64" s="21">
        <f>SUM(H63:H63)</f>
        <v>0</v>
      </c>
    </row>
    <row r="66" spans="1:8" x14ac:dyDescent="0.25">
      <c r="C66" s="15" t="s">
        <v>4</v>
      </c>
      <c r="D66" s="16" t="s">
        <v>5</v>
      </c>
      <c r="E66" s="15" t="s">
        <v>6</v>
      </c>
    </row>
    <row r="67" spans="1:8" x14ac:dyDescent="0.25">
      <c r="C67" s="15" t="s">
        <v>7</v>
      </c>
      <c r="D67" s="16" t="s">
        <v>14</v>
      </c>
      <c r="E67" s="15" t="s">
        <v>15</v>
      </c>
    </row>
    <row r="68" spans="1:8" x14ac:dyDescent="0.25">
      <c r="C68" s="15" t="s">
        <v>16</v>
      </c>
      <c r="D68" s="16" t="s">
        <v>72</v>
      </c>
      <c r="E68" s="15" t="s">
        <v>73</v>
      </c>
    </row>
    <row r="70" spans="1:8" x14ac:dyDescent="0.25">
      <c r="A70" s="11" t="s">
        <v>74</v>
      </c>
      <c r="B70" s="11">
        <v>1</v>
      </c>
      <c r="C70" s="11" t="s">
        <v>75</v>
      </c>
      <c r="D70" s="17" t="s">
        <v>20</v>
      </c>
      <c r="E70" s="11" t="s">
        <v>76</v>
      </c>
      <c r="F70" s="18">
        <v>0</v>
      </c>
      <c r="G70" s="19">
        <v>1</v>
      </c>
      <c r="H70" s="20">
        <f t="shared" ref="H70:H75" si="1">ROUND(ROUND(F70,2)*ROUND(G70,3),2)</f>
        <v>0</v>
      </c>
    </row>
    <row r="71" spans="1:8" x14ac:dyDescent="0.25">
      <c r="A71" s="11" t="s">
        <v>74</v>
      </c>
      <c r="B71" s="11">
        <v>2</v>
      </c>
      <c r="C71" s="11" t="s">
        <v>77</v>
      </c>
      <c r="D71" s="17" t="s">
        <v>20</v>
      </c>
      <c r="E71" s="11" t="s">
        <v>78</v>
      </c>
      <c r="F71" s="18">
        <v>0</v>
      </c>
      <c r="G71" s="19">
        <v>1</v>
      </c>
      <c r="H71" s="20">
        <f t="shared" si="1"/>
        <v>0</v>
      </c>
    </row>
    <row r="72" spans="1:8" x14ac:dyDescent="0.25">
      <c r="A72" s="11" t="s">
        <v>74</v>
      </c>
      <c r="B72" s="11">
        <v>3</v>
      </c>
      <c r="C72" s="11" t="s">
        <v>79</v>
      </c>
      <c r="D72" s="17" t="s">
        <v>20</v>
      </c>
      <c r="E72" s="11" t="s">
        <v>80</v>
      </c>
      <c r="F72" s="18">
        <v>0</v>
      </c>
      <c r="G72" s="19">
        <v>1</v>
      </c>
      <c r="H72" s="20">
        <f t="shared" si="1"/>
        <v>0</v>
      </c>
    </row>
    <row r="73" spans="1:8" x14ac:dyDescent="0.25">
      <c r="A73" s="11" t="s">
        <v>74</v>
      </c>
      <c r="B73" s="11">
        <v>4</v>
      </c>
      <c r="C73" s="11" t="s">
        <v>81</v>
      </c>
      <c r="D73" s="17" t="s">
        <v>59</v>
      </c>
      <c r="E73" s="11" t="s">
        <v>82</v>
      </c>
      <c r="F73" s="18">
        <v>0</v>
      </c>
      <c r="G73" s="19">
        <v>65</v>
      </c>
      <c r="H73" s="20">
        <f t="shared" si="1"/>
        <v>0</v>
      </c>
    </row>
    <row r="74" spans="1:8" x14ac:dyDescent="0.25">
      <c r="A74" s="11" t="s">
        <v>74</v>
      </c>
      <c r="B74" s="11">
        <v>5</v>
      </c>
      <c r="C74" s="11" t="s">
        <v>83</v>
      </c>
      <c r="D74" s="17" t="s">
        <v>59</v>
      </c>
      <c r="E74" s="11" t="s">
        <v>84</v>
      </c>
      <c r="F74" s="18">
        <v>0</v>
      </c>
      <c r="G74" s="19">
        <v>4</v>
      </c>
      <c r="H74" s="20">
        <f t="shared" si="1"/>
        <v>0</v>
      </c>
    </row>
    <row r="75" spans="1:8" x14ac:dyDescent="0.25">
      <c r="A75" s="11" t="s">
        <v>74</v>
      </c>
      <c r="B75" s="11">
        <v>6</v>
      </c>
      <c r="C75" s="11" t="s">
        <v>85</v>
      </c>
      <c r="D75" s="17" t="s">
        <v>20</v>
      </c>
      <c r="E75" s="11" t="s">
        <v>86</v>
      </c>
      <c r="F75" s="18">
        <v>0</v>
      </c>
      <c r="G75" s="19">
        <v>1</v>
      </c>
      <c r="H75" s="20">
        <f t="shared" si="1"/>
        <v>0</v>
      </c>
    </row>
    <row r="76" spans="1:8" x14ac:dyDescent="0.25">
      <c r="E76" s="15" t="s">
        <v>13</v>
      </c>
      <c r="F76" s="15"/>
      <c r="G76" s="15"/>
      <c r="H76" s="21">
        <f>SUM(H70:H75)</f>
        <v>0</v>
      </c>
    </row>
    <row r="78" spans="1:8" x14ac:dyDescent="0.25">
      <c r="C78" s="15" t="s">
        <v>4</v>
      </c>
      <c r="D78" s="16" t="s">
        <v>5</v>
      </c>
      <c r="E78" s="15" t="s">
        <v>6</v>
      </c>
    </row>
    <row r="79" spans="1:8" x14ac:dyDescent="0.25">
      <c r="C79" s="15" t="s">
        <v>7</v>
      </c>
      <c r="D79" s="16" t="s">
        <v>14</v>
      </c>
      <c r="E79" s="15" t="s">
        <v>15</v>
      </c>
    </row>
    <row r="80" spans="1:8" x14ac:dyDescent="0.25">
      <c r="C80" s="15" t="s">
        <v>16</v>
      </c>
      <c r="D80" s="16" t="s">
        <v>87</v>
      </c>
      <c r="E80" s="15" t="s">
        <v>88</v>
      </c>
    </row>
    <row r="82" spans="1:8" x14ac:dyDescent="0.25">
      <c r="A82" s="11" t="s">
        <v>89</v>
      </c>
      <c r="B82" s="11">
        <v>1</v>
      </c>
      <c r="C82" s="11" t="s">
        <v>90</v>
      </c>
      <c r="D82" s="17" t="s">
        <v>91</v>
      </c>
      <c r="E82" s="11" t="s">
        <v>92</v>
      </c>
      <c r="F82" s="18">
        <v>0</v>
      </c>
      <c r="G82" s="19">
        <v>5</v>
      </c>
      <c r="H82" s="20">
        <f>ROUND(ROUND(F82,2)*ROUND(G82,3),2)</f>
        <v>0</v>
      </c>
    </row>
    <row r="83" spans="1:8" x14ac:dyDescent="0.25">
      <c r="E83" s="15" t="s">
        <v>13</v>
      </c>
      <c r="F83" s="15"/>
      <c r="G83" s="15"/>
      <c r="H83" s="21">
        <f>SUM(H82:H82)</f>
        <v>0</v>
      </c>
    </row>
    <row r="85" spans="1:8" x14ac:dyDescent="0.25">
      <c r="C85" s="15" t="s">
        <v>4</v>
      </c>
      <c r="D85" s="16" t="s">
        <v>5</v>
      </c>
      <c r="E85" s="15" t="s">
        <v>6</v>
      </c>
    </row>
    <row r="86" spans="1:8" x14ac:dyDescent="0.25">
      <c r="C86" s="15" t="s">
        <v>7</v>
      </c>
      <c r="D86" s="16" t="s">
        <v>14</v>
      </c>
      <c r="E86" s="15" t="s">
        <v>15</v>
      </c>
    </row>
    <row r="87" spans="1:8" x14ac:dyDescent="0.25">
      <c r="C87" s="15" t="s">
        <v>16</v>
      </c>
      <c r="D87" s="16" t="s">
        <v>93</v>
      </c>
      <c r="E87" s="15" t="s">
        <v>94</v>
      </c>
    </row>
    <row r="89" spans="1:8" x14ac:dyDescent="0.25">
      <c r="A89" s="11" t="s">
        <v>95</v>
      </c>
      <c r="B89" s="11">
        <v>1</v>
      </c>
      <c r="C89" s="11" t="s">
        <v>96</v>
      </c>
      <c r="D89" s="17" t="s">
        <v>20</v>
      </c>
      <c r="E89" s="11" t="s">
        <v>97</v>
      </c>
      <c r="F89" s="18">
        <v>0</v>
      </c>
      <c r="G89" s="19">
        <v>0</v>
      </c>
      <c r="H89" s="20">
        <f>ROUND(ROUND(F89,2)*ROUND(G89,3),2)</f>
        <v>0</v>
      </c>
    </row>
    <row r="90" spans="1:8" x14ac:dyDescent="0.25">
      <c r="E90" s="15" t="s">
        <v>13</v>
      </c>
      <c r="F90" s="15"/>
      <c r="G90" s="15"/>
      <c r="H90" s="21">
        <f>SUM(H89:H89)</f>
        <v>0</v>
      </c>
    </row>
    <row r="92" spans="1:8" x14ac:dyDescent="0.25">
      <c r="C92" s="15" t="s">
        <v>4</v>
      </c>
      <c r="D92" s="16" t="s">
        <v>5</v>
      </c>
      <c r="E92" s="15" t="s">
        <v>6</v>
      </c>
    </row>
    <row r="93" spans="1:8" x14ac:dyDescent="0.25">
      <c r="C93" s="15" t="s">
        <v>7</v>
      </c>
      <c r="D93" s="16" t="s">
        <v>30</v>
      </c>
      <c r="E93" s="15" t="s">
        <v>98</v>
      </c>
    </row>
    <row r="95" spans="1:8" x14ac:dyDescent="0.25">
      <c r="A95" s="11" t="s">
        <v>99</v>
      </c>
      <c r="B95" s="11">
        <v>1</v>
      </c>
      <c r="C95" s="11" t="s">
        <v>100</v>
      </c>
      <c r="D95" s="17" t="s">
        <v>101</v>
      </c>
      <c r="E95" s="11" t="s">
        <v>102</v>
      </c>
      <c r="F95" s="18">
        <v>0</v>
      </c>
      <c r="G95" s="19">
        <v>1</v>
      </c>
      <c r="H95" s="20">
        <f>ROUND(ROUND(F95,2)*ROUND(G95,3),2)</f>
        <v>0</v>
      </c>
    </row>
    <row r="96" spans="1:8" x14ac:dyDescent="0.25">
      <c r="A96" s="11" t="s">
        <v>99</v>
      </c>
      <c r="B96" s="11">
        <v>2</v>
      </c>
      <c r="C96" s="11" t="s">
        <v>103</v>
      </c>
      <c r="D96" s="17" t="s">
        <v>101</v>
      </c>
      <c r="E96" s="11" t="s">
        <v>104</v>
      </c>
      <c r="F96" s="18">
        <v>0</v>
      </c>
      <c r="G96" s="19">
        <v>1</v>
      </c>
      <c r="H96" s="20">
        <f>ROUND(ROUND(F96,2)*ROUND(G96,3),2)</f>
        <v>0</v>
      </c>
    </row>
    <row r="97" spans="1:8" x14ac:dyDescent="0.25">
      <c r="A97" s="11" t="s">
        <v>99</v>
      </c>
      <c r="B97" s="11">
        <v>3</v>
      </c>
      <c r="C97" s="11" t="s">
        <v>105</v>
      </c>
      <c r="D97" s="17" t="s">
        <v>101</v>
      </c>
      <c r="E97" s="11" t="s">
        <v>106</v>
      </c>
      <c r="F97" s="18">
        <v>0</v>
      </c>
      <c r="G97" s="19">
        <v>1</v>
      </c>
      <c r="H97" s="20">
        <f>ROUND(ROUND(F97,2)*ROUND(G97,3),2)</f>
        <v>0</v>
      </c>
    </row>
    <row r="98" spans="1:8" x14ac:dyDescent="0.25">
      <c r="A98" s="11" t="s">
        <v>99</v>
      </c>
      <c r="B98" s="11">
        <v>4</v>
      </c>
      <c r="C98" s="11" t="s">
        <v>107</v>
      </c>
      <c r="D98" s="17" t="s">
        <v>101</v>
      </c>
      <c r="E98" s="11" t="s">
        <v>108</v>
      </c>
      <c r="F98" s="18">
        <v>0</v>
      </c>
      <c r="G98" s="19">
        <v>1</v>
      </c>
      <c r="H98" s="20">
        <f>ROUND(ROUND(F98,2)*ROUND(G98,3),2)</f>
        <v>0</v>
      </c>
    </row>
    <row r="99" spans="1:8" x14ac:dyDescent="0.25">
      <c r="E99" s="15" t="s">
        <v>13</v>
      </c>
      <c r="F99" s="15"/>
      <c r="G99" s="15"/>
      <c r="H99" s="21">
        <f>SUM(H95:H98)</f>
        <v>0</v>
      </c>
    </row>
    <row r="101" spans="1:8" x14ac:dyDescent="0.25">
      <c r="C101" s="15" t="s">
        <v>4</v>
      </c>
      <c r="D101" s="16" t="s">
        <v>5</v>
      </c>
      <c r="E101" s="15" t="s">
        <v>6</v>
      </c>
    </row>
    <row r="102" spans="1:8" x14ac:dyDescent="0.25">
      <c r="C102" s="15" t="s">
        <v>7</v>
      </c>
      <c r="D102" s="16" t="s">
        <v>37</v>
      </c>
      <c r="E102" s="15" t="s">
        <v>109</v>
      </c>
    </row>
    <row r="104" spans="1:8" x14ac:dyDescent="0.25">
      <c r="A104" s="11" t="s">
        <v>110</v>
      </c>
      <c r="B104" s="11">
        <v>1</v>
      </c>
      <c r="C104" s="11" t="s">
        <v>111</v>
      </c>
      <c r="D104" s="17" t="s">
        <v>20</v>
      </c>
      <c r="E104" s="11" t="s">
        <v>112</v>
      </c>
      <c r="F104" s="18">
        <v>0</v>
      </c>
      <c r="G104" s="19">
        <v>1</v>
      </c>
      <c r="H104" s="20">
        <f>ROUND(ROUND(F104,2)*ROUND(G104,3),2)</f>
        <v>0</v>
      </c>
    </row>
    <row r="105" spans="1:8" x14ac:dyDescent="0.25">
      <c r="A105" s="11" t="s">
        <v>110</v>
      </c>
      <c r="B105" s="11">
        <v>2</v>
      </c>
      <c r="C105" s="11" t="s">
        <v>113</v>
      </c>
      <c r="D105" s="17" t="s">
        <v>20</v>
      </c>
      <c r="E105" s="11" t="s">
        <v>114</v>
      </c>
      <c r="F105" s="18">
        <v>0</v>
      </c>
      <c r="G105" s="19">
        <v>1</v>
      </c>
      <c r="H105" s="20">
        <f>ROUND(ROUND(F105,2)*ROUND(G105,3),2)</f>
        <v>0</v>
      </c>
    </row>
    <row r="106" spans="1:8" x14ac:dyDescent="0.25">
      <c r="A106" s="11" t="s">
        <v>110</v>
      </c>
      <c r="B106" s="11">
        <v>3</v>
      </c>
      <c r="C106" s="11" t="s">
        <v>115</v>
      </c>
      <c r="D106" s="17" t="s">
        <v>20</v>
      </c>
      <c r="E106" s="11" t="s">
        <v>116</v>
      </c>
      <c r="F106" s="18">
        <v>0</v>
      </c>
      <c r="G106" s="19">
        <v>1</v>
      </c>
      <c r="H106" s="20">
        <f>ROUND(ROUND(F106,2)*ROUND(G106,3),2)</f>
        <v>0</v>
      </c>
    </row>
    <row r="107" spans="1:8" x14ac:dyDescent="0.25">
      <c r="A107" s="11" t="s">
        <v>110</v>
      </c>
      <c r="B107" s="11">
        <v>4</v>
      </c>
      <c r="C107" s="11" t="s">
        <v>117</v>
      </c>
      <c r="D107" s="17" t="s">
        <v>118</v>
      </c>
      <c r="E107" s="11" t="s">
        <v>119</v>
      </c>
      <c r="F107" s="18">
        <v>0</v>
      </c>
      <c r="G107" s="19">
        <v>0</v>
      </c>
      <c r="H107" s="20">
        <f>ROUND(ROUND(F107,2)*ROUND(G107,3),2)</f>
        <v>0</v>
      </c>
    </row>
    <row r="108" spans="1:8" x14ac:dyDescent="0.25">
      <c r="E108" s="15" t="s">
        <v>13</v>
      </c>
      <c r="F108" s="15"/>
      <c r="G108" s="15"/>
      <c r="H108" s="21">
        <f>SUM(H104:H107)</f>
        <v>0</v>
      </c>
    </row>
    <row r="110" spans="1:8" x14ac:dyDescent="0.25">
      <c r="C110" s="15" t="s">
        <v>4</v>
      </c>
      <c r="D110" s="16" t="s">
        <v>5</v>
      </c>
      <c r="E110" s="15" t="s">
        <v>6</v>
      </c>
    </row>
    <row r="111" spans="1:8" x14ac:dyDescent="0.25">
      <c r="C111" s="15" t="s">
        <v>7</v>
      </c>
      <c r="D111" s="16" t="s">
        <v>67</v>
      </c>
      <c r="E111" s="15" t="s">
        <v>120</v>
      </c>
    </row>
    <row r="113" spans="1:8" x14ac:dyDescent="0.25">
      <c r="A113" s="11" t="s">
        <v>121</v>
      </c>
      <c r="B113" s="11">
        <v>1</v>
      </c>
      <c r="C113" s="11" t="s">
        <v>122</v>
      </c>
      <c r="D113" s="17" t="s">
        <v>123</v>
      </c>
      <c r="E113" s="11" t="s">
        <v>124</v>
      </c>
      <c r="F113" s="18">
        <v>0</v>
      </c>
      <c r="G113" s="19">
        <v>5</v>
      </c>
      <c r="H113" s="20">
        <f>ROUND(ROUND(F113,2)*ROUND(G113,3),2)</f>
        <v>0</v>
      </c>
    </row>
    <row r="114" spans="1:8" x14ac:dyDescent="0.25">
      <c r="A114" s="11" t="s">
        <v>121</v>
      </c>
      <c r="B114" s="11">
        <v>2</v>
      </c>
      <c r="C114" s="11" t="s">
        <v>125</v>
      </c>
      <c r="D114" s="17" t="s">
        <v>123</v>
      </c>
      <c r="E114" s="11" t="s">
        <v>126</v>
      </c>
      <c r="F114" s="18">
        <v>0</v>
      </c>
      <c r="G114" s="19">
        <v>5</v>
      </c>
      <c r="H114" s="20">
        <f>ROUND(ROUND(F114,2)*ROUND(G114,3),2)</f>
        <v>0</v>
      </c>
    </row>
    <row r="115" spans="1:8" x14ac:dyDescent="0.25">
      <c r="A115" s="11" t="s">
        <v>121</v>
      </c>
      <c r="B115" s="11">
        <v>3</v>
      </c>
      <c r="C115" s="11" t="s">
        <v>127</v>
      </c>
      <c r="D115" s="17" t="s">
        <v>123</v>
      </c>
      <c r="E115" s="11" t="s">
        <v>128</v>
      </c>
      <c r="F115" s="18">
        <v>0</v>
      </c>
      <c r="G115" s="19">
        <v>5</v>
      </c>
      <c r="H115" s="20">
        <f>ROUND(ROUND(F115,2)*ROUND(G115,3),2)</f>
        <v>0</v>
      </c>
    </row>
    <row r="116" spans="1:8" x14ac:dyDescent="0.25">
      <c r="E116" s="15" t="s">
        <v>13</v>
      </c>
      <c r="F116" s="15"/>
      <c r="G116" s="15"/>
      <c r="H116" s="21">
        <f>SUM(H113:H115)</f>
        <v>0</v>
      </c>
    </row>
    <row r="118" spans="1:8" x14ac:dyDescent="0.25">
      <c r="C118" s="15" t="s">
        <v>4</v>
      </c>
      <c r="D118" s="16" t="s">
        <v>5</v>
      </c>
      <c r="E118" s="15" t="s">
        <v>6</v>
      </c>
    </row>
    <row r="119" spans="1:8" x14ac:dyDescent="0.25">
      <c r="C119" s="15" t="s">
        <v>7</v>
      </c>
      <c r="D119" s="16" t="s">
        <v>72</v>
      </c>
      <c r="E119" s="15" t="s">
        <v>129</v>
      </c>
    </row>
    <row r="121" spans="1:8" x14ac:dyDescent="0.25">
      <c r="A121" s="11" t="s">
        <v>130</v>
      </c>
      <c r="B121" s="11">
        <v>1</v>
      </c>
      <c r="C121" s="11" t="s">
        <v>131</v>
      </c>
      <c r="D121" s="17" t="s">
        <v>20</v>
      </c>
      <c r="E121" s="11" t="s">
        <v>132</v>
      </c>
      <c r="F121" s="18">
        <v>0</v>
      </c>
      <c r="G121" s="19">
        <v>1</v>
      </c>
      <c r="H121" s="20">
        <f t="shared" ref="H121:H131" si="2">ROUND(ROUND(F121,2)*ROUND(G121,3),2)</f>
        <v>0</v>
      </c>
    </row>
    <row r="122" spans="1:8" x14ac:dyDescent="0.25">
      <c r="A122" s="11" t="s">
        <v>130</v>
      </c>
      <c r="B122" s="11">
        <v>2</v>
      </c>
      <c r="C122" s="11" t="s">
        <v>133</v>
      </c>
      <c r="D122" s="17" t="s">
        <v>20</v>
      </c>
      <c r="E122" s="11" t="s">
        <v>134</v>
      </c>
      <c r="F122" s="18">
        <v>0</v>
      </c>
      <c r="G122" s="19">
        <v>2</v>
      </c>
      <c r="H122" s="20">
        <f t="shared" si="2"/>
        <v>0</v>
      </c>
    </row>
    <row r="123" spans="1:8" x14ac:dyDescent="0.25">
      <c r="A123" s="11" t="s">
        <v>130</v>
      </c>
      <c r="B123" s="11">
        <v>3</v>
      </c>
      <c r="C123" s="11" t="s">
        <v>135</v>
      </c>
      <c r="D123" s="17" t="s">
        <v>20</v>
      </c>
      <c r="E123" s="11" t="s">
        <v>136</v>
      </c>
      <c r="F123" s="18">
        <v>0</v>
      </c>
      <c r="G123" s="19">
        <v>2</v>
      </c>
      <c r="H123" s="20">
        <f t="shared" si="2"/>
        <v>0</v>
      </c>
    </row>
    <row r="124" spans="1:8" x14ac:dyDescent="0.25">
      <c r="A124" s="11" t="s">
        <v>130</v>
      </c>
      <c r="B124" s="11">
        <v>4</v>
      </c>
      <c r="C124" s="11" t="s">
        <v>137</v>
      </c>
      <c r="D124" s="17" t="s">
        <v>20</v>
      </c>
      <c r="E124" s="11" t="s">
        <v>138</v>
      </c>
      <c r="F124" s="18">
        <v>0</v>
      </c>
      <c r="G124" s="19">
        <v>2</v>
      </c>
      <c r="H124" s="20">
        <f t="shared" si="2"/>
        <v>0</v>
      </c>
    </row>
    <row r="125" spans="1:8" x14ac:dyDescent="0.25">
      <c r="A125" s="11" t="s">
        <v>130</v>
      </c>
      <c r="B125" s="11">
        <v>5</v>
      </c>
      <c r="C125" s="11" t="s">
        <v>139</v>
      </c>
      <c r="D125" s="17" t="s">
        <v>20</v>
      </c>
      <c r="E125" s="11" t="s">
        <v>140</v>
      </c>
      <c r="F125" s="18">
        <v>0</v>
      </c>
      <c r="G125" s="19">
        <v>3</v>
      </c>
      <c r="H125" s="20">
        <f t="shared" si="2"/>
        <v>0</v>
      </c>
    </row>
    <row r="126" spans="1:8" x14ac:dyDescent="0.25">
      <c r="A126" s="11" t="s">
        <v>130</v>
      </c>
      <c r="B126" s="11">
        <v>6</v>
      </c>
      <c r="C126" s="11" t="s">
        <v>141</v>
      </c>
      <c r="D126" s="17" t="s">
        <v>20</v>
      </c>
      <c r="E126" s="11" t="s">
        <v>142</v>
      </c>
      <c r="F126" s="18">
        <v>0</v>
      </c>
      <c r="G126" s="19">
        <v>3</v>
      </c>
      <c r="H126" s="20">
        <f t="shared" si="2"/>
        <v>0</v>
      </c>
    </row>
    <row r="127" spans="1:8" x14ac:dyDescent="0.25">
      <c r="A127" s="11" t="s">
        <v>130</v>
      </c>
      <c r="B127" s="11">
        <v>7</v>
      </c>
      <c r="C127" s="11" t="s">
        <v>143</v>
      </c>
      <c r="D127" s="17" t="s">
        <v>20</v>
      </c>
      <c r="E127" s="11" t="s">
        <v>144</v>
      </c>
      <c r="F127" s="18">
        <v>0</v>
      </c>
      <c r="G127" s="19">
        <v>4</v>
      </c>
      <c r="H127" s="20">
        <f t="shared" si="2"/>
        <v>0</v>
      </c>
    </row>
    <row r="128" spans="1:8" x14ac:dyDescent="0.25">
      <c r="A128" s="11" t="s">
        <v>130</v>
      </c>
      <c r="B128" s="11">
        <v>8</v>
      </c>
      <c r="C128" s="11" t="s">
        <v>145</v>
      </c>
      <c r="D128" s="17" t="s">
        <v>20</v>
      </c>
      <c r="E128" s="11" t="s">
        <v>146</v>
      </c>
      <c r="F128" s="18">
        <v>0</v>
      </c>
      <c r="G128" s="19">
        <v>1</v>
      </c>
      <c r="H128" s="20">
        <f t="shared" si="2"/>
        <v>0</v>
      </c>
    </row>
    <row r="129" spans="1:8" x14ac:dyDescent="0.25">
      <c r="A129" s="11" t="s">
        <v>130</v>
      </c>
      <c r="B129" s="11">
        <v>9</v>
      </c>
      <c r="C129" s="11" t="s">
        <v>147</v>
      </c>
      <c r="D129" s="17" t="s">
        <v>20</v>
      </c>
      <c r="E129" s="11" t="s">
        <v>148</v>
      </c>
      <c r="F129" s="18">
        <v>0</v>
      </c>
      <c r="G129" s="19">
        <v>1</v>
      </c>
      <c r="H129" s="20">
        <f t="shared" si="2"/>
        <v>0</v>
      </c>
    </row>
    <row r="130" spans="1:8" x14ac:dyDescent="0.25">
      <c r="A130" s="11" t="s">
        <v>130</v>
      </c>
      <c r="B130" s="11">
        <v>10</v>
      </c>
      <c r="C130" s="11" t="s">
        <v>149</v>
      </c>
      <c r="D130" s="17" t="s">
        <v>59</v>
      </c>
      <c r="E130" s="11" t="s">
        <v>150</v>
      </c>
      <c r="F130" s="18">
        <v>0</v>
      </c>
      <c r="G130" s="19">
        <v>10</v>
      </c>
      <c r="H130" s="20">
        <f t="shared" si="2"/>
        <v>0</v>
      </c>
    </row>
    <row r="131" spans="1:8" x14ac:dyDescent="0.25">
      <c r="A131" s="11" t="s">
        <v>130</v>
      </c>
      <c r="B131" s="11">
        <v>11</v>
      </c>
      <c r="C131" s="11" t="s">
        <v>151</v>
      </c>
      <c r="D131" s="17" t="s">
        <v>20</v>
      </c>
      <c r="E131" s="11" t="s">
        <v>152</v>
      </c>
      <c r="F131" s="18">
        <v>0</v>
      </c>
      <c r="G131" s="19">
        <v>2</v>
      </c>
      <c r="H131" s="20">
        <f t="shared" si="2"/>
        <v>0</v>
      </c>
    </row>
    <row r="132" spans="1:8" x14ac:dyDescent="0.25">
      <c r="E132" s="15" t="s">
        <v>13</v>
      </c>
      <c r="F132" s="15"/>
      <c r="G132" s="15"/>
      <c r="H132" s="21">
        <f>SUM(H121:H131)</f>
        <v>0</v>
      </c>
    </row>
    <row r="134" spans="1:8" x14ac:dyDescent="0.25">
      <c r="E134" s="22" t="s">
        <v>153</v>
      </c>
      <c r="H134" s="23">
        <f>SUM(H9:H133)/2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42"/>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v>1</v>
      </c>
      <c r="B1" s="9">
        <v>1</v>
      </c>
      <c r="C1" s="9">
        <v>1</v>
      </c>
      <c r="D1" s="9">
        <v>1</v>
      </c>
      <c r="E1" s="9">
        <v>1</v>
      </c>
      <c r="F1" s="9">
        <v>1</v>
      </c>
      <c r="G1" s="9">
        <v>1</v>
      </c>
      <c r="H1" s="9">
        <v>1</v>
      </c>
      <c r="I1" s="9">
        <v>1</v>
      </c>
      <c r="J1" s="9">
        <v>1</v>
      </c>
      <c r="K1" s="9">
        <v>1</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154</v>
      </c>
      <c r="B6" s="8" t="s">
        <v>154</v>
      </c>
      <c r="C6" s="8" t="s">
        <v>154</v>
      </c>
      <c r="D6" s="8" t="s">
        <v>154</v>
      </c>
      <c r="E6" s="8" t="s">
        <v>154</v>
      </c>
      <c r="F6" s="8" t="s">
        <v>154</v>
      </c>
      <c r="G6" s="8" t="s">
        <v>154</v>
      </c>
      <c r="H6" s="8" t="s">
        <v>154</v>
      </c>
      <c r="I6" s="8" t="s">
        <v>154</v>
      </c>
      <c r="J6" s="8" t="s">
        <v>154</v>
      </c>
      <c r="K6" s="8" t="s">
        <v>154</v>
      </c>
    </row>
    <row r="8" spans="1:27" x14ac:dyDescent="0.25">
      <c r="A8" s="25" t="s">
        <v>155</v>
      </c>
      <c r="B8" s="25" t="s">
        <v>156</v>
      </c>
      <c r="C8" s="25" t="s">
        <v>157</v>
      </c>
      <c r="D8" s="25" t="s">
        <v>158</v>
      </c>
      <c r="E8" s="25"/>
      <c r="F8" s="25"/>
      <c r="G8" s="25"/>
      <c r="H8" s="25"/>
      <c r="I8" s="25"/>
      <c r="J8" s="25"/>
      <c r="K8" s="25" t="s">
        <v>1</v>
      </c>
    </row>
    <row r="10" spans="1:27" x14ac:dyDescent="0.25">
      <c r="A10" s="24" t="s">
        <v>159</v>
      </c>
      <c r="B10" s="24"/>
    </row>
    <row r="11" spans="1:27" ht="45" customHeight="1" x14ac:dyDescent="0.25">
      <c r="A11" s="26" t="s">
        <v>160</v>
      </c>
      <c r="B11" s="26" t="s">
        <v>107</v>
      </c>
      <c r="C11" s="27" t="s">
        <v>101</v>
      </c>
      <c r="D11" s="7" t="s">
        <v>108</v>
      </c>
      <c r="E11" s="6"/>
      <c r="F11" s="6"/>
      <c r="G11" s="27"/>
      <c r="H11" s="28" t="s">
        <v>161</v>
      </c>
      <c r="I11" s="5">
        <v>1</v>
      </c>
      <c r="J11" s="4"/>
      <c r="K11" s="29"/>
      <c r="L11" s="27"/>
      <c r="M11" s="27"/>
      <c r="N11" s="27"/>
      <c r="O11" s="27"/>
      <c r="P11" s="27"/>
      <c r="Q11" s="27"/>
      <c r="R11" s="27"/>
      <c r="S11" s="27"/>
      <c r="T11" s="27"/>
      <c r="U11" s="27"/>
      <c r="V11" s="27"/>
      <c r="W11" s="27"/>
      <c r="X11" s="27"/>
      <c r="Y11" s="27"/>
      <c r="Z11" s="27"/>
      <c r="AA11" s="27"/>
    </row>
    <row r="12" spans="1:27" ht="45" customHeight="1" x14ac:dyDescent="0.25">
      <c r="A12" s="26" t="s">
        <v>162</v>
      </c>
      <c r="B12" s="26" t="s">
        <v>103</v>
      </c>
      <c r="C12" s="27" t="s">
        <v>101</v>
      </c>
      <c r="D12" s="7" t="s">
        <v>104</v>
      </c>
      <c r="E12" s="6"/>
      <c r="F12" s="6"/>
      <c r="G12" s="27"/>
      <c r="H12" s="28" t="s">
        <v>161</v>
      </c>
      <c r="I12" s="5">
        <v>1</v>
      </c>
      <c r="J12" s="4"/>
      <c r="K12" s="29">
        <f>ROUND(K23,2)</f>
        <v>0</v>
      </c>
      <c r="L12" s="27"/>
      <c r="M12" s="27"/>
      <c r="N12" s="27"/>
      <c r="O12" s="27"/>
      <c r="P12" s="27"/>
      <c r="Q12" s="27"/>
      <c r="R12" s="27"/>
      <c r="S12" s="27"/>
      <c r="T12" s="27"/>
      <c r="U12" s="27"/>
      <c r="V12" s="27"/>
      <c r="W12" s="27"/>
      <c r="X12" s="27"/>
      <c r="Y12" s="27"/>
      <c r="Z12" s="27"/>
      <c r="AA12" s="27"/>
    </row>
    <row r="13" spans="1:27" x14ac:dyDescent="0.25">
      <c r="B13" s="22" t="s">
        <v>163</v>
      </c>
    </row>
    <row r="14" spans="1:27" x14ac:dyDescent="0.25">
      <c r="B14" t="s">
        <v>164</v>
      </c>
      <c r="C14" t="s">
        <v>165</v>
      </c>
      <c r="D14" t="s">
        <v>166</v>
      </c>
      <c r="E14" s="30">
        <v>1.25</v>
      </c>
      <c r="F14" t="s">
        <v>167</v>
      </c>
      <c r="G14" t="s">
        <v>168</v>
      </c>
      <c r="H14" s="31"/>
      <c r="I14" t="s">
        <v>169</v>
      </c>
      <c r="J14" s="32">
        <f>ROUND(E14/I12* H14,2)</f>
        <v>0</v>
      </c>
      <c r="K14" s="33"/>
    </row>
    <row r="15" spans="1:27" x14ac:dyDescent="0.25">
      <c r="B15" t="s">
        <v>170</v>
      </c>
      <c r="C15" t="s">
        <v>165</v>
      </c>
      <c r="D15" t="s">
        <v>171</v>
      </c>
      <c r="E15" s="30">
        <v>1.25</v>
      </c>
      <c r="F15" t="s">
        <v>167</v>
      </c>
      <c r="G15" t="s">
        <v>168</v>
      </c>
      <c r="H15" s="31"/>
      <c r="I15" t="s">
        <v>169</v>
      </c>
      <c r="J15" s="32">
        <f>ROUND(E15/I12* H15,2)</f>
        <v>0</v>
      </c>
      <c r="K15" s="33"/>
    </row>
    <row r="16" spans="1:27" x14ac:dyDescent="0.25">
      <c r="D16" s="34" t="s">
        <v>172</v>
      </c>
      <c r="E16" s="33"/>
      <c r="H16" s="33"/>
      <c r="K16" s="31">
        <f>SUM(J14:J15)</f>
        <v>0</v>
      </c>
    </row>
    <row r="17" spans="1:27" x14ac:dyDescent="0.25">
      <c r="B17" s="22" t="s">
        <v>173</v>
      </c>
      <c r="E17" s="33"/>
      <c r="H17" s="33"/>
      <c r="K17" s="33"/>
    </row>
    <row r="18" spans="1:27" x14ac:dyDescent="0.25">
      <c r="B18" t="s">
        <v>174</v>
      </c>
      <c r="C18" t="s">
        <v>101</v>
      </c>
      <c r="D18" t="s">
        <v>175</v>
      </c>
      <c r="E18" s="30">
        <v>1</v>
      </c>
      <c r="G18" t="s">
        <v>168</v>
      </c>
      <c r="H18" s="31"/>
      <c r="I18" t="s">
        <v>169</v>
      </c>
      <c r="J18" s="32">
        <f>ROUND(E18* H18,2)</f>
        <v>0</v>
      </c>
      <c r="K18" s="33"/>
    </row>
    <row r="19" spans="1:27" x14ac:dyDescent="0.25">
      <c r="B19" t="s">
        <v>176</v>
      </c>
      <c r="C19" t="s">
        <v>177</v>
      </c>
      <c r="D19" t="s">
        <v>178</v>
      </c>
      <c r="E19" s="30">
        <v>1</v>
      </c>
      <c r="G19" t="s">
        <v>168</v>
      </c>
      <c r="H19" s="31"/>
      <c r="I19" t="s">
        <v>169</v>
      </c>
      <c r="J19" s="32">
        <f>ROUND(E19* H19,2)</f>
        <v>0</v>
      </c>
      <c r="K19" s="33"/>
    </row>
    <row r="20" spans="1:27" x14ac:dyDescent="0.25">
      <c r="D20" s="34" t="s">
        <v>179</v>
      </c>
      <c r="E20" s="33"/>
      <c r="H20" s="33"/>
      <c r="K20" s="31">
        <f>SUM(J18:J19)</f>
        <v>0</v>
      </c>
    </row>
    <row r="21" spans="1:27" x14ac:dyDescent="0.25">
      <c r="D21" s="34" t="s">
        <v>180</v>
      </c>
      <c r="E21" s="33"/>
      <c r="H21" s="33"/>
      <c r="K21" s="35">
        <f>SUM(J13:J20)</f>
        <v>0</v>
      </c>
    </row>
    <row r="22" spans="1:27" x14ac:dyDescent="0.25">
      <c r="D22" s="34" t="s">
        <v>181</v>
      </c>
      <c r="E22" s="33"/>
      <c r="H22" s="33">
        <v>5</v>
      </c>
      <c r="I22" t="s">
        <v>182</v>
      </c>
      <c r="K22" s="31">
        <f>ROUND(H22/100*K21,2)</f>
        <v>0</v>
      </c>
    </row>
    <row r="23" spans="1:27" x14ac:dyDescent="0.25">
      <c r="D23" s="34" t="s">
        <v>183</v>
      </c>
      <c r="E23" s="33"/>
      <c r="H23" s="33"/>
      <c r="K23" s="35">
        <f>SUM(K21:K22)</f>
        <v>0</v>
      </c>
    </row>
    <row r="25" spans="1:27" ht="45" customHeight="1" x14ac:dyDescent="0.25">
      <c r="A25" s="26" t="s">
        <v>184</v>
      </c>
      <c r="B25" s="26" t="s">
        <v>100</v>
      </c>
      <c r="C25" s="27" t="s">
        <v>101</v>
      </c>
      <c r="D25" s="7" t="s">
        <v>102</v>
      </c>
      <c r="E25" s="6"/>
      <c r="F25" s="6"/>
      <c r="G25" s="27"/>
      <c r="H25" s="28" t="s">
        <v>161</v>
      </c>
      <c r="I25" s="5">
        <v>1</v>
      </c>
      <c r="J25" s="4"/>
      <c r="K25" s="29">
        <f>ROUND(K36,2)</f>
        <v>0</v>
      </c>
      <c r="L25" s="27"/>
      <c r="M25" s="27"/>
      <c r="N25" s="27"/>
      <c r="O25" s="27"/>
      <c r="P25" s="27"/>
      <c r="Q25" s="27"/>
      <c r="R25" s="27"/>
      <c r="S25" s="27"/>
      <c r="T25" s="27"/>
      <c r="U25" s="27"/>
      <c r="V25" s="27"/>
      <c r="W25" s="27"/>
      <c r="X25" s="27"/>
      <c r="Y25" s="27"/>
      <c r="Z25" s="27"/>
      <c r="AA25" s="27"/>
    </row>
    <row r="26" spans="1:27" x14ac:dyDescent="0.25">
      <c r="B26" s="22" t="s">
        <v>163</v>
      </c>
    </row>
    <row r="27" spans="1:27" x14ac:dyDescent="0.25">
      <c r="B27" t="s">
        <v>170</v>
      </c>
      <c r="C27" t="s">
        <v>165</v>
      </c>
      <c r="D27" t="s">
        <v>171</v>
      </c>
      <c r="E27" s="30">
        <v>0.3</v>
      </c>
      <c r="F27" t="s">
        <v>167</v>
      </c>
      <c r="G27" t="s">
        <v>168</v>
      </c>
      <c r="H27" s="31"/>
      <c r="I27" t="s">
        <v>169</v>
      </c>
      <c r="J27" s="32">
        <f>ROUND(E27/I25* H27,2)</f>
        <v>0</v>
      </c>
      <c r="K27" s="33"/>
    </row>
    <row r="28" spans="1:27" x14ac:dyDescent="0.25">
      <c r="B28" t="s">
        <v>164</v>
      </c>
      <c r="C28" t="s">
        <v>165</v>
      </c>
      <c r="D28" t="s">
        <v>166</v>
      </c>
      <c r="E28" s="30">
        <v>0.1</v>
      </c>
      <c r="F28" t="s">
        <v>167</v>
      </c>
      <c r="G28" t="s">
        <v>168</v>
      </c>
      <c r="H28" s="31"/>
      <c r="I28" t="s">
        <v>169</v>
      </c>
      <c r="J28" s="32">
        <f>ROUND(E28/I25* H28,2)</f>
        <v>0</v>
      </c>
      <c r="K28" s="33"/>
    </row>
    <row r="29" spans="1:27" x14ac:dyDescent="0.25">
      <c r="D29" s="34" t="s">
        <v>172</v>
      </c>
      <c r="E29" s="33"/>
      <c r="H29" s="33"/>
      <c r="K29" s="31">
        <f>SUM(J27:J28)</f>
        <v>0</v>
      </c>
    </row>
    <row r="30" spans="1:27" x14ac:dyDescent="0.25">
      <c r="B30" s="22" t="s">
        <v>173</v>
      </c>
      <c r="E30" s="33"/>
      <c r="H30" s="33"/>
      <c r="K30" s="33"/>
    </row>
    <row r="31" spans="1:27" x14ac:dyDescent="0.25">
      <c r="B31" t="s">
        <v>185</v>
      </c>
      <c r="C31" t="s">
        <v>101</v>
      </c>
      <c r="D31" t="s">
        <v>186</v>
      </c>
      <c r="E31" s="30">
        <v>1</v>
      </c>
      <c r="G31" t="s">
        <v>168</v>
      </c>
      <c r="H31" s="31"/>
      <c r="I31" t="s">
        <v>169</v>
      </c>
      <c r="J31" s="32">
        <f>ROUND(E31* H31,2)</f>
        <v>0</v>
      </c>
      <c r="K31" s="33"/>
    </row>
    <row r="32" spans="1:27" x14ac:dyDescent="0.25">
      <c r="B32" t="s">
        <v>187</v>
      </c>
      <c r="C32" t="s">
        <v>101</v>
      </c>
      <c r="D32" t="s">
        <v>188</v>
      </c>
      <c r="E32" s="30">
        <v>1</v>
      </c>
      <c r="G32" t="s">
        <v>168</v>
      </c>
      <c r="H32" s="31"/>
      <c r="I32" t="s">
        <v>169</v>
      </c>
      <c r="J32" s="32">
        <f>ROUND(E32* H32,2)</f>
        <v>0</v>
      </c>
      <c r="K32" s="33"/>
    </row>
    <row r="33" spans="1:27" x14ac:dyDescent="0.25">
      <c r="D33" s="34" t="s">
        <v>179</v>
      </c>
      <c r="E33" s="33"/>
      <c r="H33" s="33"/>
      <c r="K33" s="31">
        <f>SUM(J31:J32)</f>
        <v>0</v>
      </c>
    </row>
    <row r="34" spans="1:27" x14ac:dyDescent="0.25">
      <c r="D34" s="34" t="s">
        <v>180</v>
      </c>
      <c r="E34" s="33"/>
      <c r="H34" s="33"/>
      <c r="K34" s="35">
        <f>SUM(J26:J33)</f>
        <v>0</v>
      </c>
    </row>
    <row r="35" spans="1:27" x14ac:dyDescent="0.25">
      <c r="D35" s="34" t="s">
        <v>181</v>
      </c>
      <c r="E35" s="33"/>
      <c r="H35" s="33">
        <v>5</v>
      </c>
      <c r="I35" t="s">
        <v>182</v>
      </c>
      <c r="K35" s="31">
        <f>ROUND(H35/100*K34,2)</f>
        <v>0</v>
      </c>
    </row>
    <row r="36" spans="1:27" x14ac:dyDescent="0.25">
      <c r="D36" s="34" t="s">
        <v>183</v>
      </c>
      <c r="E36" s="33"/>
      <c r="H36" s="33"/>
      <c r="K36" s="35">
        <f>SUM(K34:K35)</f>
        <v>0</v>
      </c>
    </row>
    <row r="38" spans="1:27" ht="45" customHeight="1" x14ac:dyDescent="0.25">
      <c r="A38" s="26" t="s">
        <v>189</v>
      </c>
      <c r="B38" s="26" t="s">
        <v>96</v>
      </c>
      <c r="C38" s="27" t="s">
        <v>20</v>
      </c>
      <c r="D38" s="7" t="s">
        <v>97</v>
      </c>
      <c r="E38" s="6"/>
      <c r="F38" s="6"/>
      <c r="G38" s="27"/>
      <c r="H38" s="28" t="s">
        <v>161</v>
      </c>
      <c r="I38" s="5">
        <v>1</v>
      </c>
      <c r="J38" s="4"/>
      <c r="K38" s="29"/>
      <c r="L38" s="27"/>
      <c r="M38" s="27"/>
      <c r="N38" s="27"/>
      <c r="O38" s="27"/>
      <c r="P38" s="27"/>
      <c r="Q38" s="27"/>
      <c r="R38" s="27"/>
      <c r="S38" s="27"/>
      <c r="T38" s="27"/>
      <c r="U38" s="27"/>
      <c r="V38" s="27"/>
      <c r="W38" s="27"/>
      <c r="X38" s="27"/>
      <c r="Y38" s="27"/>
      <c r="Z38" s="27"/>
      <c r="AA38" s="27"/>
    </row>
    <row r="39" spans="1:27" ht="45" customHeight="1" x14ac:dyDescent="0.25">
      <c r="A39" s="26" t="s">
        <v>190</v>
      </c>
      <c r="B39" s="26" t="s">
        <v>122</v>
      </c>
      <c r="C39" s="27" t="s">
        <v>123</v>
      </c>
      <c r="D39" s="7" t="s">
        <v>124</v>
      </c>
      <c r="E39" s="6"/>
      <c r="F39" s="6"/>
      <c r="G39" s="27"/>
      <c r="H39" s="28" t="s">
        <v>161</v>
      </c>
      <c r="I39" s="5">
        <v>1</v>
      </c>
      <c r="J39" s="4"/>
      <c r="K39" s="29">
        <f>ROUND(K48,2)</f>
        <v>0</v>
      </c>
      <c r="L39" s="27"/>
      <c r="M39" s="27"/>
      <c r="N39" s="27"/>
      <c r="O39" s="27"/>
      <c r="P39" s="27"/>
      <c r="Q39" s="27"/>
      <c r="R39" s="27"/>
      <c r="S39" s="27"/>
      <c r="T39" s="27"/>
      <c r="U39" s="27"/>
      <c r="V39" s="27"/>
      <c r="W39" s="27"/>
      <c r="X39" s="27"/>
      <c r="Y39" s="27"/>
      <c r="Z39" s="27"/>
      <c r="AA39" s="27"/>
    </row>
    <row r="40" spans="1:27" x14ac:dyDescent="0.25">
      <c r="B40" s="22" t="s">
        <v>163</v>
      </c>
    </row>
    <row r="41" spans="1:27" x14ac:dyDescent="0.25">
      <c r="B41" t="s">
        <v>191</v>
      </c>
      <c r="C41" t="s">
        <v>165</v>
      </c>
      <c r="D41" t="s">
        <v>192</v>
      </c>
      <c r="E41" s="30">
        <v>0.54</v>
      </c>
      <c r="F41" t="s">
        <v>167</v>
      </c>
      <c r="G41" t="s">
        <v>168</v>
      </c>
      <c r="H41" s="31"/>
      <c r="I41" t="s">
        <v>169</v>
      </c>
      <c r="J41" s="32">
        <f>ROUND(E41/I39* H41,2)</f>
        <v>0</v>
      </c>
      <c r="K41" s="33"/>
    </row>
    <row r="42" spans="1:27" x14ac:dyDescent="0.25">
      <c r="D42" s="34" t="s">
        <v>172</v>
      </c>
      <c r="E42" s="33"/>
      <c r="H42" s="33"/>
      <c r="K42" s="31">
        <f>SUM(J41:J41)</f>
        <v>0</v>
      </c>
    </row>
    <row r="43" spans="1:27" x14ac:dyDescent="0.25">
      <c r="B43" s="22" t="s">
        <v>193</v>
      </c>
      <c r="E43" s="33"/>
      <c r="H43" s="33"/>
      <c r="K43" s="33"/>
    </row>
    <row r="44" spans="1:27" x14ac:dyDescent="0.25">
      <c r="B44" t="s">
        <v>194</v>
      </c>
      <c r="C44" t="s">
        <v>195</v>
      </c>
      <c r="D44" t="s">
        <v>196</v>
      </c>
      <c r="E44" s="30">
        <v>1</v>
      </c>
      <c r="F44" t="s">
        <v>167</v>
      </c>
      <c r="G44" t="s">
        <v>168</v>
      </c>
      <c r="H44" s="31"/>
      <c r="I44" t="s">
        <v>169</v>
      </c>
      <c r="J44" s="32">
        <f>ROUND(E44/I39* H44,2)</f>
        <v>0</v>
      </c>
      <c r="K44" s="33"/>
    </row>
    <row r="45" spans="1:27" x14ac:dyDescent="0.25">
      <c r="D45" s="34" t="s">
        <v>197</v>
      </c>
      <c r="E45" s="33"/>
      <c r="H45" s="33"/>
      <c r="K45" s="31">
        <f>SUM(J44:J44)</f>
        <v>0</v>
      </c>
    </row>
    <row r="46" spans="1:27" x14ac:dyDescent="0.25">
      <c r="D46" s="34" t="s">
        <v>180</v>
      </c>
      <c r="E46" s="33"/>
      <c r="H46" s="33"/>
      <c r="K46" s="35">
        <f>SUM(J40:J45)</f>
        <v>0</v>
      </c>
    </row>
    <row r="47" spans="1:27" x14ac:dyDescent="0.25">
      <c r="D47" s="34" t="s">
        <v>181</v>
      </c>
      <c r="E47" s="33"/>
      <c r="H47" s="33">
        <v>5</v>
      </c>
      <c r="I47" t="s">
        <v>182</v>
      </c>
      <c r="K47" s="31">
        <f>ROUND(H47/100*K46,2)</f>
        <v>0</v>
      </c>
    </row>
    <row r="48" spans="1:27" x14ac:dyDescent="0.25">
      <c r="D48" s="34" t="s">
        <v>183</v>
      </c>
      <c r="E48" s="33"/>
      <c r="H48" s="33"/>
      <c r="K48" s="35">
        <f>SUM(K46:K47)</f>
        <v>0</v>
      </c>
    </row>
    <row r="50" spans="1:27" ht="45" customHeight="1" x14ac:dyDescent="0.25">
      <c r="A50" s="26" t="s">
        <v>198</v>
      </c>
      <c r="B50" s="26" t="s">
        <v>85</v>
      </c>
      <c r="C50" s="27" t="s">
        <v>20</v>
      </c>
      <c r="D50" s="7" t="s">
        <v>86</v>
      </c>
      <c r="E50" s="6"/>
      <c r="F50" s="6"/>
      <c r="G50" s="27"/>
      <c r="H50" s="28" t="s">
        <v>161</v>
      </c>
      <c r="I50" s="5">
        <v>1</v>
      </c>
      <c r="J50" s="4"/>
      <c r="K50" s="29">
        <f>ROUND(K60,2)</f>
        <v>0</v>
      </c>
      <c r="L50" s="27"/>
      <c r="M50" s="27"/>
      <c r="N50" s="27"/>
      <c r="O50" s="27"/>
      <c r="P50" s="27"/>
      <c r="Q50" s="27"/>
      <c r="R50" s="27"/>
      <c r="S50" s="27"/>
      <c r="T50" s="27"/>
      <c r="U50" s="27"/>
      <c r="V50" s="27"/>
      <c r="W50" s="27"/>
      <c r="X50" s="27"/>
      <c r="Y50" s="27"/>
      <c r="Z50" s="27"/>
      <c r="AA50" s="27"/>
    </row>
    <row r="51" spans="1:27" x14ac:dyDescent="0.25">
      <c r="B51" s="22" t="s">
        <v>163</v>
      </c>
    </row>
    <row r="52" spans="1:27" x14ac:dyDescent="0.25">
      <c r="B52" t="s">
        <v>164</v>
      </c>
      <c r="C52" t="s">
        <v>165</v>
      </c>
      <c r="D52" t="s">
        <v>166</v>
      </c>
      <c r="E52" s="30">
        <v>4.26</v>
      </c>
      <c r="F52" t="s">
        <v>167</v>
      </c>
      <c r="G52" t="s">
        <v>168</v>
      </c>
      <c r="H52" s="31"/>
      <c r="I52" t="s">
        <v>169</v>
      </c>
      <c r="J52" s="32">
        <f>ROUND(E52/I50* H52,2)</f>
        <v>0</v>
      </c>
      <c r="K52" s="33"/>
    </row>
    <row r="53" spans="1:27" x14ac:dyDescent="0.25">
      <c r="B53" t="s">
        <v>170</v>
      </c>
      <c r="C53" t="s">
        <v>165</v>
      </c>
      <c r="D53" t="s">
        <v>171</v>
      </c>
      <c r="E53" s="30">
        <v>4.26</v>
      </c>
      <c r="F53" t="s">
        <v>167</v>
      </c>
      <c r="G53" t="s">
        <v>168</v>
      </c>
      <c r="H53" s="31"/>
      <c r="I53" t="s">
        <v>169</v>
      </c>
      <c r="J53" s="32">
        <f>ROUND(E53/I50* H53,2)</f>
        <v>0</v>
      </c>
      <c r="K53" s="33"/>
    </row>
    <row r="54" spans="1:27" x14ac:dyDescent="0.25">
      <c r="D54" s="34" t="s">
        <v>172</v>
      </c>
      <c r="E54" s="33"/>
      <c r="H54" s="33"/>
      <c r="K54" s="31">
        <f>SUM(J52:J53)</f>
        <v>0</v>
      </c>
    </row>
    <row r="55" spans="1:27" x14ac:dyDescent="0.25">
      <c r="B55" s="22" t="s">
        <v>199</v>
      </c>
      <c r="E55" s="33"/>
      <c r="H55" s="33"/>
      <c r="K55" s="33"/>
    </row>
    <row r="56" spans="1:27" x14ac:dyDescent="0.25">
      <c r="B56" t="s">
        <v>200</v>
      </c>
      <c r="C56" t="s">
        <v>20</v>
      </c>
      <c r="D56" t="s">
        <v>201</v>
      </c>
      <c r="E56" s="30">
        <v>1</v>
      </c>
      <c r="G56" t="s">
        <v>168</v>
      </c>
      <c r="H56" s="31"/>
      <c r="I56" t="s">
        <v>169</v>
      </c>
      <c r="J56" s="32">
        <f>ROUND(E56* H56,2)</f>
        <v>0</v>
      </c>
      <c r="K56" s="33"/>
    </row>
    <row r="57" spans="1:27" x14ac:dyDescent="0.25">
      <c r="D57" s="34" t="s">
        <v>202</v>
      </c>
      <c r="E57" s="33"/>
      <c r="H57" s="33"/>
      <c r="K57" s="31">
        <f>SUM(J56:J56)</f>
        <v>0</v>
      </c>
    </row>
    <row r="58" spans="1:27" x14ac:dyDescent="0.25">
      <c r="D58" s="34" t="s">
        <v>180</v>
      </c>
      <c r="E58" s="33"/>
      <c r="H58" s="33"/>
      <c r="K58" s="35">
        <f>SUM(J51:J57)</f>
        <v>0</v>
      </c>
    </row>
    <row r="59" spans="1:27" x14ac:dyDescent="0.25">
      <c r="D59" s="34" t="s">
        <v>181</v>
      </c>
      <c r="E59" s="33"/>
      <c r="H59" s="33">
        <v>5</v>
      </c>
      <c r="I59" t="s">
        <v>182</v>
      </c>
      <c r="K59" s="31">
        <f>ROUND(H59/100*K58,2)</f>
        <v>0</v>
      </c>
    </row>
    <row r="60" spans="1:27" x14ac:dyDescent="0.25">
      <c r="D60" s="34" t="s">
        <v>183</v>
      </c>
      <c r="E60" s="33"/>
      <c r="H60" s="33"/>
      <c r="K60" s="35">
        <f>SUM(K58:K59)</f>
        <v>0</v>
      </c>
    </row>
    <row r="62" spans="1:27" ht="45" customHeight="1" x14ac:dyDescent="0.25">
      <c r="A62" s="26" t="s">
        <v>203</v>
      </c>
      <c r="B62" s="26" t="s">
        <v>10</v>
      </c>
      <c r="C62" s="27" t="s">
        <v>11</v>
      </c>
      <c r="D62" s="7" t="s">
        <v>12</v>
      </c>
      <c r="E62" s="6"/>
      <c r="F62" s="6"/>
      <c r="G62" s="27"/>
      <c r="H62" s="28" t="s">
        <v>161</v>
      </c>
      <c r="I62" s="5">
        <v>1</v>
      </c>
      <c r="J62" s="4"/>
      <c r="K62" s="29">
        <f>ROUND(K79,2)</f>
        <v>0</v>
      </c>
      <c r="L62" s="27"/>
      <c r="M62" s="27"/>
      <c r="N62" s="27"/>
      <c r="O62" s="27"/>
      <c r="P62" s="27"/>
      <c r="Q62" s="27"/>
      <c r="R62" s="27"/>
      <c r="S62" s="27"/>
      <c r="T62" s="27"/>
      <c r="U62" s="27"/>
      <c r="V62" s="27"/>
      <c r="W62" s="27"/>
      <c r="X62" s="27"/>
      <c r="Y62" s="27"/>
      <c r="Z62" s="27"/>
      <c r="AA62" s="27"/>
    </row>
    <row r="63" spans="1:27" x14ac:dyDescent="0.25">
      <c r="B63" s="22" t="s">
        <v>163</v>
      </c>
    </row>
    <row r="64" spans="1:27" x14ac:dyDescent="0.25">
      <c r="B64" t="s">
        <v>204</v>
      </c>
      <c r="C64" t="s">
        <v>165</v>
      </c>
      <c r="D64" t="s">
        <v>205</v>
      </c>
      <c r="E64" s="30">
        <v>0.4</v>
      </c>
      <c r="F64" t="s">
        <v>167</v>
      </c>
      <c r="G64" t="s">
        <v>168</v>
      </c>
      <c r="H64" s="31"/>
      <c r="I64" t="s">
        <v>169</v>
      </c>
      <c r="J64" s="32">
        <f>ROUND(E64/I62* H64,2)</f>
        <v>0</v>
      </c>
      <c r="K64" s="33"/>
    </row>
    <row r="65" spans="2:11" x14ac:dyDescent="0.25">
      <c r="B65" t="s">
        <v>206</v>
      </c>
      <c r="C65" t="s">
        <v>165</v>
      </c>
      <c r="D65" t="s">
        <v>207</v>
      </c>
      <c r="E65" s="30">
        <v>0.4</v>
      </c>
      <c r="F65" t="s">
        <v>167</v>
      </c>
      <c r="G65" t="s">
        <v>168</v>
      </c>
      <c r="H65" s="31"/>
      <c r="I65" t="s">
        <v>169</v>
      </c>
      <c r="J65" s="32">
        <f>ROUND(E65/I62* H65,2)</f>
        <v>0</v>
      </c>
      <c r="K65" s="33"/>
    </row>
    <row r="66" spans="2:11" x14ac:dyDescent="0.25">
      <c r="D66" s="34" t="s">
        <v>172</v>
      </c>
      <c r="E66" s="33"/>
      <c r="H66" s="33"/>
      <c r="K66" s="31">
        <f>SUM(J64:J65)</f>
        <v>0</v>
      </c>
    </row>
    <row r="67" spans="2:11" x14ac:dyDescent="0.25">
      <c r="B67" s="22" t="s">
        <v>173</v>
      </c>
      <c r="E67" s="33"/>
      <c r="H67" s="33"/>
      <c r="K67" s="33"/>
    </row>
    <row r="68" spans="2:11" x14ac:dyDescent="0.25">
      <c r="B68" t="s">
        <v>208</v>
      </c>
      <c r="C68" t="s">
        <v>123</v>
      </c>
      <c r="D68" t="s">
        <v>209</v>
      </c>
      <c r="E68" s="30">
        <v>1</v>
      </c>
      <c r="G68" t="s">
        <v>168</v>
      </c>
      <c r="H68" s="31"/>
      <c r="I68" t="s">
        <v>169</v>
      </c>
      <c r="J68" s="32">
        <f>ROUND(E68* H68,2)</f>
        <v>0</v>
      </c>
      <c r="K68" s="33"/>
    </row>
    <row r="69" spans="2:11" x14ac:dyDescent="0.25">
      <c r="D69" s="34" t="s">
        <v>179</v>
      </c>
      <c r="E69" s="33"/>
      <c r="H69" s="33"/>
      <c r="K69" s="31">
        <f>SUM(J68:J68)</f>
        <v>0</v>
      </c>
    </row>
    <row r="70" spans="2:11" x14ac:dyDescent="0.25">
      <c r="B70" s="22" t="s">
        <v>199</v>
      </c>
      <c r="E70" s="33"/>
      <c r="H70" s="33"/>
      <c r="K70" s="33"/>
    </row>
    <row r="71" spans="2:11" x14ac:dyDescent="0.25">
      <c r="B71" t="s">
        <v>210</v>
      </c>
      <c r="C71" t="s">
        <v>211</v>
      </c>
      <c r="D71" t="s">
        <v>212</v>
      </c>
      <c r="E71" s="30">
        <v>0</v>
      </c>
      <c r="G71" t="s">
        <v>168</v>
      </c>
      <c r="H71" s="31"/>
      <c r="I71" t="s">
        <v>169</v>
      </c>
      <c r="J71" s="32">
        <f>ROUND(E71* H71,2)</f>
        <v>0</v>
      </c>
      <c r="K71" s="33"/>
    </row>
    <row r="72" spans="2:11" x14ac:dyDescent="0.25">
      <c r="B72" t="s">
        <v>213</v>
      </c>
      <c r="C72" t="s">
        <v>211</v>
      </c>
      <c r="D72" t="s">
        <v>214</v>
      </c>
      <c r="E72" s="30">
        <v>0</v>
      </c>
      <c r="G72" t="s">
        <v>168</v>
      </c>
      <c r="H72" s="31"/>
      <c r="I72" t="s">
        <v>169</v>
      </c>
      <c r="J72" s="32">
        <f>ROUND(E72* H72,2)</f>
        <v>0</v>
      </c>
      <c r="K72" s="33"/>
    </row>
    <row r="73" spans="2:11" x14ac:dyDescent="0.25">
      <c r="B73" t="s">
        <v>215</v>
      </c>
      <c r="C73" t="s">
        <v>182</v>
      </c>
      <c r="D73" t="s">
        <v>216</v>
      </c>
      <c r="E73" s="30">
        <v>4</v>
      </c>
      <c r="G73" t="s">
        <v>182</v>
      </c>
      <c r="H73" s="31">
        <v>0</v>
      </c>
      <c r="I73" t="s">
        <v>169</v>
      </c>
      <c r="J73" s="32">
        <f>ROUND(E73* H73/100,2)</f>
        <v>0</v>
      </c>
      <c r="K73" s="33"/>
    </row>
    <row r="74" spans="2:11" x14ac:dyDescent="0.25">
      <c r="B74" t="s">
        <v>217</v>
      </c>
      <c r="C74" t="s">
        <v>182</v>
      </c>
      <c r="D74" t="s">
        <v>216</v>
      </c>
      <c r="E74" s="30">
        <v>4</v>
      </c>
      <c r="G74" t="s">
        <v>182</v>
      </c>
      <c r="H74" s="31">
        <v>0</v>
      </c>
      <c r="I74" t="s">
        <v>169</v>
      </c>
      <c r="J74" s="32">
        <f>ROUND(E74* H74/100,2)</f>
        <v>0</v>
      </c>
      <c r="K74" s="33"/>
    </row>
    <row r="75" spans="2:11" x14ac:dyDescent="0.25">
      <c r="B75" t="s">
        <v>218</v>
      </c>
      <c r="C75" t="s">
        <v>182</v>
      </c>
      <c r="D75" t="s">
        <v>216</v>
      </c>
      <c r="E75" s="30">
        <v>4</v>
      </c>
      <c r="G75" t="s">
        <v>182</v>
      </c>
      <c r="H75" s="31">
        <v>0</v>
      </c>
      <c r="I75" t="s">
        <v>169</v>
      </c>
      <c r="J75" s="32">
        <f>ROUND(E75* H75/100,2)</f>
        <v>0</v>
      </c>
      <c r="K75" s="33"/>
    </row>
    <row r="76" spans="2:11" x14ac:dyDescent="0.25">
      <c r="D76" s="34" t="s">
        <v>202</v>
      </c>
      <c r="E76" s="33"/>
      <c r="H76" s="33"/>
      <c r="K76" s="31">
        <f>SUM(J71:J75)</f>
        <v>0</v>
      </c>
    </row>
    <row r="77" spans="2:11" x14ac:dyDescent="0.25">
      <c r="D77" s="34" t="s">
        <v>180</v>
      </c>
      <c r="E77" s="33"/>
      <c r="H77" s="33"/>
      <c r="K77" s="35">
        <f>SUM(J63:J76)</f>
        <v>0</v>
      </c>
    </row>
    <row r="78" spans="2:11" x14ac:dyDescent="0.25">
      <c r="D78" s="34" t="s">
        <v>181</v>
      </c>
      <c r="E78" s="33"/>
      <c r="H78" s="33">
        <v>5</v>
      </c>
      <c r="I78" t="s">
        <v>182</v>
      </c>
      <c r="K78" s="31">
        <f>ROUND(H78/100*K77,2)</f>
        <v>0</v>
      </c>
    </row>
    <row r="79" spans="2:11" x14ac:dyDescent="0.25">
      <c r="D79" s="34" t="s">
        <v>183</v>
      </c>
      <c r="E79" s="33"/>
      <c r="H79" s="33"/>
      <c r="K79" s="35">
        <f>SUM(K77:K78)</f>
        <v>0</v>
      </c>
    </row>
    <row r="81" spans="1:27" ht="45" customHeight="1" x14ac:dyDescent="0.25">
      <c r="A81" s="26" t="s">
        <v>219</v>
      </c>
      <c r="B81" s="26" t="s">
        <v>75</v>
      </c>
      <c r="C81" s="27" t="s">
        <v>20</v>
      </c>
      <c r="D81" s="7" t="s">
        <v>76</v>
      </c>
      <c r="E81" s="6"/>
      <c r="F81" s="6"/>
      <c r="G81" s="27"/>
      <c r="H81" s="28" t="s">
        <v>161</v>
      </c>
      <c r="I81" s="5">
        <v>1</v>
      </c>
      <c r="J81" s="4"/>
      <c r="K81" s="29">
        <f>ROUND(K94,2)</f>
        <v>0</v>
      </c>
      <c r="L81" s="27"/>
      <c r="M81" s="27"/>
      <c r="N81" s="27"/>
      <c r="O81" s="27"/>
      <c r="P81" s="27"/>
      <c r="Q81" s="27"/>
      <c r="R81" s="27"/>
      <c r="S81" s="27"/>
      <c r="T81" s="27"/>
      <c r="U81" s="27"/>
      <c r="V81" s="27"/>
      <c r="W81" s="27"/>
      <c r="X81" s="27"/>
      <c r="Y81" s="27"/>
      <c r="Z81" s="27"/>
      <c r="AA81" s="27"/>
    </row>
    <row r="82" spans="1:27" x14ac:dyDescent="0.25">
      <c r="B82" s="22" t="s">
        <v>163</v>
      </c>
    </row>
    <row r="83" spans="1:27" x14ac:dyDescent="0.25">
      <c r="B83" t="s">
        <v>220</v>
      </c>
      <c r="C83" t="s">
        <v>165</v>
      </c>
      <c r="D83" t="s">
        <v>221</v>
      </c>
      <c r="E83" s="30">
        <v>0.08</v>
      </c>
      <c r="F83" t="s">
        <v>167</v>
      </c>
      <c r="G83" t="s">
        <v>168</v>
      </c>
      <c r="H83" s="31"/>
      <c r="I83" t="s">
        <v>169</v>
      </c>
      <c r="J83" s="32">
        <f>ROUND(E83/I81* H83,2)</f>
        <v>0</v>
      </c>
      <c r="K83" s="33"/>
    </row>
    <row r="84" spans="1:27" x14ac:dyDescent="0.25">
      <c r="B84" t="s">
        <v>222</v>
      </c>
      <c r="C84" t="s">
        <v>165</v>
      </c>
      <c r="D84" t="s">
        <v>223</v>
      </c>
      <c r="E84" s="30">
        <v>0.09</v>
      </c>
      <c r="F84" t="s">
        <v>167</v>
      </c>
      <c r="G84" t="s">
        <v>168</v>
      </c>
      <c r="H84" s="31"/>
      <c r="I84" t="s">
        <v>169</v>
      </c>
      <c r="J84" s="32">
        <f>ROUND(E84/I81* H84,2)</f>
        <v>0</v>
      </c>
      <c r="K84" s="33"/>
    </row>
    <row r="85" spans="1:27" x14ac:dyDescent="0.25">
      <c r="D85" s="34" t="s">
        <v>172</v>
      </c>
      <c r="E85" s="33"/>
      <c r="H85" s="33"/>
      <c r="K85" s="31">
        <f>SUM(J83:J84)</f>
        <v>0</v>
      </c>
    </row>
    <row r="86" spans="1:27" x14ac:dyDescent="0.25">
      <c r="B86" s="22" t="s">
        <v>173</v>
      </c>
      <c r="E86" s="33"/>
      <c r="H86" s="33"/>
      <c r="K86" s="33"/>
    </row>
    <row r="87" spans="1:27" x14ac:dyDescent="0.25">
      <c r="B87" t="s">
        <v>224</v>
      </c>
      <c r="C87" t="s">
        <v>101</v>
      </c>
      <c r="D87" t="s">
        <v>76</v>
      </c>
      <c r="E87" s="30">
        <v>1</v>
      </c>
      <c r="G87" t="s">
        <v>168</v>
      </c>
      <c r="H87" s="31"/>
      <c r="I87" t="s">
        <v>169</v>
      </c>
      <c r="J87" s="32">
        <f>ROUND(E87* H87,2)</f>
        <v>0</v>
      </c>
      <c r="K87" s="33"/>
    </row>
    <row r="88" spans="1:27" x14ac:dyDescent="0.25">
      <c r="D88" s="34" t="s">
        <v>179</v>
      </c>
      <c r="E88" s="33"/>
      <c r="H88" s="33"/>
      <c r="K88" s="31">
        <f>SUM(J87:J87)</f>
        <v>0</v>
      </c>
    </row>
    <row r="89" spans="1:27" x14ac:dyDescent="0.25">
      <c r="B89" s="22" t="s">
        <v>199</v>
      </c>
      <c r="E89" s="33"/>
      <c r="H89" s="33"/>
      <c r="K89" s="33"/>
    </row>
    <row r="90" spans="1:27" x14ac:dyDescent="0.25">
      <c r="B90" t="s">
        <v>225</v>
      </c>
      <c r="C90" t="s">
        <v>182</v>
      </c>
      <c r="D90" t="s">
        <v>226</v>
      </c>
      <c r="E90" s="30">
        <v>2</v>
      </c>
      <c r="G90" t="s">
        <v>182</v>
      </c>
      <c r="H90" s="31">
        <v>0</v>
      </c>
      <c r="I90" t="s">
        <v>169</v>
      </c>
      <c r="J90" s="32">
        <f>ROUND(E90* H90/100,2)</f>
        <v>0</v>
      </c>
      <c r="K90" s="33"/>
    </row>
    <row r="91" spans="1:27" x14ac:dyDescent="0.25">
      <c r="D91" s="34" t="s">
        <v>202</v>
      </c>
      <c r="E91" s="33"/>
      <c r="H91" s="33"/>
      <c r="K91" s="31">
        <f>SUM(J90:J90)</f>
        <v>0</v>
      </c>
    </row>
    <row r="92" spans="1:27" x14ac:dyDescent="0.25">
      <c r="D92" s="34" t="s">
        <v>180</v>
      </c>
      <c r="E92" s="33"/>
      <c r="H92" s="33"/>
      <c r="K92" s="35">
        <f>SUM(J82:J91)</f>
        <v>0</v>
      </c>
    </row>
    <row r="93" spans="1:27" x14ac:dyDescent="0.25">
      <c r="D93" s="34" t="s">
        <v>181</v>
      </c>
      <c r="E93" s="33"/>
      <c r="H93" s="33">
        <v>5</v>
      </c>
      <c r="I93" t="s">
        <v>182</v>
      </c>
      <c r="K93" s="31">
        <f>ROUND(H93/100*K92,2)</f>
        <v>0</v>
      </c>
    </row>
    <row r="94" spans="1:27" x14ac:dyDescent="0.25">
      <c r="D94" s="34" t="s">
        <v>183</v>
      </c>
      <c r="E94" s="33"/>
      <c r="H94" s="33"/>
      <c r="K94" s="35">
        <f>SUM(K92:K93)</f>
        <v>0</v>
      </c>
    </row>
    <row r="96" spans="1:27" ht="45" customHeight="1" x14ac:dyDescent="0.25">
      <c r="A96" s="26" t="s">
        <v>227</v>
      </c>
      <c r="B96" s="26" t="s">
        <v>61</v>
      </c>
      <c r="C96" s="27" t="s">
        <v>59</v>
      </c>
      <c r="D96" s="7" t="s">
        <v>62</v>
      </c>
      <c r="E96" s="6"/>
      <c r="F96" s="6"/>
      <c r="G96" s="27"/>
      <c r="H96" s="28" t="s">
        <v>161</v>
      </c>
      <c r="I96" s="5">
        <v>1</v>
      </c>
      <c r="J96" s="4"/>
      <c r="K96" s="29">
        <f>ROUND(K120,2)</f>
        <v>0</v>
      </c>
      <c r="L96" s="27"/>
      <c r="M96" s="27"/>
      <c r="N96" s="27"/>
      <c r="O96" s="27"/>
      <c r="P96" s="27"/>
      <c r="Q96" s="27"/>
      <c r="R96" s="27"/>
      <c r="S96" s="27"/>
      <c r="T96" s="27"/>
      <c r="U96" s="27"/>
      <c r="V96" s="27"/>
      <c r="W96" s="27"/>
      <c r="X96" s="27"/>
      <c r="Y96" s="27"/>
      <c r="Z96" s="27"/>
      <c r="AA96" s="27"/>
    </row>
    <row r="97" spans="2:11" x14ac:dyDescent="0.25">
      <c r="B97" s="22" t="s">
        <v>163</v>
      </c>
    </row>
    <row r="98" spans="2:11" x14ac:dyDescent="0.25">
      <c r="B98" t="s">
        <v>206</v>
      </c>
      <c r="C98" t="s">
        <v>165</v>
      </c>
      <c r="D98" t="s">
        <v>207</v>
      </c>
      <c r="E98" s="30">
        <v>6.6000000000000003E-2</v>
      </c>
      <c r="F98" t="s">
        <v>167</v>
      </c>
      <c r="G98" t="s">
        <v>168</v>
      </c>
      <c r="H98" s="31"/>
      <c r="I98" t="s">
        <v>169</v>
      </c>
      <c r="J98" s="32">
        <f>ROUND(E98/I96* H98,2)</f>
        <v>0</v>
      </c>
      <c r="K98" s="33"/>
    </row>
    <row r="99" spans="2:11" x14ac:dyDescent="0.25">
      <c r="B99" t="s">
        <v>228</v>
      </c>
      <c r="C99" t="s">
        <v>165</v>
      </c>
      <c r="D99" t="s">
        <v>229</v>
      </c>
      <c r="E99" s="30">
        <v>0.11</v>
      </c>
      <c r="F99" t="s">
        <v>167</v>
      </c>
      <c r="G99" t="s">
        <v>168</v>
      </c>
      <c r="H99" s="31"/>
      <c r="I99" t="s">
        <v>169</v>
      </c>
      <c r="J99" s="32">
        <f>ROUND(E99/I96* H99,2)</f>
        <v>0</v>
      </c>
      <c r="K99" s="33"/>
    </row>
    <row r="100" spans="2:11" x14ac:dyDescent="0.25">
      <c r="B100" t="s">
        <v>204</v>
      </c>
      <c r="C100" t="s">
        <v>165</v>
      </c>
      <c r="D100" t="s">
        <v>205</v>
      </c>
      <c r="E100" s="30">
        <v>6.6000000000000003E-2</v>
      </c>
      <c r="F100" t="s">
        <v>167</v>
      </c>
      <c r="G100" t="s">
        <v>168</v>
      </c>
      <c r="H100" s="31"/>
      <c r="I100" t="s">
        <v>169</v>
      </c>
      <c r="J100" s="32">
        <f>ROUND(E100/I96* H100,2)</f>
        <v>0</v>
      </c>
      <c r="K100" s="33"/>
    </row>
    <row r="101" spans="2:11" x14ac:dyDescent="0.25">
      <c r="B101" t="s">
        <v>230</v>
      </c>
      <c r="C101" t="s">
        <v>165</v>
      </c>
      <c r="D101" t="s">
        <v>231</v>
      </c>
      <c r="E101" s="30">
        <v>0.123</v>
      </c>
      <c r="F101" t="s">
        <v>167</v>
      </c>
      <c r="G101" t="s">
        <v>168</v>
      </c>
      <c r="H101" s="31"/>
      <c r="I101" t="s">
        <v>169</v>
      </c>
      <c r="J101" s="32">
        <f>ROUND(E101/I96* H101,2)</f>
        <v>0</v>
      </c>
      <c r="K101" s="33"/>
    </row>
    <row r="102" spans="2:11" x14ac:dyDescent="0.25">
      <c r="D102" s="34" t="s">
        <v>172</v>
      </c>
      <c r="E102" s="33"/>
      <c r="H102" s="33"/>
      <c r="K102" s="31">
        <f>SUM(J98:J101)</f>
        <v>0</v>
      </c>
    </row>
    <row r="103" spans="2:11" x14ac:dyDescent="0.25">
      <c r="B103" s="22" t="s">
        <v>193</v>
      </c>
      <c r="E103" s="33"/>
      <c r="H103" s="33"/>
      <c r="K103" s="33"/>
    </row>
    <row r="104" spans="2:11" x14ac:dyDescent="0.25">
      <c r="B104" t="s">
        <v>232</v>
      </c>
      <c r="C104" t="s">
        <v>165</v>
      </c>
      <c r="D104" t="s">
        <v>233</v>
      </c>
      <c r="E104" s="30">
        <v>1E-3</v>
      </c>
      <c r="F104" t="s">
        <v>167</v>
      </c>
      <c r="G104" t="s">
        <v>168</v>
      </c>
      <c r="H104" s="31"/>
      <c r="I104" t="s">
        <v>169</v>
      </c>
      <c r="J104" s="32">
        <f>ROUND(E104/I96* H104,2)</f>
        <v>0</v>
      </c>
      <c r="K104" s="33"/>
    </row>
    <row r="105" spans="2:11" x14ac:dyDescent="0.25">
      <c r="B105" t="s">
        <v>234</v>
      </c>
      <c r="C105" t="s">
        <v>165</v>
      </c>
      <c r="D105" t="s">
        <v>235</v>
      </c>
      <c r="E105" s="30">
        <v>0.01</v>
      </c>
      <c r="F105" t="s">
        <v>167</v>
      </c>
      <c r="G105" t="s">
        <v>168</v>
      </c>
      <c r="H105" s="31"/>
      <c r="I105" t="s">
        <v>169</v>
      </c>
      <c r="J105" s="32">
        <f>ROUND(E105/I96* H105,2)</f>
        <v>0</v>
      </c>
      <c r="K105" s="33"/>
    </row>
    <row r="106" spans="2:11" x14ac:dyDescent="0.25">
      <c r="B106" t="s">
        <v>236</v>
      </c>
      <c r="C106" t="s">
        <v>165</v>
      </c>
      <c r="D106" t="s">
        <v>237</v>
      </c>
      <c r="E106" s="30">
        <v>7.5999999999999998E-2</v>
      </c>
      <c r="F106" t="s">
        <v>167</v>
      </c>
      <c r="G106" t="s">
        <v>168</v>
      </c>
      <c r="H106" s="31"/>
      <c r="I106" t="s">
        <v>169</v>
      </c>
      <c r="J106" s="32">
        <f>ROUND(E106/I96* H106,2)</f>
        <v>0</v>
      </c>
      <c r="K106" s="33"/>
    </row>
    <row r="107" spans="2:11" x14ac:dyDescent="0.25">
      <c r="D107" s="34" t="s">
        <v>197</v>
      </c>
      <c r="E107" s="33"/>
      <c r="H107" s="33"/>
      <c r="K107" s="31">
        <f>SUM(J104:J106)</f>
        <v>0</v>
      </c>
    </row>
    <row r="108" spans="2:11" x14ac:dyDescent="0.25">
      <c r="B108" s="22" t="s">
        <v>173</v>
      </c>
      <c r="E108" s="33"/>
      <c r="H108" s="33"/>
      <c r="K108" s="33"/>
    </row>
    <row r="109" spans="2:11" x14ac:dyDescent="0.25">
      <c r="B109" t="s">
        <v>238</v>
      </c>
      <c r="C109" t="s">
        <v>101</v>
      </c>
      <c r="D109" t="s">
        <v>239</v>
      </c>
      <c r="E109" s="30">
        <v>0.2</v>
      </c>
      <c r="G109" t="s">
        <v>168</v>
      </c>
      <c r="H109" s="31"/>
      <c r="I109" t="s">
        <v>169</v>
      </c>
      <c r="J109" s="32">
        <f>ROUND(E109* H109,2)</f>
        <v>0</v>
      </c>
      <c r="K109" s="33"/>
    </row>
    <row r="110" spans="2:11" x14ac:dyDescent="0.25">
      <c r="B110" t="s">
        <v>240</v>
      </c>
      <c r="C110" t="s">
        <v>59</v>
      </c>
      <c r="D110" t="s">
        <v>241</v>
      </c>
      <c r="E110" s="30">
        <v>1</v>
      </c>
      <c r="G110" t="s">
        <v>168</v>
      </c>
      <c r="H110" s="31"/>
      <c r="I110" t="s">
        <v>169</v>
      </c>
      <c r="J110" s="32">
        <f>ROUND(E110* H110,2)</f>
        <v>0</v>
      </c>
      <c r="K110" s="33"/>
    </row>
    <row r="111" spans="2:11" x14ac:dyDescent="0.25">
      <c r="B111" t="s">
        <v>242</v>
      </c>
      <c r="C111" t="s">
        <v>59</v>
      </c>
      <c r="D111" t="s">
        <v>243</v>
      </c>
      <c r="E111" s="30">
        <v>4</v>
      </c>
      <c r="G111" t="s">
        <v>168</v>
      </c>
      <c r="H111" s="31"/>
      <c r="I111" t="s">
        <v>169</v>
      </c>
      <c r="J111" s="32">
        <f>ROUND(E111* H111,2)</f>
        <v>0</v>
      </c>
      <c r="K111" s="33"/>
    </row>
    <row r="112" spans="2:11" x14ac:dyDescent="0.25">
      <c r="B112" t="s">
        <v>244</v>
      </c>
      <c r="C112" t="s">
        <v>59</v>
      </c>
      <c r="D112" t="s">
        <v>245</v>
      </c>
      <c r="E112" s="30">
        <v>1</v>
      </c>
      <c r="G112" t="s">
        <v>168</v>
      </c>
      <c r="H112" s="31"/>
      <c r="I112" t="s">
        <v>169</v>
      </c>
      <c r="J112" s="32">
        <f>ROUND(E112* H112,2)</f>
        <v>0</v>
      </c>
      <c r="K112" s="33"/>
    </row>
    <row r="113" spans="1:27" x14ac:dyDescent="0.25">
      <c r="B113" t="s">
        <v>246</v>
      </c>
      <c r="C113" t="s">
        <v>123</v>
      </c>
      <c r="D113" t="s">
        <v>247</v>
      </c>
      <c r="E113" s="30">
        <v>0.10100000000000001</v>
      </c>
      <c r="G113" t="s">
        <v>168</v>
      </c>
      <c r="H113" s="31"/>
      <c r="I113" t="s">
        <v>169</v>
      </c>
      <c r="J113" s="32">
        <f>ROUND(E113* H113,2)</f>
        <v>0</v>
      </c>
      <c r="K113" s="33"/>
    </row>
    <row r="114" spans="1:27" x14ac:dyDescent="0.25">
      <c r="D114" s="34" t="s">
        <v>179</v>
      </c>
      <c r="E114" s="33"/>
      <c r="H114" s="33"/>
      <c r="K114" s="31">
        <f>SUM(J109:J113)</f>
        <v>0</v>
      </c>
    </row>
    <row r="115" spans="1:27" x14ac:dyDescent="0.25">
      <c r="B115" s="22" t="s">
        <v>199</v>
      </c>
      <c r="E115" s="33"/>
      <c r="H115" s="33"/>
      <c r="K115" s="33"/>
    </row>
    <row r="116" spans="1:27" x14ac:dyDescent="0.25">
      <c r="B116" t="s">
        <v>225</v>
      </c>
      <c r="C116" t="s">
        <v>182</v>
      </c>
      <c r="D116" t="s">
        <v>226</v>
      </c>
      <c r="E116" s="30">
        <v>2</v>
      </c>
      <c r="G116" t="s">
        <v>182</v>
      </c>
      <c r="H116" s="31">
        <v>0</v>
      </c>
      <c r="I116" t="s">
        <v>169</v>
      </c>
      <c r="J116" s="32">
        <f>ROUND(E116* H116/100,2)</f>
        <v>0</v>
      </c>
      <c r="K116" s="33"/>
    </row>
    <row r="117" spans="1:27" x14ac:dyDescent="0.25">
      <c r="D117" s="34" t="s">
        <v>202</v>
      </c>
      <c r="E117" s="33"/>
      <c r="H117" s="33"/>
      <c r="K117" s="31">
        <f>SUM(J116:J116)</f>
        <v>0</v>
      </c>
    </row>
    <row r="118" spans="1:27" x14ac:dyDescent="0.25">
      <c r="D118" s="34" t="s">
        <v>180</v>
      </c>
      <c r="E118" s="33"/>
      <c r="H118" s="33"/>
      <c r="K118" s="35">
        <f>SUM(J97:J117)</f>
        <v>0</v>
      </c>
    </row>
    <row r="119" spans="1:27" x14ac:dyDescent="0.25">
      <c r="D119" s="34" t="s">
        <v>181</v>
      </c>
      <c r="E119" s="33"/>
      <c r="H119" s="33">
        <v>5</v>
      </c>
      <c r="I119" t="s">
        <v>182</v>
      </c>
      <c r="K119" s="31">
        <f>ROUND(H119/100*K118,2)</f>
        <v>0</v>
      </c>
    </row>
    <row r="120" spans="1:27" x14ac:dyDescent="0.25">
      <c r="D120" s="34" t="s">
        <v>183</v>
      </c>
      <c r="E120" s="33"/>
      <c r="H120" s="33"/>
      <c r="K120" s="35">
        <f>SUM(K118:K119)</f>
        <v>0</v>
      </c>
    </row>
    <row r="122" spans="1:27" ht="45" customHeight="1" x14ac:dyDescent="0.25">
      <c r="A122" s="26" t="s">
        <v>248</v>
      </c>
      <c r="B122" s="26" t="s">
        <v>19</v>
      </c>
      <c r="C122" s="27" t="s">
        <v>20</v>
      </c>
      <c r="D122" s="7" t="s">
        <v>21</v>
      </c>
      <c r="E122" s="6"/>
      <c r="F122" s="6"/>
      <c r="G122" s="27"/>
      <c r="H122" s="28" t="s">
        <v>161</v>
      </c>
      <c r="I122" s="5">
        <v>1</v>
      </c>
      <c r="J122" s="4"/>
      <c r="K122" s="29">
        <f>ROUND(K135,2)</f>
        <v>0</v>
      </c>
      <c r="L122" s="27"/>
      <c r="M122" s="27"/>
      <c r="N122" s="27"/>
      <c r="O122" s="27"/>
      <c r="P122" s="27"/>
      <c r="Q122" s="27"/>
      <c r="R122" s="27"/>
      <c r="S122" s="27"/>
      <c r="T122" s="27"/>
      <c r="U122" s="27"/>
      <c r="V122" s="27"/>
      <c r="W122" s="27"/>
      <c r="X122" s="27"/>
      <c r="Y122" s="27"/>
      <c r="Z122" s="27"/>
      <c r="AA122" s="27"/>
    </row>
    <row r="123" spans="1:27" x14ac:dyDescent="0.25">
      <c r="B123" s="22" t="s">
        <v>163</v>
      </c>
    </row>
    <row r="124" spans="1:27" x14ac:dyDescent="0.25">
      <c r="B124" t="s">
        <v>228</v>
      </c>
      <c r="C124" t="s">
        <v>165</v>
      </c>
      <c r="D124" t="s">
        <v>229</v>
      </c>
      <c r="E124" s="30">
        <v>0.46</v>
      </c>
      <c r="F124" t="s">
        <v>167</v>
      </c>
      <c r="G124" t="s">
        <v>168</v>
      </c>
      <c r="H124" s="31"/>
      <c r="I124" t="s">
        <v>169</v>
      </c>
      <c r="J124" s="32">
        <f>ROUND(E124/I122* H124,2)</f>
        <v>0</v>
      </c>
      <c r="K124" s="33"/>
    </row>
    <row r="125" spans="1:27" x14ac:dyDescent="0.25">
      <c r="B125" t="s">
        <v>230</v>
      </c>
      <c r="C125" t="s">
        <v>165</v>
      </c>
      <c r="D125" t="s">
        <v>231</v>
      </c>
      <c r="E125" s="30">
        <v>0.46</v>
      </c>
      <c r="F125" t="s">
        <v>167</v>
      </c>
      <c r="G125" t="s">
        <v>168</v>
      </c>
      <c r="H125" s="31"/>
      <c r="I125" t="s">
        <v>169</v>
      </c>
      <c r="J125" s="32">
        <f>ROUND(E125/I122* H125,2)</f>
        <v>0</v>
      </c>
      <c r="K125" s="33"/>
    </row>
    <row r="126" spans="1:27" x14ac:dyDescent="0.25">
      <c r="D126" s="34" t="s">
        <v>172</v>
      </c>
      <c r="E126" s="33"/>
      <c r="H126" s="33"/>
      <c r="K126" s="31">
        <f>SUM(J124:J125)</f>
        <v>0</v>
      </c>
    </row>
    <row r="127" spans="1:27" x14ac:dyDescent="0.25">
      <c r="B127" s="22" t="s">
        <v>173</v>
      </c>
      <c r="E127" s="33"/>
      <c r="H127" s="33"/>
      <c r="K127" s="33"/>
    </row>
    <row r="128" spans="1:27" x14ac:dyDescent="0.25">
      <c r="B128" t="s">
        <v>249</v>
      </c>
      <c r="C128" t="s">
        <v>101</v>
      </c>
      <c r="D128" t="s">
        <v>250</v>
      </c>
      <c r="E128" s="30">
        <v>1</v>
      </c>
      <c r="G128" t="s">
        <v>168</v>
      </c>
      <c r="H128" s="31"/>
      <c r="I128" t="s">
        <v>169</v>
      </c>
      <c r="J128" s="32">
        <f>ROUND(E128* H128,2)</f>
        <v>0</v>
      </c>
      <c r="K128" s="33"/>
    </row>
    <row r="129" spans="1:27" x14ac:dyDescent="0.25">
      <c r="D129" s="34" t="s">
        <v>179</v>
      </c>
      <c r="E129" s="33"/>
      <c r="H129" s="33"/>
      <c r="K129" s="31">
        <f>SUM(J128:J128)</f>
        <v>0</v>
      </c>
    </row>
    <row r="130" spans="1:27" x14ac:dyDescent="0.25">
      <c r="B130" s="22" t="s">
        <v>199</v>
      </c>
      <c r="E130" s="33"/>
      <c r="H130" s="33"/>
      <c r="K130" s="33"/>
    </row>
    <row r="131" spans="1:27" x14ac:dyDescent="0.25">
      <c r="B131" t="s">
        <v>225</v>
      </c>
      <c r="C131" t="s">
        <v>182</v>
      </c>
      <c r="D131" t="s">
        <v>226</v>
      </c>
      <c r="E131" s="30">
        <v>2</v>
      </c>
      <c r="G131" t="s">
        <v>182</v>
      </c>
      <c r="H131" s="31">
        <v>0</v>
      </c>
      <c r="I131" t="s">
        <v>169</v>
      </c>
      <c r="J131" s="32">
        <f>ROUND(E131* H131/100,2)</f>
        <v>0</v>
      </c>
      <c r="K131" s="33"/>
    </row>
    <row r="132" spans="1:27" x14ac:dyDescent="0.25">
      <c r="D132" s="34" t="s">
        <v>202</v>
      </c>
      <c r="E132" s="33"/>
      <c r="H132" s="33"/>
      <c r="K132" s="31">
        <f>SUM(J131:J131)</f>
        <v>0</v>
      </c>
    </row>
    <row r="133" spans="1:27" x14ac:dyDescent="0.25">
      <c r="D133" s="34" t="s">
        <v>180</v>
      </c>
      <c r="E133" s="33"/>
      <c r="H133" s="33"/>
      <c r="K133" s="35">
        <f>SUM(J123:J132)</f>
        <v>0</v>
      </c>
    </row>
    <row r="134" spans="1:27" x14ac:dyDescent="0.25">
      <c r="D134" s="34" t="s">
        <v>181</v>
      </c>
      <c r="E134" s="33"/>
      <c r="H134" s="33">
        <v>5</v>
      </c>
      <c r="I134" t="s">
        <v>182</v>
      </c>
      <c r="K134" s="31">
        <f>ROUND(H134/100*K133,2)</f>
        <v>0</v>
      </c>
    </row>
    <row r="135" spans="1:27" x14ac:dyDescent="0.25">
      <c r="D135" s="34" t="s">
        <v>183</v>
      </c>
      <c r="E135" s="33"/>
      <c r="H135" s="33"/>
      <c r="K135" s="35">
        <f>SUM(K133:K134)</f>
        <v>0</v>
      </c>
    </row>
    <row r="137" spans="1:27" ht="45" customHeight="1" x14ac:dyDescent="0.25">
      <c r="A137" s="26" t="s">
        <v>251</v>
      </c>
      <c r="B137" s="26" t="s">
        <v>58</v>
      </c>
      <c r="C137" s="27" t="s">
        <v>59</v>
      </c>
      <c r="D137" s="7" t="s">
        <v>60</v>
      </c>
      <c r="E137" s="6"/>
      <c r="F137" s="6"/>
      <c r="G137" s="27"/>
      <c r="H137" s="28" t="s">
        <v>161</v>
      </c>
      <c r="I137" s="5">
        <v>1</v>
      </c>
      <c r="J137" s="4"/>
      <c r="K137" s="29">
        <f>ROUND(K150,2)</f>
        <v>0</v>
      </c>
      <c r="L137" s="27"/>
      <c r="M137" s="27"/>
      <c r="N137" s="27"/>
      <c r="O137" s="27"/>
      <c r="P137" s="27"/>
      <c r="Q137" s="27"/>
      <c r="R137" s="27"/>
      <c r="S137" s="27"/>
      <c r="T137" s="27"/>
      <c r="U137" s="27"/>
      <c r="V137" s="27"/>
      <c r="W137" s="27"/>
      <c r="X137" s="27"/>
      <c r="Y137" s="27"/>
      <c r="Z137" s="27"/>
      <c r="AA137" s="27"/>
    </row>
    <row r="138" spans="1:27" x14ac:dyDescent="0.25">
      <c r="B138" s="22" t="s">
        <v>163</v>
      </c>
    </row>
    <row r="139" spans="1:27" x14ac:dyDescent="0.25">
      <c r="B139" t="s">
        <v>228</v>
      </c>
      <c r="C139" t="s">
        <v>165</v>
      </c>
      <c r="D139" t="s">
        <v>229</v>
      </c>
      <c r="E139" s="30">
        <v>0.02</v>
      </c>
      <c r="F139" t="s">
        <v>167</v>
      </c>
      <c r="G139" t="s">
        <v>168</v>
      </c>
      <c r="H139" s="31"/>
      <c r="I139" t="s">
        <v>169</v>
      </c>
      <c r="J139" s="32">
        <f>ROUND(E139/I137* H139,2)</f>
        <v>0</v>
      </c>
      <c r="K139" s="33"/>
    </row>
    <row r="140" spans="1:27" x14ac:dyDescent="0.25">
      <c r="B140" t="s">
        <v>230</v>
      </c>
      <c r="C140" t="s">
        <v>165</v>
      </c>
      <c r="D140" t="s">
        <v>231</v>
      </c>
      <c r="E140" s="30">
        <v>0.02</v>
      </c>
      <c r="F140" t="s">
        <v>167</v>
      </c>
      <c r="G140" t="s">
        <v>168</v>
      </c>
      <c r="H140" s="31"/>
      <c r="I140" t="s">
        <v>169</v>
      </c>
      <c r="J140" s="32">
        <f>ROUND(E140/I137* H140,2)</f>
        <v>0</v>
      </c>
      <c r="K140" s="33"/>
    </row>
    <row r="141" spans="1:27" x14ac:dyDescent="0.25">
      <c r="D141" s="34" t="s">
        <v>172</v>
      </c>
      <c r="E141" s="33"/>
      <c r="H141" s="33"/>
      <c r="K141" s="31">
        <f>SUM(J139:J140)</f>
        <v>0</v>
      </c>
    </row>
    <row r="142" spans="1:27" x14ac:dyDescent="0.25">
      <c r="B142" s="22" t="s">
        <v>173</v>
      </c>
      <c r="E142" s="33"/>
      <c r="H142" s="33"/>
      <c r="K142" s="33"/>
    </row>
    <row r="143" spans="1:27" x14ac:dyDescent="0.25">
      <c r="B143" t="s">
        <v>252</v>
      </c>
      <c r="C143" t="s">
        <v>59</v>
      </c>
      <c r="D143" t="s">
        <v>253</v>
      </c>
      <c r="E143" s="30">
        <v>2</v>
      </c>
      <c r="G143" t="s">
        <v>168</v>
      </c>
      <c r="H143" s="31"/>
      <c r="I143" t="s">
        <v>169</v>
      </c>
      <c r="J143" s="32">
        <f>ROUND(E143* H143,2)</f>
        <v>0</v>
      </c>
      <c r="K143" s="33"/>
    </row>
    <row r="144" spans="1:27" x14ac:dyDescent="0.25">
      <c r="D144" s="34" t="s">
        <v>179</v>
      </c>
      <c r="E144" s="33"/>
      <c r="H144" s="33"/>
      <c r="K144" s="31">
        <f>SUM(J143:J143)</f>
        <v>0</v>
      </c>
    </row>
    <row r="145" spans="1:27" x14ac:dyDescent="0.25">
      <c r="B145" s="22" t="s">
        <v>199</v>
      </c>
      <c r="E145" s="33"/>
      <c r="H145" s="33"/>
      <c r="K145" s="33"/>
    </row>
    <row r="146" spans="1:27" x14ac:dyDescent="0.25">
      <c r="B146" t="s">
        <v>225</v>
      </c>
      <c r="C146" t="s">
        <v>182</v>
      </c>
      <c r="D146" t="s">
        <v>226</v>
      </c>
      <c r="E146" s="30">
        <v>2</v>
      </c>
      <c r="G146" t="s">
        <v>182</v>
      </c>
      <c r="H146" s="31">
        <v>0</v>
      </c>
      <c r="I146" t="s">
        <v>169</v>
      </c>
      <c r="J146" s="32">
        <f>ROUND(E146* H146/100,2)</f>
        <v>0</v>
      </c>
      <c r="K146" s="33"/>
    </row>
    <row r="147" spans="1:27" x14ac:dyDescent="0.25">
      <c r="D147" s="34" t="s">
        <v>202</v>
      </c>
      <c r="E147" s="33"/>
      <c r="H147" s="33"/>
      <c r="K147" s="31">
        <f>SUM(J146:J146)</f>
        <v>0</v>
      </c>
    </row>
    <row r="148" spans="1:27" x14ac:dyDescent="0.25">
      <c r="D148" s="34" t="s">
        <v>180</v>
      </c>
      <c r="E148" s="33"/>
      <c r="H148" s="33"/>
      <c r="K148" s="35">
        <f>SUM(J138:J147)</f>
        <v>0</v>
      </c>
    </row>
    <row r="149" spans="1:27" x14ac:dyDescent="0.25">
      <c r="D149" s="34" t="s">
        <v>181</v>
      </c>
      <c r="E149" s="33"/>
      <c r="H149" s="33">
        <v>5</v>
      </c>
      <c r="I149" t="s">
        <v>182</v>
      </c>
      <c r="K149" s="31">
        <f>ROUND(H149/100*K148,2)</f>
        <v>0</v>
      </c>
    </row>
    <row r="150" spans="1:27" x14ac:dyDescent="0.25">
      <c r="D150" s="34" t="s">
        <v>183</v>
      </c>
      <c r="E150" s="33"/>
      <c r="H150" s="33"/>
      <c r="K150" s="35">
        <f>SUM(K148:K149)</f>
        <v>0</v>
      </c>
    </row>
    <row r="152" spans="1:27" ht="45" customHeight="1" x14ac:dyDescent="0.25">
      <c r="A152" s="26" t="s">
        <v>254</v>
      </c>
      <c r="B152" s="26" t="s">
        <v>77</v>
      </c>
      <c r="C152" s="27" t="s">
        <v>20</v>
      </c>
      <c r="D152" s="7" t="s">
        <v>78</v>
      </c>
      <c r="E152" s="6"/>
      <c r="F152" s="6"/>
      <c r="G152" s="27"/>
      <c r="H152" s="28" t="s">
        <v>161</v>
      </c>
      <c r="I152" s="5">
        <v>1</v>
      </c>
      <c r="J152" s="4"/>
      <c r="K152" s="29">
        <f>ROUND(K169,2)</f>
        <v>0</v>
      </c>
      <c r="L152" s="27"/>
      <c r="M152" s="27"/>
      <c r="N152" s="27"/>
      <c r="O152" s="27"/>
      <c r="P152" s="27"/>
      <c r="Q152" s="27"/>
      <c r="R152" s="27"/>
      <c r="S152" s="27"/>
      <c r="T152" s="27"/>
      <c r="U152" s="27"/>
      <c r="V152" s="27"/>
      <c r="W152" s="27"/>
      <c r="X152" s="27"/>
      <c r="Y152" s="27"/>
      <c r="Z152" s="27"/>
      <c r="AA152" s="27"/>
    </row>
    <row r="153" spans="1:27" x14ac:dyDescent="0.25">
      <c r="B153" s="22" t="s">
        <v>163</v>
      </c>
    </row>
    <row r="154" spans="1:27" x14ac:dyDescent="0.25">
      <c r="B154" t="s">
        <v>204</v>
      </c>
      <c r="C154" t="s">
        <v>165</v>
      </c>
      <c r="D154" t="s">
        <v>205</v>
      </c>
      <c r="E154" s="30">
        <v>0.51</v>
      </c>
      <c r="F154" t="s">
        <v>167</v>
      </c>
      <c r="G154" t="s">
        <v>168</v>
      </c>
      <c r="H154" s="31"/>
      <c r="I154" t="s">
        <v>169</v>
      </c>
      <c r="J154" s="32">
        <f>ROUND(E154/I152* H154,2)</f>
        <v>0</v>
      </c>
      <c r="K154" s="33"/>
    </row>
    <row r="155" spans="1:27" x14ac:dyDescent="0.25">
      <c r="B155" t="s">
        <v>228</v>
      </c>
      <c r="C155" t="s">
        <v>165</v>
      </c>
      <c r="D155" t="s">
        <v>229</v>
      </c>
      <c r="E155" s="30">
        <v>0.51</v>
      </c>
      <c r="F155" t="s">
        <v>167</v>
      </c>
      <c r="G155" t="s">
        <v>168</v>
      </c>
      <c r="H155" s="31"/>
      <c r="I155" t="s">
        <v>169</v>
      </c>
      <c r="J155" s="32">
        <f>ROUND(E155/I152* H155,2)</f>
        <v>0</v>
      </c>
      <c r="K155" s="33"/>
    </row>
    <row r="156" spans="1:27" x14ac:dyDescent="0.25">
      <c r="B156" t="s">
        <v>206</v>
      </c>
      <c r="C156" t="s">
        <v>165</v>
      </c>
      <c r="D156" t="s">
        <v>207</v>
      </c>
      <c r="E156" s="30">
        <v>0.51</v>
      </c>
      <c r="F156" t="s">
        <v>167</v>
      </c>
      <c r="G156" t="s">
        <v>168</v>
      </c>
      <c r="H156" s="31"/>
      <c r="I156" t="s">
        <v>169</v>
      </c>
      <c r="J156" s="32">
        <f>ROUND(E156/I152* H156,2)</f>
        <v>0</v>
      </c>
      <c r="K156" s="33"/>
    </row>
    <row r="157" spans="1:27" x14ac:dyDescent="0.25">
      <c r="B157" t="s">
        <v>230</v>
      </c>
      <c r="C157" t="s">
        <v>165</v>
      </c>
      <c r="D157" t="s">
        <v>231</v>
      </c>
      <c r="E157" s="30">
        <v>0.51</v>
      </c>
      <c r="F157" t="s">
        <v>167</v>
      </c>
      <c r="G157" t="s">
        <v>168</v>
      </c>
      <c r="H157" s="31"/>
      <c r="I157" t="s">
        <v>169</v>
      </c>
      <c r="J157" s="32">
        <f>ROUND(E157/I152* H157,2)</f>
        <v>0</v>
      </c>
      <c r="K157" s="33"/>
    </row>
    <row r="158" spans="1:27" x14ac:dyDescent="0.25">
      <c r="D158" s="34" t="s">
        <v>172</v>
      </c>
      <c r="E158" s="33"/>
      <c r="H158" s="33"/>
      <c r="K158" s="31">
        <f>SUM(J154:J157)</f>
        <v>0</v>
      </c>
    </row>
    <row r="159" spans="1:27" x14ac:dyDescent="0.25">
      <c r="B159" s="22" t="s">
        <v>173</v>
      </c>
      <c r="E159" s="33"/>
      <c r="H159" s="33"/>
      <c r="K159" s="33"/>
    </row>
    <row r="160" spans="1:27" x14ac:dyDescent="0.25">
      <c r="B160" t="s">
        <v>238</v>
      </c>
      <c r="C160" t="s">
        <v>101</v>
      </c>
      <c r="D160" t="s">
        <v>239</v>
      </c>
      <c r="E160" s="30">
        <v>1</v>
      </c>
      <c r="G160" t="s">
        <v>168</v>
      </c>
      <c r="H160" s="31"/>
      <c r="I160" t="s">
        <v>169</v>
      </c>
      <c r="J160" s="32">
        <f>ROUND(E160* H160,2)</f>
        <v>0</v>
      </c>
      <c r="K160" s="33"/>
    </row>
    <row r="161" spans="1:27" x14ac:dyDescent="0.25">
      <c r="B161" t="s">
        <v>255</v>
      </c>
      <c r="C161" t="s">
        <v>101</v>
      </c>
      <c r="D161" t="s">
        <v>256</v>
      </c>
      <c r="E161" s="30">
        <v>1</v>
      </c>
      <c r="G161" t="s">
        <v>168</v>
      </c>
      <c r="H161" s="31"/>
      <c r="I161" t="s">
        <v>169</v>
      </c>
      <c r="J161" s="32">
        <f>ROUND(E161* H161,2)</f>
        <v>0</v>
      </c>
      <c r="K161" s="33"/>
    </row>
    <row r="162" spans="1:27" x14ac:dyDescent="0.25">
      <c r="B162" t="s">
        <v>257</v>
      </c>
      <c r="C162" t="s">
        <v>101</v>
      </c>
      <c r="D162" t="s">
        <v>258</v>
      </c>
      <c r="E162" s="30">
        <v>1</v>
      </c>
      <c r="G162" t="s">
        <v>168</v>
      </c>
      <c r="H162" s="31"/>
      <c r="I162" t="s">
        <v>169</v>
      </c>
      <c r="J162" s="32">
        <f>ROUND(E162* H162,2)</f>
        <v>0</v>
      </c>
      <c r="K162" s="33"/>
    </row>
    <row r="163" spans="1:27" x14ac:dyDescent="0.25">
      <c r="D163" s="34" t="s">
        <v>179</v>
      </c>
      <c r="E163" s="33"/>
      <c r="H163" s="33"/>
      <c r="K163" s="31">
        <f>SUM(J160:J162)</f>
        <v>0</v>
      </c>
    </row>
    <row r="164" spans="1:27" x14ac:dyDescent="0.25">
      <c r="B164" s="22" t="s">
        <v>199</v>
      </c>
      <c r="E164" s="33"/>
      <c r="H164" s="33"/>
      <c r="K164" s="33"/>
    </row>
    <row r="165" spans="1:27" x14ac:dyDescent="0.25">
      <c r="B165" t="s">
        <v>225</v>
      </c>
      <c r="C165" t="s">
        <v>182</v>
      </c>
      <c r="D165" t="s">
        <v>226</v>
      </c>
      <c r="E165" s="30">
        <v>2</v>
      </c>
      <c r="G165" t="s">
        <v>182</v>
      </c>
      <c r="H165" s="31">
        <v>0</v>
      </c>
      <c r="I165" t="s">
        <v>169</v>
      </c>
      <c r="J165" s="32">
        <f>ROUND(E165* H165/100,2)</f>
        <v>0</v>
      </c>
      <c r="K165" s="33"/>
    </row>
    <row r="166" spans="1:27" x14ac:dyDescent="0.25">
      <c r="D166" s="34" t="s">
        <v>202</v>
      </c>
      <c r="E166" s="33"/>
      <c r="H166" s="33"/>
      <c r="K166" s="31">
        <f>SUM(J165:J165)</f>
        <v>0</v>
      </c>
    </row>
    <row r="167" spans="1:27" x14ac:dyDescent="0.25">
      <c r="D167" s="34" t="s">
        <v>180</v>
      </c>
      <c r="E167" s="33"/>
      <c r="H167" s="33"/>
      <c r="K167" s="35">
        <f>SUM(J153:J166)</f>
        <v>0</v>
      </c>
    </row>
    <row r="168" spans="1:27" x14ac:dyDescent="0.25">
      <c r="D168" s="34" t="s">
        <v>181</v>
      </c>
      <c r="E168" s="33"/>
      <c r="H168" s="33">
        <v>5</v>
      </c>
      <c r="I168" t="s">
        <v>182</v>
      </c>
      <c r="K168" s="31">
        <f>ROUND(H168/100*K167,2)</f>
        <v>0</v>
      </c>
    </row>
    <row r="169" spans="1:27" x14ac:dyDescent="0.25">
      <c r="D169" s="34" t="s">
        <v>183</v>
      </c>
      <c r="E169" s="33"/>
      <c r="H169" s="33"/>
      <c r="K169" s="35">
        <f>SUM(K167:K168)</f>
        <v>0</v>
      </c>
    </row>
    <row r="171" spans="1:27" ht="45" customHeight="1" x14ac:dyDescent="0.25">
      <c r="A171" s="26" t="s">
        <v>259</v>
      </c>
      <c r="B171" s="26" t="s">
        <v>63</v>
      </c>
      <c r="C171" s="27" t="s">
        <v>59</v>
      </c>
      <c r="D171" s="7" t="s">
        <v>64</v>
      </c>
      <c r="E171" s="6"/>
      <c r="F171" s="6"/>
      <c r="G171" s="27"/>
      <c r="H171" s="28" t="s">
        <v>161</v>
      </c>
      <c r="I171" s="5">
        <v>1</v>
      </c>
      <c r="J171" s="4"/>
      <c r="K171" s="29">
        <f>ROUND(K193,2)</f>
        <v>0</v>
      </c>
      <c r="L171" s="27"/>
      <c r="M171" s="27"/>
      <c r="N171" s="27"/>
      <c r="O171" s="27"/>
      <c r="P171" s="27"/>
      <c r="Q171" s="27"/>
      <c r="R171" s="27"/>
      <c r="S171" s="27"/>
      <c r="T171" s="27"/>
      <c r="U171" s="27"/>
      <c r="V171" s="27"/>
      <c r="W171" s="27"/>
      <c r="X171" s="27"/>
      <c r="Y171" s="27"/>
      <c r="Z171" s="27"/>
      <c r="AA171" s="27"/>
    </row>
    <row r="172" spans="1:27" x14ac:dyDescent="0.25">
      <c r="B172" s="22" t="s">
        <v>163</v>
      </c>
    </row>
    <row r="173" spans="1:27" x14ac:dyDescent="0.25">
      <c r="B173" t="s">
        <v>228</v>
      </c>
      <c r="C173" t="s">
        <v>165</v>
      </c>
      <c r="D173" t="s">
        <v>229</v>
      </c>
      <c r="E173" s="30">
        <v>0.14000000000000001</v>
      </c>
      <c r="F173" t="s">
        <v>167</v>
      </c>
      <c r="G173" t="s">
        <v>168</v>
      </c>
      <c r="H173" s="31"/>
      <c r="I173" t="s">
        <v>169</v>
      </c>
      <c r="J173" s="32">
        <f>ROUND(E173/I171* H173,2)</f>
        <v>0</v>
      </c>
      <c r="K173" s="33"/>
    </row>
    <row r="174" spans="1:27" x14ac:dyDescent="0.25">
      <c r="B174" t="s">
        <v>230</v>
      </c>
      <c r="C174" t="s">
        <v>165</v>
      </c>
      <c r="D174" t="s">
        <v>231</v>
      </c>
      <c r="E174" s="30">
        <v>0.158</v>
      </c>
      <c r="F174" t="s">
        <v>167</v>
      </c>
      <c r="G174" t="s">
        <v>168</v>
      </c>
      <c r="H174" s="31"/>
      <c r="I174" t="s">
        <v>169</v>
      </c>
      <c r="J174" s="32">
        <f>ROUND(E174/I171* H174,2)</f>
        <v>0</v>
      </c>
      <c r="K174" s="33"/>
    </row>
    <row r="175" spans="1:27" x14ac:dyDescent="0.25">
      <c r="D175" s="34" t="s">
        <v>172</v>
      </c>
      <c r="E175" s="33"/>
      <c r="H175" s="33"/>
      <c r="K175" s="31">
        <f>SUM(J173:J174)</f>
        <v>0</v>
      </c>
    </row>
    <row r="176" spans="1:27" x14ac:dyDescent="0.25">
      <c r="B176" s="22" t="s">
        <v>173</v>
      </c>
      <c r="E176" s="33"/>
      <c r="H176" s="33"/>
      <c r="K176" s="33"/>
    </row>
    <row r="177" spans="2:11" x14ac:dyDescent="0.25">
      <c r="B177" t="s">
        <v>238</v>
      </c>
      <c r="C177" t="s">
        <v>101</v>
      </c>
      <c r="D177" t="s">
        <v>239</v>
      </c>
      <c r="E177" s="30">
        <v>0.2</v>
      </c>
      <c r="G177" t="s">
        <v>168</v>
      </c>
      <c r="H177" s="31"/>
      <c r="I177" t="s">
        <v>169</v>
      </c>
      <c r="J177" s="32">
        <f>ROUND(E177* H177,2)</f>
        <v>0</v>
      </c>
      <c r="K177" s="33"/>
    </row>
    <row r="178" spans="2:11" x14ac:dyDescent="0.25">
      <c r="B178" t="s">
        <v>242</v>
      </c>
      <c r="C178" t="s">
        <v>59</v>
      </c>
      <c r="D178" t="s">
        <v>243</v>
      </c>
      <c r="E178" s="30">
        <v>5</v>
      </c>
      <c r="G178" t="s">
        <v>168</v>
      </c>
      <c r="H178" s="31"/>
      <c r="I178" t="s">
        <v>169</v>
      </c>
      <c r="J178" s="32">
        <f>ROUND(E178* H178,2)</f>
        <v>0</v>
      </c>
      <c r="K178" s="33"/>
    </row>
    <row r="179" spans="2:11" x14ac:dyDescent="0.25">
      <c r="B179" t="s">
        <v>260</v>
      </c>
      <c r="C179" t="s">
        <v>59</v>
      </c>
      <c r="D179" t="s">
        <v>261</v>
      </c>
      <c r="E179" s="30">
        <v>1</v>
      </c>
      <c r="G179" t="s">
        <v>168</v>
      </c>
      <c r="H179" s="31"/>
      <c r="I179" t="s">
        <v>169</v>
      </c>
      <c r="J179" s="32">
        <f>ROUND(E179* H179,2)</f>
        <v>0</v>
      </c>
      <c r="K179" s="33"/>
    </row>
    <row r="180" spans="2:11" x14ac:dyDescent="0.25">
      <c r="D180" s="34" t="s">
        <v>179</v>
      </c>
      <c r="E180" s="33"/>
      <c r="H180" s="33"/>
      <c r="K180" s="31">
        <f>SUM(J177:J179)</f>
        <v>0</v>
      </c>
    </row>
    <row r="181" spans="2:11" x14ac:dyDescent="0.25">
      <c r="B181" s="22" t="s">
        <v>199</v>
      </c>
      <c r="E181" s="33"/>
      <c r="H181" s="33"/>
      <c r="K181" s="33"/>
    </row>
    <row r="182" spans="2:11" x14ac:dyDescent="0.25">
      <c r="B182" t="s">
        <v>210</v>
      </c>
      <c r="C182" t="s">
        <v>211</v>
      </c>
      <c r="D182" t="s">
        <v>212</v>
      </c>
      <c r="E182" s="30">
        <v>0</v>
      </c>
      <c r="G182" t="s">
        <v>168</v>
      </c>
      <c r="H182" s="31"/>
      <c r="I182" t="s">
        <v>169</v>
      </c>
      <c r="J182" s="32">
        <f>ROUND(E182* H182,2)</f>
        <v>0</v>
      </c>
      <c r="K182" s="33"/>
    </row>
    <row r="183" spans="2:11" x14ac:dyDescent="0.25">
      <c r="B183" t="s">
        <v>262</v>
      </c>
      <c r="C183" t="s">
        <v>211</v>
      </c>
      <c r="D183" t="s">
        <v>263</v>
      </c>
      <c r="E183" s="30">
        <v>0</v>
      </c>
      <c r="G183" t="s">
        <v>168</v>
      </c>
      <c r="H183" s="31"/>
      <c r="I183" t="s">
        <v>169</v>
      </c>
      <c r="J183" s="32">
        <f>ROUND(E183* H183,2)</f>
        <v>0</v>
      </c>
      <c r="K183" s="33"/>
    </row>
    <row r="184" spans="2:11" x14ac:dyDescent="0.25">
      <c r="B184" t="s">
        <v>264</v>
      </c>
      <c r="C184" t="s">
        <v>211</v>
      </c>
      <c r="D184" t="s">
        <v>265</v>
      </c>
      <c r="E184" s="30">
        <v>0</v>
      </c>
      <c r="G184" t="s">
        <v>168</v>
      </c>
      <c r="H184" s="31"/>
      <c r="I184" t="s">
        <v>169</v>
      </c>
      <c r="J184" s="32">
        <f>ROUND(E184* H184,2)</f>
        <v>0</v>
      </c>
      <c r="K184" s="33"/>
    </row>
    <row r="185" spans="2:11" x14ac:dyDescent="0.25">
      <c r="B185" t="s">
        <v>266</v>
      </c>
      <c r="C185" t="s">
        <v>182</v>
      </c>
      <c r="D185" t="s">
        <v>216</v>
      </c>
      <c r="E185" s="30">
        <v>2</v>
      </c>
      <c r="G185" t="s">
        <v>182</v>
      </c>
      <c r="H185" s="31">
        <v>0</v>
      </c>
      <c r="I185" t="s">
        <v>169</v>
      </c>
      <c r="J185" s="32">
        <f>ROUND(E185* H185/100,2)</f>
        <v>0</v>
      </c>
      <c r="K185" s="33"/>
    </row>
    <row r="186" spans="2:11" x14ac:dyDescent="0.25">
      <c r="B186" t="s">
        <v>267</v>
      </c>
      <c r="C186" t="s">
        <v>182</v>
      </c>
      <c r="D186" t="s">
        <v>216</v>
      </c>
      <c r="E186" s="30">
        <v>2</v>
      </c>
      <c r="G186" t="s">
        <v>182</v>
      </c>
      <c r="H186" s="31">
        <v>0</v>
      </c>
      <c r="I186" t="s">
        <v>169</v>
      </c>
      <c r="J186" s="32">
        <f>ROUND(E186* H186/100,2)</f>
        <v>0</v>
      </c>
      <c r="K186" s="33"/>
    </row>
    <row r="187" spans="2:11" x14ac:dyDescent="0.25">
      <c r="B187" t="s">
        <v>268</v>
      </c>
      <c r="C187" t="s">
        <v>182</v>
      </c>
      <c r="D187" t="s">
        <v>216</v>
      </c>
      <c r="E187" s="30">
        <v>2</v>
      </c>
      <c r="G187" t="s">
        <v>182</v>
      </c>
      <c r="H187" s="31">
        <v>0</v>
      </c>
      <c r="I187" t="s">
        <v>169</v>
      </c>
      <c r="J187" s="32">
        <f>ROUND(E187* H187/100,2)</f>
        <v>0</v>
      </c>
      <c r="K187" s="33"/>
    </row>
    <row r="188" spans="2:11" x14ac:dyDescent="0.25">
      <c r="B188" t="s">
        <v>269</v>
      </c>
      <c r="C188" t="s">
        <v>182</v>
      </c>
      <c r="D188" t="s">
        <v>216</v>
      </c>
      <c r="E188" s="30">
        <v>2</v>
      </c>
      <c r="G188" t="s">
        <v>182</v>
      </c>
      <c r="H188" s="31">
        <v>0</v>
      </c>
      <c r="I188" t="s">
        <v>169</v>
      </c>
      <c r="J188" s="32">
        <f>ROUND(E188* H188/100,2)</f>
        <v>0</v>
      </c>
      <c r="K188" s="33"/>
    </row>
    <row r="189" spans="2:11" x14ac:dyDescent="0.25">
      <c r="B189" t="s">
        <v>270</v>
      </c>
      <c r="C189" t="s">
        <v>182</v>
      </c>
      <c r="D189" t="s">
        <v>216</v>
      </c>
      <c r="E189" s="30">
        <v>2</v>
      </c>
      <c r="G189" t="s">
        <v>182</v>
      </c>
      <c r="H189" s="31">
        <v>0</v>
      </c>
      <c r="I189" t="s">
        <v>169</v>
      </c>
      <c r="J189" s="32">
        <f>ROUND(E189* H189/100,2)</f>
        <v>0</v>
      </c>
      <c r="K189" s="33"/>
    </row>
    <row r="190" spans="2:11" x14ac:dyDescent="0.25">
      <c r="D190" s="34" t="s">
        <v>202</v>
      </c>
      <c r="E190" s="33"/>
      <c r="H190" s="33"/>
      <c r="K190" s="31">
        <f>SUM(J182:J189)</f>
        <v>0</v>
      </c>
    </row>
    <row r="191" spans="2:11" x14ac:dyDescent="0.25">
      <c r="D191" s="34" t="s">
        <v>180</v>
      </c>
      <c r="E191" s="33"/>
      <c r="H191" s="33"/>
      <c r="K191" s="35">
        <f>SUM(J172:J190)</f>
        <v>0</v>
      </c>
    </row>
    <row r="192" spans="2:11" x14ac:dyDescent="0.25">
      <c r="D192" s="34" t="s">
        <v>181</v>
      </c>
      <c r="E192" s="33"/>
      <c r="H192" s="33">
        <v>5</v>
      </c>
      <c r="I192" t="s">
        <v>182</v>
      </c>
      <c r="K192" s="31">
        <f>ROUND(H192/100*K191,2)</f>
        <v>0</v>
      </c>
    </row>
    <row r="193" spans="1:27" x14ac:dyDescent="0.25">
      <c r="D193" s="34" t="s">
        <v>183</v>
      </c>
      <c r="E193" s="33"/>
      <c r="H193" s="33"/>
      <c r="K193" s="35">
        <f>SUM(K191:K192)</f>
        <v>0</v>
      </c>
    </row>
    <row r="195" spans="1:27" ht="45" customHeight="1" x14ac:dyDescent="0.25">
      <c r="A195" s="26" t="s">
        <v>271</v>
      </c>
      <c r="B195" s="26" t="s">
        <v>65</v>
      </c>
      <c r="C195" s="27" t="s">
        <v>59</v>
      </c>
      <c r="D195" s="7" t="s">
        <v>66</v>
      </c>
      <c r="E195" s="6"/>
      <c r="F195" s="6"/>
      <c r="G195" s="27"/>
      <c r="H195" s="28" t="s">
        <v>161</v>
      </c>
      <c r="I195" s="5">
        <v>1</v>
      </c>
      <c r="J195" s="4"/>
      <c r="K195" s="29">
        <f>ROUND(K217,2)</f>
        <v>0</v>
      </c>
      <c r="L195" s="27"/>
      <c r="M195" s="27"/>
      <c r="N195" s="27"/>
      <c r="O195" s="27"/>
      <c r="P195" s="27"/>
      <c r="Q195" s="27"/>
      <c r="R195" s="27"/>
      <c r="S195" s="27"/>
      <c r="T195" s="27"/>
      <c r="U195" s="27"/>
      <c r="V195" s="27"/>
      <c r="W195" s="27"/>
      <c r="X195" s="27"/>
      <c r="Y195" s="27"/>
      <c r="Z195" s="27"/>
      <c r="AA195" s="27"/>
    </row>
    <row r="196" spans="1:27" x14ac:dyDescent="0.25">
      <c r="B196" s="22" t="s">
        <v>163</v>
      </c>
    </row>
    <row r="197" spans="1:27" x14ac:dyDescent="0.25">
      <c r="B197" t="s">
        <v>230</v>
      </c>
      <c r="C197" t="s">
        <v>165</v>
      </c>
      <c r="D197" t="s">
        <v>231</v>
      </c>
      <c r="E197" s="30">
        <v>0.19500000000000001</v>
      </c>
      <c r="F197" t="s">
        <v>167</v>
      </c>
      <c r="G197" t="s">
        <v>168</v>
      </c>
      <c r="H197" s="31"/>
      <c r="I197" t="s">
        <v>169</v>
      </c>
      <c r="J197" s="32">
        <f>ROUND(E197/I195* H197,2)</f>
        <v>0</v>
      </c>
      <c r="K197" s="33"/>
    </row>
    <row r="198" spans="1:27" x14ac:dyDescent="0.25">
      <c r="B198" t="s">
        <v>228</v>
      </c>
      <c r="C198" t="s">
        <v>165</v>
      </c>
      <c r="D198" t="s">
        <v>229</v>
      </c>
      <c r="E198" s="30">
        <v>0.19500000000000001</v>
      </c>
      <c r="F198" t="s">
        <v>167</v>
      </c>
      <c r="G198" t="s">
        <v>168</v>
      </c>
      <c r="H198" s="31"/>
      <c r="I198" t="s">
        <v>169</v>
      </c>
      <c r="J198" s="32">
        <f>ROUND(E198/I195* H198,2)</f>
        <v>0</v>
      </c>
      <c r="K198" s="33"/>
    </row>
    <row r="199" spans="1:27" x14ac:dyDescent="0.25">
      <c r="D199" s="34" t="s">
        <v>172</v>
      </c>
      <c r="E199" s="33"/>
      <c r="H199" s="33"/>
      <c r="K199" s="31">
        <f>SUM(J197:J198)</f>
        <v>0</v>
      </c>
    </row>
    <row r="200" spans="1:27" x14ac:dyDescent="0.25">
      <c r="B200" s="22" t="s">
        <v>173</v>
      </c>
      <c r="E200" s="33"/>
      <c r="H200" s="33"/>
      <c r="K200" s="33"/>
    </row>
    <row r="201" spans="1:27" x14ac:dyDescent="0.25">
      <c r="B201" t="s">
        <v>272</v>
      </c>
      <c r="C201" t="s">
        <v>59</v>
      </c>
      <c r="D201" t="s">
        <v>273</v>
      </c>
      <c r="E201" s="30">
        <v>1</v>
      </c>
      <c r="G201" t="s">
        <v>168</v>
      </c>
      <c r="H201" s="31"/>
      <c r="I201" t="s">
        <v>169</v>
      </c>
      <c r="J201" s="32">
        <f>ROUND(E201* H201,2)</f>
        <v>0</v>
      </c>
      <c r="K201" s="33"/>
    </row>
    <row r="202" spans="1:27" x14ac:dyDescent="0.25">
      <c r="B202" t="s">
        <v>274</v>
      </c>
      <c r="C202" t="s">
        <v>59</v>
      </c>
      <c r="D202" t="s">
        <v>275</v>
      </c>
      <c r="E202" s="30">
        <v>5</v>
      </c>
      <c r="G202" t="s">
        <v>168</v>
      </c>
      <c r="H202" s="31"/>
      <c r="I202" t="s">
        <v>169</v>
      </c>
      <c r="J202" s="32">
        <f>ROUND(E202* H202,2)</f>
        <v>0</v>
      </c>
      <c r="K202" s="33"/>
    </row>
    <row r="203" spans="1:27" x14ac:dyDescent="0.25">
      <c r="B203" t="s">
        <v>238</v>
      </c>
      <c r="C203" t="s">
        <v>101</v>
      </c>
      <c r="D203" t="s">
        <v>239</v>
      </c>
      <c r="E203" s="30">
        <v>0.2</v>
      </c>
      <c r="G203" t="s">
        <v>168</v>
      </c>
      <c r="H203" s="31"/>
      <c r="I203" t="s">
        <v>169</v>
      </c>
      <c r="J203" s="32">
        <f>ROUND(E203* H203,2)</f>
        <v>0</v>
      </c>
      <c r="K203" s="33"/>
    </row>
    <row r="204" spans="1:27" x14ac:dyDescent="0.25">
      <c r="D204" s="34" t="s">
        <v>179</v>
      </c>
      <c r="E204" s="33"/>
      <c r="H204" s="33"/>
      <c r="K204" s="31">
        <f>SUM(J201:J203)</f>
        <v>0</v>
      </c>
    </row>
    <row r="205" spans="1:27" x14ac:dyDescent="0.25">
      <c r="B205" s="22" t="s">
        <v>199</v>
      </c>
      <c r="E205" s="33"/>
      <c r="H205" s="33"/>
      <c r="K205" s="33"/>
    </row>
    <row r="206" spans="1:27" x14ac:dyDescent="0.25">
      <c r="B206" t="s">
        <v>210</v>
      </c>
      <c r="C206" t="s">
        <v>211</v>
      </c>
      <c r="D206" t="s">
        <v>212</v>
      </c>
      <c r="E206" s="30">
        <v>0</v>
      </c>
      <c r="G206" t="s">
        <v>168</v>
      </c>
      <c r="H206" s="31"/>
      <c r="I206" t="s">
        <v>169</v>
      </c>
      <c r="J206" s="32">
        <f>ROUND(E206* H206,2)</f>
        <v>0</v>
      </c>
      <c r="K206" s="33"/>
    </row>
    <row r="207" spans="1:27" x14ac:dyDescent="0.25">
      <c r="B207" t="s">
        <v>264</v>
      </c>
      <c r="C207" t="s">
        <v>211</v>
      </c>
      <c r="D207" t="s">
        <v>265</v>
      </c>
      <c r="E207" s="30">
        <v>0</v>
      </c>
      <c r="G207" t="s">
        <v>168</v>
      </c>
      <c r="H207" s="31"/>
      <c r="I207" t="s">
        <v>169</v>
      </c>
      <c r="J207" s="32">
        <f>ROUND(E207* H207,2)</f>
        <v>0</v>
      </c>
      <c r="K207" s="33"/>
    </row>
    <row r="208" spans="1:27" x14ac:dyDescent="0.25">
      <c r="B208" t="s">
        <v>262</v>
      </c>
      <c r="C208" t="s">
        <v>211</v>
      </c>
      <c r="D208" t="s">
        <v>263</v>
      </c>
      <c r="E208" s="30">
        <v>0</v>
      </c>
      <c r="G208" t="s">
        <v>168</v>
      </c>
      <c r="H208" s="31"/>
      <c r="I208" t="s">
        <v>169</v>
      </c>
      <c r="J208" s="32">
        <f>ROUND(E208* H208,2)</f>
        <v>0</v>
      </c>
      <c r="K208" s="33"/>
    </row>
    <row r="209" spans="1:27" x14ac:dyDescent="0.25">
      <c r="B209" t="s">
        <v>276</v>
      </c>
      <c r="C209" t="s">
        <v>182</v>
      </c>
      <c r="D209" t="s">
        <v>216</v>
      </c>
      <c r="E209" s="30">
        <v>2</v>
      </c>
      <c r="G209" t="s">
        <v>182</v>
      </c>
      <c r="H209" s="31">
        <v>0</v>
      </c>
      <c r="I209" t="s">
        <v>169</v>
      </c>
      <c r="J209" s="32">
        <f>ROUND(E209* H209/100,2)</f>
        <v>0</v>
      </c>
      <c r="K209" s="33"/>
    </row>
    <row r="210" spans="1:27" x14ac:dyDescent="0.25">
      <c r="B210" t="s">
        <v>277</v>
      </c>
      <c r="C210" t="s">
        <v>182</v>
      </c>
      <c r="D210" t="s">
        <v>216</v>
      </c>
      <c r="E210" s="30">
        <v>2</v>
      </c>
      <c r="G210" t="s">
        <v>182</v>
      </c>
      <c r="H210" s="31">
        <v>0</v>
      </c>
      <c r="I210" t="s">
        <v>169</v>
      </c>
      <c r="J210" s="32">
        <f>ROUND(E210* H210/100,2)</f>
        <v>0</v>
      </c>
      <c r="K210" s="33"/>
    </row>
    <row r="211" spans="1:27" x14ac:dyDescent="0.25">
      <c r="B211" t="s">
        <v>268</v>
      </c>
      <c r="C211" t="s">
        <v>182</v>
      </c>
      <c r="D211" t="s">
        <v>216</v>
      </c>
      <c r="E211" s="30">
        <v>2</v>
      </c>
      <c r="G211" t="s">
        <v>182</v>
      </c>
      <c r="H211" s="31">
        <v>0</v>
      </c>
      <c r="I211" t="s">
        <v>169</v>
      </c>
      <c r="J211" s="32">
        <f>ROUND(E211* H211/100,2)</f>
        <v>0</v>
      </c>
      <c r="K211" s="33"/>
    </row>
    <row r="212" spans="1:27" x14ac:dyDescent="0.25">
      <c r="B212" t="s">
        <v>269</v>
      </c>
      <c r="C212" t="s">
        <v>182</v>
      </c>
      <c r="D212" t="s">
        <v>216</v>
      </c>
      <c r="E212" s="30">
        <v>2</v>
      </c>
      <c r="G212" t="s">
        <v>182</v>
      </c>
      <c r="H212" s="31">
        <v>0</v>
      </c>
      <c r="I212" t="s">
        <v>169</v>
      </c>
      <c r="J212" s="32">
        <f>ROUND(E212* H212/100,2)</f>
        <v>0</v>
      </c>
      <c r="K212" s="33"/>
    </row>
    <row r="213" spans="1:27" x14ac:dyDescent="0.25">
      <c r="B213" t="s">
        <v>270</v>
      </c>
      <c r="C213" t="s">
        <v>182</v>
      </c>
      <c r="D213" t="s">
        <v>216</v>
      </c>
      <c r="E213" s="30">
        <v>2</v>
      </c>
      <c r="G213" t="s">
        <v>182</v>
      </c>
      <c r="H213" s="31">
        <v>0</v>
      </c>
      <c r="I213" t="s">
        <v>169</v>
      </c>
      <c r="J213" s="32">
        <f>ROUND(E213* H213/100,2)</f>
        <v>0</v>
      </c>
      <c r="K213" s="33"/>
    </row>
    <row r="214" spans="1:27" x14ac:dyDescent="0.25">
      <c r="D214" s="34" t="s">
        <v>202</v>
      </c>
      <c r="E214" s="33"/>
      <c r="H214" s="33"/>
      <c r="K214" s="31">
        <f>SUM(J206:J213)</f>
        <v>0</v>
      </c>
    </row>
    <row r="215" spans="1:27" x14ac:dyDescent="0.25">
      <c r="D215" s="34" t="s">
        <v>180</v>
      </c>
      <c r="E215" s="33"/>
      <c r="H215" s="33"/>
      <c r="K215" s="35">
        <f>SUM(J196:J214)</f>
        <v>0</v>
      </c>
    </row>
    <row r="216" spans="1:27" x14ac:dyDescent="0.25">
      <c r="D216" s="34" t="s">
        <v>181</v>
      </c>
      <c r="E216" s="33"/>
      <c r="H216" s="33">
        <v>5</v>
      </c>
      <c r="I216" t="s">
        <v>182</v>
      </c>
      <c r="K216" s="31">
        <f>ROUND(H216/100*K215,2)</f>
        <v>0</v>
      </c>
    </row>
    <row r="217" spans="1:27" x14ac:dyDescent="0.25">
      <c r="D217" s="34" t="s">
        <v>183</v>
      </c>
      <c r="E217" s="33"/>
      <c r="H217" s="33"/>
      <c r="K217" s="35">
        <f>SUM(K215:K216)</f>
        <v>0</v>
      </c>
    </row>
    <row r="219" spans="1:27" ht="45" customHeight="1" x14ac:dyDescent="0.25">
      <c r="A219" s="26" t="s">
        <v>278</v>
      </c>
      <c r="B219" s="26" t="s">
        <v>35</v>
      </c>
      <c r="C219" s="27" t="s">
        <v>20</v>
      </c>
      <c r="D219" s="7" t="s">
        <v>36</v>
      </c>
      <c r="E219" s="6"/>
      <c r="F219" s="6"/>
      <c r="G219" s="27"/>
      <c r="H219" s="28" t="s">
        <v>161</v>
      </c>
      <c r="I219" s="5">
        <v>1</v>
      </c>
      <c r="J219" s="4"/>
      <c r="K219" s="29">
        <f>ROUND(K232,2)</f>
        <v>0</v>
      </c>
      <c r="L219" s="27"/>
      <c r="M219" s="27"/>
      <c r="N219" s="27"/>
      <c r="O219" s="27"/>
      <c r="P219" s="27"/>
      <c r="Q219" s="27"/>
      <c r="R219" s="27"/>
      <c r="S219" s="27"/>
      <c r="T219" s="27"/>
      <c r="U219" s="27"/>
      <c r="V219" s="27"/>
      <c r="W219" s="27"/>
      <c r="X219" s="27"/>
      <c r="Y219" s="27"/>
      <c r="Z219" s="27"/>
      <c r="AA219" s="27"/>
    </row>
    <row r="220" spans="1:27" x14ac:dyDescent="0.25">
      <c r="B220" s="22" t="s">
        <v>163</v>
      </c>
    </row>
    <row r="221" spans="1:27" x14ac:dyDescent="0.25">
      <c r="B221" t="s">
        <v>228</v>
      </c>
      <c r="C221" t="s">
        <v>165</v>
      </c>
      <c r="D221" t="s">
        <v>229</v>
      </c>
      <c r="E221" s="30">
        <v>0.6</v>
      </c>
      <c r="F221" t="s">
        <v>167</v>
      </c>
      <c r="G221" t="s">
        <v>168</v>
      </c>
      <c r="H221" s="31"/>
      <c r="I221" t="s">
        <v>169</v>
      </c>
      <c r="J221" s="32">
        <f>ROUND(E221/I219* H221,2)</f>
        <v>0</v>
      </c>
      <c r="K221" s="33"/>
    </row>
    <row r="222" spans="1:27" x14ac:dyDescent="0.25">
      <c r="B222" t="s">
        <v>230</v>
      </c>
      <c r="C222" t="s">
        <v>165</v>
      </c>
      <c r="D222" t="s">
        <v>231</v>
      </c>
      <c r="E222" s="30">
        <v>0.6</v>
      </c>
      <c r="F222" t="s">
        <v>167</v>
      </c>
      <c r="G222" t="s">
        <v>168</v>
      </c>
      <c r="H222" s="31"/>
      <c r="I222" t="s">
        <v>169</v>
      </c>
      <c r="J222" s="32">
        <f>ROUND(E222/I219* H222,2)</f>
        <v>0</v>
      </c>
      <c r="K222" s="33"/>
    </row>
    <row r="223" spans="1:27" x14ac:dyDescent="0.25">
      <c r="D223" s="34" t="s">
        <v>172</v>
      </c>
      <c r="E223" s="33"/>
      <c r="H223" s="33"/>
      <c r="K223" s="31">
        <f>SUM(J221:J222)</f>
        <v>0</v>
      </c>
    </row>
    <row r="224" spans="1:27" x14ac:dyDescent="0.25">
      <c r="B224" s="22" t="s">
        <v>173</v>
      </c>
      <c r="E224" s="33"/>
      <c r="H224" s="33"/>
      <c r="K224" s="33"/>
    </row>
    <row r="225" spans="1:27" x14ac:dyDescent="0.25">
      <c r="B225" t="s">
        <v>279</v>
      </c>
      <c r="C225" t="s">
        <v>101</v>
      </c>
      <c r="D225" t="s">
        <v>280</v>
      </c>
      <c r="E225" s="30">
        <v>1</v>
      </c>
      <c r="G225" t="s">
        <v>168</v>
      </c>
      <c r="H225" s="31"/>
      <c r="I225" t="s">
        <v>169</v>
      </c>
      <c r="J225" s="32">
        <f>ROUND(E225* H225,2)</f>
        <v>0</v>
      </c>
      <c r="K225" s="33"/>
    </row>
    <row r="226" spans="1:27" x14ac:dyDescent="0.25">
      <c r="D226" s="34" t="s">
        <v>179</v>
      </c>
      <c r="E226" s="33"/>
      <c r="H226" s="33"/>
      <c r="K226" s="31">
        <f>SUM(J225:J225)</f>
        <v>0</v>
      </c>
    </row>
    <row r="227" spans="1:27" x14ac:dyDescent="0.25">
      <c r="B227" s="22" t="s">
        <v>199</v>
      </c>
      <c r="E227" s="33"/>
      <c r="H227" s="33"/>
      <c r="K227" s="33"/>
    </row>
    <row r="228" spans="1:27" x14ac:dyDescent="0.25">
      <c r="B228" t="s">
        <v>225</v>
      </c>
      <c r="C228" t="s">
        <v>182</v>
      </c>
      <c r="D228" t="s">
        <v>226</v>
      </c>
      <c r="E228" s="30">
        <v>2</v>
      </c>
      <c r="G228" t="s">
        <v>182</v>
      </c>
      <c r="H228" s="31">
        <v>0</v>
      </c>
      <c r="I228" t="s">
        <v>169</v>
      </c>
      <c r="J228" s="32">
        <f>ROUND(E228* H228/100,2)</f>
        <v>0</v>
      </c>
      <c r="K228" s="33"/>
    </row>
    <row r="229" spans="1:27" x14ac:dyDescent="0.25">
      <c r="D229" s="34" t="s">
        <v>202</v>
      </c>
      <c r="E229" s="33"/>
      <c r="H229" s="33"/>
      <c r="K229" s="31">
        <f>SUM(J228:J228)</f>
        <v>0</v>
      </c>
    </row>
    <row r="230" spans="1:27" x14ac:dyDescent="0.25">
      <c r="D230" s="34" t="s">
        <v>180</v>
      </c>
      <c r="E230" s="33"/>
      <c r="H230" s="33"/>
      <c r="K230" s="35">
        <f>SUM(J220:J229)</f>
        <v>0</v>
      </c>
    </row>
    <row r="231" spans="1:27" x14ac:dyDescent="0.25">
      <c r="D231" s="34" t="s">
        <v>181</v>
      </c>
      <c r="E231" s="33"/>
      <c r="H231" s="33">
        <v>5</v>
      </c>
      <c r="I231" t="s">
        <v>182</v>
      </c>
      <c r="K231" s="31">
        <f>ROUND(H231/100*K230,2)</f>
        <v>0</v>
      </c>
    </row>
    <row r="232" spans="1:27" x14ac:dyDescent="0.25">
      <c r="D232" s="34" t="s">
        <v>183</v>
      </c>
      <c r="E232" s="33"/>
      <c r="H232" s="33"/>
      <c r="K232" s="35">
        <f>SUM(K230:K231)</f>
        <v>0</v>
      </c>
    </row>
    <row r="234" spans="1:27" ht="45" customHeight="1" x14ac:dyDescent="0.25">
      <c r="A234" s="26" t="s">
        <v>281</v>
      </c>
      <c r="B234" s="26" t="s">
        <v>117</v>
      </c>
      <c r="C234" s="27" t="s">
        <v>118</v>
      </c>
      <c r="D234" s="7" t="s">
        <v>119</v>
      </c>
      <c r="E234" s="6"/>
      <c r="F234" s="6"/>
      <c r="G234" s="27"/>
      <c r="H234" s="28" t="s">
        <v>161</v>
      </c>
      <c r="I234" s="5">
        <v>1</v>
      </c>
      <c r="J234" s="4"/>
      <c r="K234" s="29"/>
      <c r="L234" s="27"/>
      <c r="M234" s="27"/>
      <c r="N234" s="27"/>
      <c r="O234" s="27"/>
      <c r="P234" s="27"/>
      <c r="Q234" s="27"/>
      <c r="R234" s="27"/>
      <c r="S234" s="27"/>
      <c r="T234" s="27"/>
      <c r="U234" s="27"/>
      <c r="V234" s="27"/>
      <c r="W234" s="27"/>
      <c r="X234" s="27"/>
      <c r="Y234" s="27"/>
      <c r="Z234" s="27"/>
      <c r="AA234" s="27"/>
    </row>
    <row r="235" spans="1:27" ht="45" customHeight="1" x14ac:dyDescent="0.25">
      <c r="A235" s="26" t="s">
        <v>282</v>
      </c>
      <c r="B235" s="26" t="s">
        <v>90</v>
      </c>
      <c r="C235" s="27" t="s">
        <v>91</v>
      </c>
      <c r="D235" s="7" t="s">
        <v>92</v>
      </c>
      <c r="E235" s="6"/>
      <c r="F235" s="6"/>
      <c r="G235" s="27"/>
      <c r="H235" s="28" t="s">
        <v>161</v>
      </c>
      <c r="I235" s="5">
        <v>1</v>
      </c>
      <c r="J235" s="4"/>
      <c r="K235" s="29">
        <f>ROUND(K241,2)</f>
        <v>0</v>
      </c>
      <c r="L235" s="27"/>
      <c r="M235" s="27"/>
      <c r="N235" s="27"/>
      <c r="O235" s="27"/>
      <c r="P235" s="27"/>
      <c r="Q235" s="27"/>
      <c r="R235" s="27"/>
      <c r="S235" s="27"/>
      <c r="T235" s="27"/>
      <c r="U235" s="27"/>
      <c r="V235" s="27"/>
      <c r="W235" s="27"/>
      <c r="X235" s="27"/>
      <c r="Y235" s="27"/>
      <c r="Z235" s="27"/>
      <c r="AA235" s="27"/>
    </row>
    <row r="236" spans="1:27" x14ac:dyDescent="0.25">
      <c r="B236" s="22" t="s">
        <v>193</v>
      </c>
    </row>
    <row r="237" spans="1:27" x14ac:dyDescent="0.25">
      <c r="B237" t="s">
        <v>283</v>
      </c>
      <c r="C237" t="s">
        <v>165</v>
      </c>
      <c r="D237" t="s">
        <v>284</v>
      </c>
      <c r="E237" s="30">
        <v>8</v>
      </c>
      <c r="F237" t="s">
        <v>167</v>
      </c>
      <c r="G237" t="s">
        <v>168</v>
      </c>
      <c r="H237" s="31"/>
      <c r="I237" t="s">
        <v>169</v>
      </c>
      <c r="J237" s="32">
        <f>ROUND(E237/I235* H237,2)</f>
        <v>0</v>
      </c>
      <c r="K237" s="33"/>
    </row>
    <row r="238" spans="1:27" x14ac:dyDescent="0.25">
      <c r="D238" s="34" t="s">
        <v>197</v>
      </c>
      <c r="E238" s="33"/>
      <c r="H238" s="33"/>
      <c r="K238" s="31">
        <f>SUM(J237:J237)</f>
        <v>0</v>
      </c>
    </row>
    <row r="239" spans="1:27" x14ac:dyDescent="0.25">
      <c r="D239" s="34" t="s">
        <v>180</v>
      </c>
      <c r="E239" s="33"/>
      <c r="H239" s="33"/>
      <c r="K239" s="35">
        <f>SUM(J236:J238)</f>
        <v>0</v>
      </c>
    </row>
    <row r="240" spans="1:27" x14ac:dyDescent="0.25">
      <c r="D240" s="34" t="s">
        <v>181</v>
      </c>
      <c r="E240" s="33"/>
      <c r="H240" s="33">
        <v>5</v>
      </c>
      <c r="I240" t="s">
        <v>182</v>
      </c>
      <c r="K240" s="31">
        <f>ROUND(H240/100*K239,2)</f>
        <v>0</v>
      </c>
    </row>
    <row r="241" spans="1:27" x14ac:dyDescent="0.25">
      <c r="D241" s="34" t="s">
        <v>183</v>
      </c>
      <c r="E241" s="33"/>
      <c r="H241" s="33"/>
      <c r="K241" s="35">
        <f>SUM(K239:K240)</f>
        <v>0</v>
      </c>
    </row>
    <row r="243" spans="1:27" ht="45" customHeight="1" x14ac:dyDescent="0.25">
      <c r="A243" s="26" t="s">
        <v>285</v>
      </c>
      <c r="B243" s="26" t="s">
        <v>125</v>
      </c>
      <c r="C243" s="27" t="s">
        <v>123</v>
      </c>
      <c r="D243" s="7" t="s">
        <v>126</v>
      </c>
      <c r="E243" s="6"/>
      <c r="F243" s="6"/>
      <c r="G243" s="27"/>
      <c r="H243" s="28" t="s">
        <v>161</v>
      </c>
      <c r="I243" s="5">
        <v>1</v>
      </c>
      <c r="J243" s="4"/>
      <c r="K243" s="29">
        <f>ROUND(K249,2)</f>
        <v>0</v>
      </c>
      <c r="L243" s="27"/>
      <c r="M243" s="27"/>
      <c r="N243" s="27"/>
      <c r="O243" s="27"/>
      <c r="P243" s="27"/>
      <c r="Q243" s="27"/>
      <c r="R243" s="27"/>
      <c r="S243" s="27"/>
      <c r="T243" s="27"/>
      <c r="U243" s="27"/>
      <c r="V243" s="27"/>
      <c r="W243" s="27"/>
      <c r="X243" s="27"/>
      <c r="Y243" s="27"/>
      <c r="Z243" s="27"/>
      <c r="AA243" s="27"/>
    </row>
    <row r="244" spans="1:27" x14ac:dyDescent="0.25">
      <c r="B244" s="22" t="s">
        <v>163</v>
      </c>
    </row>
    <row r="245" spans="1:27" x14ac:dyDescent="0.25">
      <c r="B245" t="s">
        <v>191</v>
      </c>
      <c r="C245" t="s">
        <v>165</v>
      </c>
      <c r="D245" t="s">
        <v>192</v>
      </c>
      <c r="E245" s="30">
        <v>0.71</v>
      </c>
      <c r="F245" t="s">
        <v>167</v>
      </c>
      <c r="G245" t="s">
        <v>168</v>
      </c>
      <c r="H245" s="31"/>
      <c r="I245" t="s">
        <v>169</v>
      </c>
      <c r="J245" s="32">
        <f>ROUND(E245/I243* H245,2)</f>
        <v>0</v>
      </c>
      <c r="K245" s="33"/>
    </row>
    <row r="246" spans="1:27" x14ac:dyDescent="0.25">
      <c r="D246" s="34" t="s">
        <v>172</v>
      </c>
      <c r="E246" s="33"/>
      <c r="H246" s="33"/>
      <c r="K246" s="31">
        <f>SUM(J245:J245)</f>
        <v>0</v>
      </c>
    </row>
    <row r="247" spans="1:27" x14ac:dyDescent="0.25">
      <c r="D247" s="34" t="s">
        <v>180</v>
      </c>
      <c r="E247" s="33"/>
      <c r="H247" s="33"/>
      <c r="K247" s="35">
        <f>SUM(J244:J246)</f>
        <v>0</v>
      </c>
    </row>
    <row r="248" spans="1:27" x14ac:dyDescent="0.25">
      <c r="D248" s="34" t="s">
        <v>181</v>
      </c>
      <c r="E248" s="33"/>
      <c r="H248" s="33">
        <v>5</v>
      </c>
      <c r="I248" t="s">
        <v>182</v>
      </c>
      <c r="K248" s="31">
        <f>ROUND(H248/100*K247,2)</f>
        <v>0</v>
      </c>
    </row>
    <row r="249" spans="1:27" x14ac:dyDescent="0.25">
      <c r="D249" s="34" t="s">
        <v>183</v>
      </c>
      <c r="E249" s="33"/>
      <c r="H249" s="33"/>
      <c r="K249" s="35">
        <f>SUM(K247:K248)</f>
        <v>0</v>
      </c>
    </row>
    <row r="251" spans="1:27" ht="45" customHeight="1" x14ac:dyDescent="0.25">
      <c r="A251" s="26" t="s">
        <v>286</v>
      </c>
      <c r="B251" s="26" t="s">
        <v>127</v>
      </c>
      <c r="C251" s="27" t="s">
        <v>123</v>
      </c>
      <c r="D251" s="7" t="s">
        <v>128</v>
      </c>
      <c r="E251" s="6"/>
      <c r="F251" s="6"/>
      <c r="G251" s="27"/>
      <c r="H251" s="28" t="s">
        <v>161</v>
      </c>
      <c r="I251" s="5">
        <v>1</v>
      </c>
      <c r="J251" s="4"/>
      <c r="K251" s="29">
        <f>ROUND(K257,2)</f>
        <v>0</v>
      </c>
      <c r="L251" s="27"/>
      <c r="M251" s="27"/>
      <c r="N251" s="27"/>
      <c r="O251" s="27"/>
      <c r="P251" s="27"/>
      <c r="Q251" s="27"/>
      <c r="R251" s="27"/>
      <c r="S251" s="27"/>
      <c r="T251" s="27"/>
      <c r="U251" s="27"/>
      <c r="V251" s="27"/>
      <c r="W251" s="27"/>
      <c r="X251" s="27"/>
      <c r="Y251" s="27"/>
      <c r="Z251" s="27"/>
      <c r="AA251" s="27"/>
    </row>
    <row r="252" spans="1:27" x14ac:dyDescent="0.25">
      <c r="B252" s="22" t="s">
        <v>173</v>
      </c>
    </row>
    <row r="253" spans="1:27" x14ac:dyDescent="0.25">
      <c r="B253" t="s">
        <v>287</v>
      </c>
      <c r="C253" t="s">
        <v>288</v>
      </c>
      <c r="D253" t="s">
        <v>128</v>
      </c>
      <c r="E253" s="30">
        <v>0.17</v>
      </c>
      <c r="G253" t="s">
        <v>168</v>
      </c>
      <c r="H253" s="31"/>
      <c r="I253" t="s">
        <v>169</v>
      </c>
      <c r="J253" s="32">
        <f>ROUND(E253* H253,2)</f>
        <v>0</v>
      </c>
      <c r="K253" s="33"/>
    </row>
    <row r="254" spans="1:27" x14ac:dyDescent="0.25">
      <c r="D254" s="34" t="s">
        <v>179</v>
      </c>
      <c r="E254" s="33"/>
      <c r="H254" s="33"/>
      <c r="K254" s="31">
        <f>SUM(J253:J253)</f>
        <v>0</v>
      </c>
    </row>
    <row r="255" spans="1:27" x14ac:dyDescent="0.25">
      <c r="D255" s="34" t="s">
        <v>180</v>
      </c>
      <c r="E255" s="33"/>
      <c r="H255" s="33"/>
      <c r="K255" s="35">
        <f>SUM(J252:J254)</f>
        <v>0</v>
      </c>
    </row>
    <row r="256" spans="1:27" x14ac:dyDescent="0.25">
      <c r="D256" s="34" t="s">
        <v>181</v>
      </c>
      <c r="E256" s="33"/>
      <c r="H256" s="33">
        <v>5</v>
      </c>
      <c r="I256" t="s">
        <v>182</v>
      </c>
      <c r="K256" s="31">
        <f>ROUND(H256/100*K255,2)</f>
        <v>0</v>
      </c>
    </row>
    <row r="257" spans="1:27" x14ac:dyDescent="0.25">
      <c r="D257" s="34" t="s">
        <v>183</v>
      </c>
      <c r="E257" s="33"/>
      <c r="H257" s="33"/>
      <c r="K257" s="35">
        <f>SUM(K255:K256)</f>
        <v>0</v>
      </c>
    </row>
    <row r="259" spans="1:27" ht="45" customHeight="1" x14ac:dyDescent="0.25">
      <c r="A259" s="26" t="s">
        <v>289</v>
      </c>
      <c r="B259" s="26" t="s">
        <v>26</v>
      </c>
      <c r="C259" s="27" t="s">
        <v>20</v>
      </c>
      <c r="D259" s="7" t="s">
        <v>27</v>
      </c>
      <c r="E259" s="6"/>
      <c r="F259" s="6"/>
      <c r="G259" s="27"/>
      <c r="H259" s="28" t="s">
        <v>161</v>
      </c>
      <c r="I259" s="5">
        <v>1</v>
      </c>
      <c r="J259" s="4"/>
      <c r="K259" s="29">
        <f>ROUND(K265,2)</f>
        <v>0</v>
      </c>
      <c r="L259" s="27"/>
      <c r="M259" s="27"/>
      <c r="N259" s="27"/>
      <c r="O259" s="27"/>
      <c r="P259" s="27"/>
      <c r="Q259" s="27"/>
      <c r="R259" s="27"/>
      <c r="S259" s="27"/>
      <c r="T259" s="27"/>
      <c r="U259" s="27"/>
      <c r="V259" s="27"/>
      <c r="W259" s="27"/>
      <c r="X259" s="27"/>
      <c r="Y259" s="27"/>
      <c r="Z259" s="27"/>
      <c r="AA259" s="27"/>
    </row>
    <row r="260" spans="1:27" x14ac:dyDescent="0.25">
      <c r="B260" s="22" t="s">
        <v>173</v>
      </c>
    </row>
    <row r="261" spans="1:27" x14ac:dyDescent="0.25">
      <c r="B261" t="s">
        <v>290</v>
      </c>
      <c r="C261" t="s">
        <v>20</v>
      </c>
      <c r="D261" t="s">
        <v>27</v>
      </c>
      <c r="E261" s="30">
        <v>1</v>
      </c>
      <c r="G261" t="s">
        <v>168</v>
      </c>
      <c r="H261" s="31"/>
      <c r="I261" t="s">
        <v>169</v>
      </c>
      <c r="J261" s="32">
        <f>ROUND(E261* H261,2)</f>
        <v>0</v>
      </c>
      <c r="K261" s="33"/>
    </row>
    <row r="262" spans="1:27" x14ac:dyDescent="0.25">
      <c r="D262" s="34" t="s">
        <v>179</v>
      </c>
      <c r="E262" s="33"/>
      <c r="H262" s="33"/>
      <c r="K262" s="31">
        <f>SUM(J261:J261)</f>
        <v>0</v>
      </c>
    </row>
    <row r="263" spans="1:27" x14ac:dyDescent="0.25">
      <c r="D263" s="34" t="s">
        <v>180</v>
      </c>
      <c r="E263" s="33"/>
      <c r="H263" s="33"/>
      <c r="K263" s="35">
        <f>SUM(J260:J262)</f>
        <v>0</v>
      </c>
    </row>
    <row r="264" spans="1:27" x14ac:dyDescent="0.25">
      <c r="D264" s="34" t="s">
        <v>181</v>
      </c>
      <c r="E264" s="33"/>
      <c r="H264" s="33">
        <v>5</v>
      </c>
      <c r="I264" t="s">
        <v>182</v>
      </c>
      <c r="K264" s="31">
        <f>ROUND(H264/100*K263,2)</f>
        <v>0</v>
      </c>
    </row>
    <row r="265" spans="1:27" x14ac:dyDescent="0.25">
      <c r="D265" s="34" t="s">
        <v>183</v>
      </c>
      <c r="E265" s="33"/>
      <c r="H265" s="33"/>
      <c r="K265" s="35">
        <f>SUM(K263:K264)</f>
        <v>0</v>
      </c>
    </row>
    <row r="267" spans="1:27" ht="45" customHeight="1" x14ac:dyDescent="0.25">
      <c r="A267" s="26" t="s">
        <v>291</v>
      </c>
      <c r="B267" s="26" t="s">
        <v>40</v>
      </c>
      <c r="C267" s="27" t="s">
        <v>20</v>
      </c>
      <c r="D267" s="7" t="s">
        <v>41</v>
      </c>
      <c r="E267" s="6"/>
      <c r="F267" s="6"/>
      <c r="G267" s="27"/>
      <c r="H267" s="28" t="s">
        <v>161</v>
      </c>
      <c r="I267" s="5">
        <v>1</v>
      </c>
      <c r="J267" s="4"/>
      <c r="K267" s="29">
        <f>ROUND(K278,2)</f>
        <v>0</v>
      </c>
      <c r="L267" s="27"/>
      <c r="M267" s="27"/>
      <c r="N267" s="27"/>
      <c r="O267" s="27"/>
      <c r="P267" s="27"/>
      <c r="Q267" s="27"/>
      <c r="R267" s="27"/>
      <c r="S267" s="27"/>
      <c r="T267" s="27"/>
      <c r="U267" s="27"/>
      <c r="V267" s="27"/>
      <c r="W267" s="27"/>
      <c r="X267" s="27"/>
      <c r="Y267" s="27"/>
      <c r="Z267" s="27"/>
      <c r="AA267" s="27"/>
    </row>
    <row r="268" spans="1:27" x14ac:dyDescent="0.25">
      <c r="B268" s="22" t="s">
        <v>163</v>
      </c>
    </row>
    <row r="269" spans="1:27" x14ac:dyDescent="0.25">
      <c r="B269" t="s">
        <v>164</v>
      </c>
      <c r="C269" t="s">
        <v>165</v>
      </c>
      <c r="D269" t="s">
        <v>166</v>
      </c>
      <c r="E269" s="30">
        <v>0.21</v>
      </c>
      <c r="F269" t="s">
        <v>167</v>
      </c>
      <c r="G269" t="s">
        <v>168</v>
      </c>
      <c r="H269" s="31"/>
      <c r="I269" t="s">
        <v>169</v>
      </c>
      <c r="J269" s="32">
        <f>ROUND(E269/I267* H269,2)</f>
        <v>0</v>
      </c>
      <c r="K269" s="33"/>
    </row>
    <row r="270" spans="1:27" x14ac:dyDescent="0.25">
      <c r="B270" t="s">
        <v>170</v>
      </c>
      <c r="C270" t="s">
        <v>165</v>
      </c>
      <c r="D270" t="s">
        <v>171</v>
      </c>
      <c r="E270" s="30">
        <v>0.21</v>
      </c>
      <c r="F270" t="s">
        <v>167</v>
      </c>
      <c r="G270" t="s">
        <v>168</v>
      </c>
      <c r="H270" s="31"/>
      <c r="I270" t="s">
        <v>169</v>
      </c>
      <c r="J270" s="32">
        <f>ROUND(E270/I267* H270,2)</f>
        <v>0</v>
      </c>
      <c r="K270" s="33"/>
    </row>
    <row r="271" spans="1:27" x14ac:dyDescent="0.25">
      <c r="D271" s="34" t="s">
        <v>172</v>
      </c>
      <c r="E271" s="33"/>
      <c r="H271" s="33"/>
      <c r="K271" s="31">
        <f>SUM(J269:J270)</f>
        <v>0</v>
      </c>
    </row>
    <row r="272" spans="1:27" x14ac:dyDescent="0.25">
      <c r="B272" s="22" t="s">
        <v>173</v>
      </c>
      <c r="E272" s="33"/>
      <c r="H272" s="33"/>
      <c r="K272" s="33"/>
    </row>
    <row r="273" spans="1:27" x14ac:dyDescent="0.25">
      <c r="B273" t="s">
        <v>292</v>
      </c>
      <c r="C273" t="s">
        <v>20</v>
      </c>
      <c r="D273" t="s">
        <v>293</v>
      </c>
      <c r="E273" s="30">
        <v>1</v>
      </c>
      <c r="G273" t="s">
        <v>168</v>
      </c>
      <c r="H273" s="31"/>
      <c r="I273" t="s">
        <v>169</v>
      </c>
      <c r="J273" s="32">
        <f>ROUND(E273* H273,2)</f>
        <v>0</v>
      </c>
      <c r="K273" s="33"/>
    </row>
    <row r="274" spans="1:27" x14ac:dyDescent="0.25">
      <c r="B274" t="s">
        <v>294</v>
      </c>
      <c r="C274" t="s">
        <v>20</v>
      </c>
      <c r="D274" t="s">
        <v>295</v>
      </c>
      <c r="E274" s="30">
        <v>1</v>
      </c>
      <c r="G274" t="s">
        <v>168</v>
      </c>
      <c r="H274" s="31"/>
      <c r="I274" t="s">
        <v>169</v>
      </c>
      <c r="J274" s="32">
        <f>ROUND(E274* H274,2)</f>
        <v>0</v>
      </c>
      <c r="K274" s="33"/>
    </row>
    <row r="275" spans="1:27" x14ac:dyDescent="0.25">
      <c r="D275" s="34" t="s">
        <v>179</v>
      </c>
      <c r="E275" s="33"/>
      <c r="H275" s="33"/>
      <c r="K275" s="31">
        <f>SUM(J273:J274)</f>
        <v>0</v>
      </c>
    </row>
    <row r="276" spans="1:27" x14ac:dyDescent="0.25">
      <c r="D276" s="34" t="s">
        <v>180</v>
      </c>
      <c r="E276" s="33"/>
      <c r="H276" s="33"/>
      <c r="K276" s="35">
        <f>SUM(J268:J275)</f>
        <v>0</v>
      </c>
    </row>
    <row r="277" spans="1:27" x14ac:dyDescent="0.25">
      <c r="D277" s="34" t="s">
        <v>181</v>
      </c>
      <c r="E277" s="33"/>
      <c r="H277" s="33">
        <v>5</v>
      </c>
      <c r="I277" t="s">
        <v>182</v>
      </c>
      <c r="K277" s="31">
        <f>ROUND(H277/100*K276,2)</f>
        <v>0</v>
      </c>
    </row>
    <row r="278" spans="1:27" x14ac:dyDescent="0.25">
      <c r="D278" s="34" t="s">
        <v>183</v>
      </c>
      <c r="E278" s="33"/>
      <c r="H278" s="33"/>
      <c r="K278" s="35">
        <f>SUM(K276:K277)</f>
        <v>0</v>
      </c>
    </row>
    <row r="280" spans="1:27" ht="45" customHeight="1" x14ac:dyDescent="0.25">
      <c r="A280" s="26" t="s">
        <v>296</v>
      </c>
      <c r="B280" s="26" t="s">
        <v>46</v>
      </c>
      <c r="C280" s="27" t="s">
        <v>20</v>
      </c>
      <c r="D280" s="7" t="s">
        <v>47</v>
      </c>
      <c r="E280" s="6"/>
      <c r="F280" s="6"/>
      <c r="G280" s="27"/>
      <c r="H280" s="28" t="s">
        <v>161</v>
      </c>
      <c r="I280" s="5">
        <v>1</v>
      </c>
      <c r="J280" s="4"/>
      <c r="K280" s="29">
        <f>ROUND(K291,2)</f>
        <v>0</v>
      </c>
      <c r="L280" s="27"/>
      <c r="M280" s="27"/>
      <c r="N280" s="27"/>
      <c r="O280" s="27"/>
      <c r="P280" s="27"/>
      <c r="Q280" s="27"/>
      <c r="R280" s="27"/>
      <c r="S280" s="27"/>
      <c r="T280" s="27"/>
      <c r="U280" s="27"/>
      <c r="V280" s="27"/>
      <c r="W280" s="27"/>
      <c r="X280" s="27"/>
      <c r="Y280" s="27"/>
      <c r="Z280" s="27"/>
      <c r="AA280" s="27"/>
    </row>
    <row r="281" spans="1:27" x14ac:dyDescent="0.25">
      <c r="B281" s="22" t="s">
        <v>163</v>
      </c>
    </row>
    <row r="282" spans="1:27" x14ac:dyDescent="0.25">
      <c r="B282" t="s">
        <v>164</v>
      </c>
      <c r="C282" t="s">
        <v>165</v>
      </c>
      <c r="D282" t="s">
        <v>166</v>
      </c>
      <c r="E282" s="30">
        <v>0.02</v>
      </c>
      <c r="F282" t="s">
        <v>167</v>
      </c>
      <c r="G282" t="s">
        <v>168</v>
      </c>
      <c r="H282" s="31"/>
      <c r="I282" t="s">
        <v>169</v>
      </c>
      <c r="J282" s="32">
        <f>ROUND(E282/I280* H282,2)</f>
        <v>0</v>
      </c>
      <c r="K282" s="33"/>
    </row>
    <row r="283" spans="1:27" x14ac:dyDescent="0.25">
      <c r="B283" t="s">
        <v>170</v>
      </c>
      <c r="C283" t="s">
        <v>165</v>
      </c>
      <c r="D283" t="s">
        <v>171</v>
      </c>
      <c r="E283" s="30">
        <v>0.02</v>
      </c>
      <c r="F283" t="s">
        <v>167</v>
      </c>
      <c r="G283" t="s">
        <v>168</v>
      </c>
      <c r="H283" s="31"/>
      <c r="I283" t="s">
        <v>169</v>
      </c>
      <c r="J283" s="32">
        <f>ROUND(E283/I280* H283,2)</f>
        <v>0</v>
      </c>
      <c r="K283" s="33"/>
    </row>
    <row r="284" spans="1:27" x14ac:dyDescent="0.25">
      <c r="D284" s="34" t="s">
        <v>172</v>
      </c>
      <c r="E284" s="33"/>
      <c r="H284" s="33"/>
      <c r="K284" s="31">
        <f>SUM(J282:J283)</f>
        <v>0</v>
      </c>
    </row>
    <row r="285" spans="1:27" x14ac:dyDescent="0.25">
      <c r="B285" s="22" t="s">
        <v>173</v>
      </c>
      <c r="E285" s="33"/>
      <c r="H285" s="33"/>
      <c r="K285" s="33"/>
    </row>
    <row r="286" spans="1:27" x14ac:dyDescent="0.25">
      <c r="B286" t="s">
        <v>297</v>
      </c>
      <c r="C286" t="s">
        <v>20</v>
      </c>
      <c r="D286" t="s">
        <v>298</v>
      </c>
      <c r="E286" s="30">
        <v>1</v>
      </c>
      <c r="G286" t="s">
        <v>168</v>
      </c>
      <c r="H286" s="31"/>
      <c r="I286" t="s">
        <v>169</v>
      </c>
      <c r="J286" s="32">
        <f>ROUND(E286* H286,2)</f>
        <v>0</v>
      </c>
      <c r="K286" s="33"/>
    </row>
    <row r="287" spans="1:27" x14ac:dyDescent="0.25">
      <c r="B287" t="s">
        <v>299</v>
      </c>
      <c r="C287" t="s">
        <v>20</v>
      </c>
      <c r="D287" t="s">
        <v>300</v>
      </c>
      <c r="E287" s="30">
        <v>1</v>
      </c>
      <c r="G287" t="s">
        <v>168</v>
      </c>
      <c r="H287" s="31"/>
      <c r="I287" t="s">
        <v>169</v>
      </c>
      <c r="J287" s="32">
        <f>ROUND(E287* H287,2)</f>
        <v>0</v>
      </c>
      <c r="K287" s="33"/>
    </row>
    <row r="288" spans="1:27" x14ac:dyDescent="0.25">
      <c r="D288" s="34" t="s">
        <v>179</v>
      </c>
      <c r="E288" s="33"/>
      <c r="H288" s="33"/>
      <c r="K288" s="31">
        <f>SUM(J286:J287)</f>
        <v>0</v>
      </c>
    </row>
    <row r="289" spans="1:27" x14ac:dyDescent="0.25">
      <c r="D289" s="34" t="s">
        <v>180</v>
      </c>
      <c r="E289" s="33"/>
      <c r="H289" s="33"/>
      <c r="K289" s="35">
        <f>SUM(J281:J288)</f>
        <v>0</v>
      </c>
    </row>
    <row r="290" spans="1:27" x14ac:dyDescent="0.25">
      <c r="D290" s="34" t="s">
        <v>181</v>
      </c>
      <c r="E290" s="33"/>
      <c r="H290" s="33">
        <v>5</v>
      </c>
      <c r="I290" t="s">
        <v>182</v>
      </c>
      <c r="K290" s="31">
        <f>ROUND(H290/100*K289,2)</f>
        <v>0</v>
      </c>
    </row>
    <row r="291" spans="1:27" x14ac:dyDescent="0.25">
      <c r="D291" s="34" t="s">
        <v>183</v>
      </c>
      <c r="E291" s="33"/>
      <c r="H291" s="33"/>
      <c r="K291" s="35">
        <f>SUM(K289:K290)</f>
        <v>0</v>
      </c>
    </row>
    <row r="293" spans="1:27" ht="45" customHeight="1" x14ac:dyDescent="0.25">
      <c r="A293" s="26" t="s">
        <v>301</v>
      </c>
      <c r="B293" s="26" t="s">
        <v>70</v>
      </c>
      <c r="C293" s="27" t="s">
        <v>59</v>
      </c>
      <c r="D293" s="7" t="s">
        <v>71</v>
      </c>
      <c r="E293" s="6"/>
      <c r="F293" s="6"/>
      <c r="G293" s="27"/>
      <c r="H293" s="28" t="s">
        <v>161</v>
      </c>
      <c r="I293" s="5">
        <v>1</v>
      </c>
      <c r="J293" s="4"/>
      <c r="K293" s="29">
        <f>ROUND(K304,2)</f>
        <v>0</v>
      </c>
      <c r="L293" s="27"/>
      <c r="M293" s="27"/>
      <c r="N293" s="27"/>
      <c r="O293" s="27"/>
      <c r="P293" s="27"/>
      <c r="Q293" s="27"/>
      <c r="R293" s="27"/>
      <c r="S293" s="27"/>
      <c r="T293" s="27"/>
      <c r="U293" s="27"/>
      <c r="V293" s="27"/>
      <c r="W293" s="27"/>
      <c r="X293" s="27"/>
      <c r="Y293" s="27"/>
      <c r="Z293" s="27"/>
      <c r="AA293" s="27"/>
    </row>
    <row r="294" spans="1:27" x14ac:dyDescent="0.25">
      <c r="B294" s="22" t="s">
        <v>163</v>
      </c>
    </row>
    <row r="295" spans="1:27" x14ac:dyDescent="0.25">
      <c r="B295" t="s">
        <v>170</v>
      </c>
      <c r="C295" t="s">
        <v>165</v>
      </c>
      <c r="D295" t="s">
        <v>171</v>
      </c>
      <c r="E295" s="30">
        <v>0.09</v>
      </c>
      <c r="F295" t="s">
        <v>167</v>
      </c>
      <c r="G295" t="s">
        <v>168</v>
      </c>
      <c r="H295" s="31"/>
      <c r="I295" t="s">
        <v>169</v>
      </c>
      <c r="J295" s="32">
        <f>ROUND(E295/I293* H295,2)</f>
        <v>0</v>
      </c>
      <c r="K295" s="33"/>
    </row>
    <row r="296" spans="1:27" x14ac:dyDescent="0.25">
      <c r="B296" t="s">
        <v>164</v>
      </c>
      <c r="C296" t="s">
        <v>165</v>
      </c>
      <c r="D296" t="s">
        <v>166</v>
      </c>
      <c r="E296" s="30">
        <v>0.04</v>
      </c>
      <c r="F296" t="s">
        <v>167</v>
      </c>
      <c r="G296" t="s">
        <v>168</v>
      </c>
      <c r="H296" s="31"/>
      <c r="I296" t="s">
        <v>169</v>
      </c>
      <c r="J296" s="32">
        <f>ROUND(E296/I293* H296,2)</f>
        <v>0</v>
      </c>
      <c r="K296" s="33"/>
    </row>
    <row r="297" spans="1:27" x14ac:dyDescent="0.25">
      <c r="D297" s="34" t="s">
        <v>172</v>
      </c>
      <c r="E297" s="33"/>
      <c r="H297" s="33"/>
      <c r="K297" s="31">
        <f>SUM(J295:J296)</f>
        <v>0</v>
      </c>
    </row>
    <row r="298" spans="1:27" x14ac:dyDescent="0.25">
      <c r="B298" s="22" t="s">
        <v>173</v>
      </c>
      <c r="E298" s="33"/>
      <c r="H298" s="33"/>
      <c r="K298" s="33"/>
    </row>
    <row r="299" spans="1:27" x14ac:dyDescent="0.25">
      <c r="B299" t="s">
        <v>302</v>
      </c>
      <c r="C299" t="s">
        <v>59</v>
      </c>
      <c r="D299" t="s">
        <v>303</v>
      </c>
      <c r="E299" s="30">
        <v>1.02</v>
      </c>
      <c r="G299" t="s">
        <v>168</v>
      </c>
      <c r="H299" s="31"/>
      <c r="I299" t="s">
        <v>169</v>
      </c>
      <c r="J299" s="32">
        <f>ROUND(E299* H299,2)</f>
        <v>0</v>
      </c>
      <c r="K299" s="33"/>
    </row>
    <row r="300" spans="1:27" x14ac:dyDescent="0.25">
      <c r="B300" t="s">
        <v>304</v>
      </c>
      <c r="C300" t="s">
        <v>59</v>
      </c>
      <c r="D300" t="s">
        <v>305</v>
      </c>
      <c r="E300" s="30">
        <v>1.02</v>
      </c>
      <c r="G300" t="s">
        <v>168</v>
      </c>
      <c r="H300" s="31"/>
      <c r="I300" t="s">
        <v>169</v>
      </c>
      <c r="J300" s="32">
        <f>ROUND(E300* H300,2)</f>
        <v>0</v>
      </c>
      <c r="K300" s="33"/>
    </row>
    <row r="301" spans="1:27" x14ac:dyDescent="0.25">
      <c r="D301" s="34" t="s">
        <v>179</v>
      </c>
      <c r="E301" s="33"/>
      <c r="H301" s="33"/>
      <c r="K301" s="31">
        <f>SUM(J299:J300)</f>
        <v>0</v>
      </c>
    </row>
    <row r="302" spans="1:27" x14ac:dyDescent="0.25">
      <c r="D302" s="34" t="s">
        <v>180</v>
      </c>
      <c r="E302" s="33"/>
      <c r="H302" s="33"/>
      <c r="K302" s="35">
        <f>SUM(J294:J301)</f>
        <v>0</v>
      </c>
    </row>
    <row r="303" spans="1:27" x14ac:dyDescent="0.25">
      <c r="D303" s="34" t="s">
        <v>181</v>
      </c>
      <c r="E303" s="33"/>
      <c r="H303" s="33">
        <v>5</v>
      </c>
      <c r="I303" t="s">
        <v>182</v>
      </c>
      <c r="K303" s="31">
        <f>ROUND(H303/100*K302,2)</f>
        <v>0</v>
      </c>
    </row>
    <row r="304" spans="1:27" x14ac:dyDescent="0.25">
      <c r="D304" s="34" t="s">
        <v>183</v>
      </c>
      <c r="E304" s="33"/>
      <c r="H304" s="33"/>
      <c r="K304" s="35">
        <f>SUM(K302:K303)</f>
        <v>0</v>
      </c>
    </row>
    <row r="306" spans="1:27" ht="45" customHeight="1" x14ac:dyDescent="0.25">
      <c r="A306" s="26" t="s">
        <v>306</v>
      </c>
      <c r="B306" s="26" t="s">
        <v>54</v>
      </c>
      <c r="C306" s="27" t="s">
        <v>20</v>
      </c>
      <c r="D306" s="7" t="s">
        <v>55</v>
      </c>
      <c r="E306" s="6"/>
      <c r="F306" s="6"/>
      <c r="G306" s="27"/>
      <c r="H306" s="28" t="s">
        <v>161</v>
      </c>
      <c r="I306" s="5">
        <v>1</v>
      </c>
      <c r="J306" s="4"/>
      <c r="K306" s="29">
        <f>ROUND(K317,2)</f>
        <v>0</v>
      </c>
      <c r="L306" s="27"/>
      <c r="M306" s="27"/>
      <c r="N306" s="27"/>
      <c r="O306" s="27"/>
      <c r="P306" s="27"/>
      <c r="Q306" s="27"/>
      <c r="R306" s="27"/>
      <c r="S306" s="27"/>
      <c r="T306" s="27"/>
      <c r="U306" s="27"/>
      <c r="V306" s="27"/>
      <c r="W306" s="27"/>
      <c r="X306" s="27"/>
      <c r="Y306" s="27"/>
      <c r="Z306" s="27"/>
      <c r="AA306" s="27"/>
    </row>
    <row r="307" spans="1:27" x14ac:dyDescent="0.25">
      <c r="B307" s="22" t="s">
        <v>163</v>
      </c>
    </row>
    <row r="308" spans="1:27" x14ac:dyDescent="0.25">
      <c r="B308" t="s">
        <v>164</v>
      </c>
      <c r="C308" t="s">
        <v>165</v>
      </c>
      <c r="D308" t="s">
        <v>166</v>
      </c>
      <c r="E308" s="30">
        <v>0.14000000000000001</v>
      </c>
      <c r="F308" t="s">
        <v>167</v>
      </c>
      <c r="G308" t="s">
        <v>168</v>
      </c>
      <c r="H308" s="31"/>
      <c r="I308" t="s">
        <v>169</v>
      </c>
      <c r="J308" s="32">
        <f>ROUND(E308/I306* H308,2)</f>
        <v>0</v>
      </c>
      <c r="K308" s="33"/>
    </row>
    <row r="309" spans="1:27" x14ac:dyDescent="0.25">
      <c r="B309" t="s">
        <v>170</v>
      </c>
      <c r="C309" t="s">
        <v>165</v>
      </c>
      <c r="D309" t="s">
        <v>171</v>
      </c>
      <c r="E309" s="30">
        <v>0.23</v>
      </c>
      <c r="F309" t="s">
        <v>167</v>
      </c>
      <c r="G309" t="s">
        <v>168</v>
      </c>
      <c r="H309" s="31"/>
      <c r="I309" t="s">
        <v>169</v>
      </c>
      <c r="J309" s="32">
        <f>ROUND(E309/I306* H309,2)</f>
        <v>0</v>
      </c>
      <c r="K309" s="33"/>
    </row>
    <row r="310" spans="1:27" x14ac:dyDescent="0.25">
      <c r="D310" s="34" t="s">
        <v>172</v>
      </c>
      <c r="E310" s="33"/>
      <c r="H310" s="33"/>
      <c r="K310" s="31">
        <f>SUM(J308:J309)</f>
        <v>0</v>
      </c>
    </row>
    <row r="311" spans="1:27" x14ac:dyDescent="0.25">
      <c r="B311" s="22" t="s">
        <v>173</v>
      </c>
      <c r="E311" s="33"/>
      <c r="H311" s="33"/>
      <c r="K311" s="33"/>
    </row>
    <row r="312" spans="1:27" x14ac:dyDescent="0.25">
      <c r="B312" t="s">
        <v>307</v>
      </c>
      <c r="C312" t="s">
        <v>20</v>
      </c>
      <c r="D312" t="s">
        <v>308</v>
      </c>
      <c r="E312" s="30">
        <v>1</v>
      </c>
      <c r="G312" t="s">
        <v>168</v>
      </c>
      <c r="H312" s="31"/>
      <c r="I312" t="s">
        <v>169</v>
      </c>
      <c r="J312" s="32">
        <f>ROUND(E312* H312,2)</f>
        <v>0</v>
      </c>
      <c r="K312" s="33"/>
    </row>
    <row r="313" spans="1:27" x14ac:dyDescent="0.25">
      <c r="B313" t="s">
        <v>309</v>
      </c>
      <c r="C313" t="s">
        <v>20</v>
      </c>
      <c r="D313" t="s">
        <v>310</v>
      </c>
      <c r="E313" s="30">
        <v>1</v>
      </c>
      <c r="G313" t="s">
        <v>168</v>
      </c>
      <c r="H313" s="31"/>
      <c r="I313" t="s">
        <v>169</v>
      </c>
      <c r="J313" s="32">
        <f>ROUND(E313* H313,2)</f>
        <v>0</v>
      </c>
      <c r="K313" s="33"/>
    </row>
    <row r="314" spans="1:27" x14ac:dyDescent="0.25">
      <c r="D314" s="34" t="s">
        <v>179</v>
      </c>
      <c r="E314" s="33"/>
      <c r="H314" s="33"/>
      <c r="K314" s="31">
        <f>SUM(J312:J313)</f>
        <v>0</v>
      </c>
    </row>
    <row r="315" spans="1:27" x14ac:dyDescent="0.25">
      <c r="D315" s="34" t="s">
        <v>180</v>
      </c>
      <c r="E315" s="33"/>
      <c r="H315" s="33"/>
      <c r="K315" s="35">
        <f>SUM(J307:J314)</f>
        <v>0</v>
      </c>
    </row>
    <row r="316" spans="1:27" x14ac:dyDescent="0.25">
      <c r="D316" s="34" t="s">
        <v>181</v>
      </c>
      <c r="E316" s="33"/>
      <c r="H316" s="33">
        <v>5</v>
      </c>
      <c r="I316" t="s">
        <v>182</v>
      </c>
      <c r="K316" s="31">
        <f>ROUND(H316/100*K315,2)</f>
        <v>0</v>
      </c>
    </row>
    <row r="317" spans="1:27" x14ac:dyDescent="0.25">
      <c r="D317" s="34" t="s">
        <v>183</v>
      </c>
      <c r="E317" s="33"/>
      <c r="H317" s="33"/>
      <c r="K317" s="35">
        <f>SUM(K315:K316)</f>
        <v>0</v>
      </c>
    </row>
    <row r="319" spans="1:27" ht="45" customHeight="1" x14ac:dyDescent="0.25">
      <c r="A319" s="26" t="s">
        <v>311</v>
      </c>
      <c r="B319" s="26" t="s">
        <v>52</v>
      </c>
      <c r="C319" s="27" t="s">
        <v>20</v>
      </c>
      <c r="D319" s="7" t="s">
        <v>53</v>
      </c>
      <c r="E319" s="6"/>
      <c r="F319" s="6"/>
      <c r="G319" s="27"/>
      <c r="H319" s="28" t="s">
        <v>161</v>
      </c>
      <c r="I319" s="5">
        <v>1</v>
      </c>
      <c r="J319" s="4"/>
      <c r="K319" s="29">
        <f>ROUND(K330,2)</f>
        <v>0</v>
      </c>
      <c r="L319" s="27"/>
      <c r="M319" s="27"/>
      <c r="N319" s="27"/>
      <c r="O319" s="27"/>
      <c r="P319" s="27"/>
      <c r="Q319" s="27"/>
      <c r="R319" s="27"/>
      <c r="S319" s="27"/>
      <c r="T319" s="27"/>
      <c r="U319" s="27"/>
      <c r="V319" s="27"/>
      <c r="W319" s="27"/>
      <c r="X319" s="27"/>
      <c r="Y319" s="27"/>
      <c r="Z319" s="27"/>
      <c r="AA319" s="27"/>
    </row>
    <row r="320" spans="1:27" x14ac:dyDescent="0.25">
      <c r="B320" s="22" t="s">
        <v>163</v>
      </c>
    </row>
    <row r="321" spans="1:27" x14ac:dyDescent="0.25">
      <c r="B321" t="s">
        <v>170</v>
      </c>
      <c r="C321" t="s">
        <v>165</v>
      </c>
      <c r="D321" t="s">
        <v>171</v>
      </c>
      <c r="E321" s="30">
        <v>0.25</v>
      </c>
      <c r="F321" t="s">
        <v>167</v>
      </c>
      <c r="G321" t="s">
        <v>168</v>
      </c>
      <c r="H321" s="31"/>
      <c r="I321" t="s">
        <v>169</v>
      </c>
      <c r="J321" s="32">
        <f>ROUND(E321/I319* H321,2)</f>
        <v>0</v>
      </c>
      <c r="K321" s="33"/>
    </row>
    <row r="322" spans="1:27" x14ac:dyDescent="0.25">
      <c r="B322" t="s">
        <v>164</v>
      </c>
      <c r="C322" t="s">
        <v>165</v>
      </c>
      <c r="D322" t="s">
        <v>166</v>
      </c>
      <c r="E322" s="30">
        <v>0.14000000000000001</v>
      </c>
      <c r="F322" t="s">
        <v>167</v>
      </c>
      <c r="G322" t="s">
        <v>168</v>
      </c>
      <c r="H322" s="31"/>
      <c r="I322" t="s">
        <v>169</v>
      </c>
      <c r="J322" s="32">
        <f>ROUND(E322/I319* H322,2)</f>
        <v>0</v>
      </c>
      <c r="K322" s="33"/>
    </row>
    <row r="323" spans="1:27" x14ac:dyDescent="0.25">
      <c r="D323" s="34" t="s">
        <v>172</v>
      </c>
      <c r="E323" s="33"/>
      <c r="H323" s="33"/>
      <c r="K323" s="31">
        <f>SUM(J321:J322)</f>
        <v>0</v>
      </c>
    </row>
    <row r="324" spans="1:27" x14ac:dyDescent="0.25">
      <c r="B324" s="22" t="s">
        <v>173</v>
      </c>
      <c r="E324" s="33"/>
      <c r="H324" s="33"/>
      <c r="K324" s="33"/>
    </row>
    <row r="325" spans="1:27" x14ac:dyDescent="0.25">
      <c r="B325" t="s">
        <v>312</v>
      </c>
      <c r="C325" t="s">
        <v>20</v>
      </c>
      <c r="D325" t="s">
        <v>313</v>
      </c>
      <c r="E325" s="30">
        <v>1</v>
      </c>
      <c r="G325" t="s">
        <v>168</v>
      </c>
      <c r="H325" s="31"/>
      <c r="I325" t="s">
        <v>169</v>
      </c>
      <c r="J325" s="32">
        <f>ROUND(E325* H325,2)</f>
        <v>0</v>
      </c>
      <c r="K325" s="33"/>
    </row>
    <row r="326" spans="1:27" x14ac:dyDescent="0.25">
      <c r="B326" t="s">
        <v>314</v>
      </c>
      <c r="C326" t="s">
        <v>20</v>
      </c>
      <c r="D326" t="s">
        <v>315</v>
      </c>
      <c r="E326" s="30">
        <v>1</v>
      </c>
      <c r="G326" t="s">
        <v>168</v>
      </c>
      <c r="H326" s="31"/>
      <c r="I326" t="s">
        <v>169</v>
      </c>
      <c r="J326" s="32">
        <f>ROUND(E326* H326,2)</f>
        <v>0</v>
      </c>
      <c r="K326" s="33"/>
    </row>
    <row r="327" spans="1:27" x14ac:dyDescent="0.25">
      <c r="D327" s="34" t="s">
        <v>179</v>
      </c>
      <c r="E327" s="33"/>
      <c r="H327" s="33"/>
      <c r="K327" s="31">
        <f>SUM(J325:J326)</f>
        <v>0</v>
      </c>
    </row>
    <row r="328" spans="1:27" x14ac:dyDescent="0.25">
      <c r="D328" s="34" t="s">
        <v>180</v>
      </c>
      <c r="E328" s="33"/>
      <c r="H328" s="33"/>
      <c r="K328" s="35">
        <f>SUM(J320:J327)</f>
        <v>0</v>
      </c>
    </row>
    <row r="329" spans="1:27" x14ac:dyDescent="0.25">
      <c r="D329" s="34" t="s">
        <v>181</v>
      </c>
      <c r="E329" s="33"/>
      <c r="H329" s="33">
        <v>5</v>
      </c>
      <c r="I329" t="s">
        <v>182</v>
      </c>
      <c r="K329" s="31">
        <f>ROUND(H329/100*K328,2)</f>
        <v>0</v>
      </c>
    </row>
    <row r="330" spans="1:27" x14ac:dyDescent="0.25">
      <c r="D330" s="34" t="s">
        <v>183</v>
      </c>
      <c r="E330" s="33"/>
      <c r="H330" s="33"/>
      <c r="K330" s="35">
        <f>SUM(K328:K329)</f>
        <v>0</v>
      </c>
    </row>
    <row r="332" spans="1:27" ht="45" customHeight="1" x14ac:dyDescent="0.25">
      <c r="A332" s="26" t="s">
        <v>316</v>
      </c>
      <c r="B332" s="26" t="s">
        <v>50</v>
      </c>
      <c r="C332" s="27" t="s">
        <v>20</v>
      </c>
      <c r="D332" s="7" t="s">
        <v>51</v>
      </c>
      <c r="E332" s="6"/>
      <c r="F332" s="6"/>
      <c r="G332" s="27"/>
      <c r="H332" s="28" t="s">
        <v>161</v>
      </c>
      <c r="I332" s="5">
        <v>1</v>
      </c>
      <c r="J332" s="4"/>
      <c r="K332" s="29">
        <f>ROUND(K343,2)</f>
        <v>0</v>
      </c>
      <c r="L332" s="27"/>
      <c r="M332" s="27"/>
      <c r="N332" s="27"/>
      <c r="O332" s="27"/>
      <c r="P332" s="27"/>
      <c r="Q332" s="27"/>
      <c r="R332" s="27"/>
      <c r="S332" s="27"/>
      <c r="T332" s="27"/>
      <c r="U332" s="27"/>
      <c r="V332" s="27"/>
      <c r="W332" s="27"/>
      <c r="X332" s="27"/>
      <c r="Y332" s="27"/>
      <c r="Z332" s="27"/>
      <c r="AA332" s="27"/>
    </row>
    <row r="333" spans="1:27" x14ac:dyDescent="0.25">
      <c r="B333" s="22" t="s">
        <v>163</v>
      </c>
    </row>
    <row r="334" spans="1:27" x14ac:dyDescent="0.25">
      <c r="B334" t="s">
        <v>164</v>
      </c>
      <c r="C334" t="s">
        <v>165</v>
      </c>
      <c r="D334" t="s">
        <v>166</v>
      </c>
      <c r="E334" s="30">
        <v>0.14000000000000001</v>
      </c>
      <c r="F334" t="s">
        <v>167</v>
      </c>
      <c r="G334" t="s">
        <v>168</v>
      </c>
      <c r="H334" s="31"/>
      <c r="I334" t="s">
        <v>169</v>
      </c>
      <c r="J334" s="32">
        <f>ROUND(E334/I332* H334,2)</f>
        <v>0</v>
      </c>
      <c r="K334" s="33"/>
    </row>
    <row r="335" spans="1:27" x14ac:dyDescent="0.25">
      <c r="B335" t="s">
        <v>170</v>
      </c>
      <c r="C335" t="s">
        <v>165</v>
      </c>
      <c r="D335" t="s">
        <v>171</v>
      </c>
      <c r="E335" s="30">
        <v>0.21</v>
      </c>
      <c r="F335" t="s">
        <v>167</v>
      </c>
      <c r="G335" t="s">
        <v>168</v>
      </c>
      <c r="H335" s="31"/>
      <c r="I335" t="s">
        <v>169</v>
      </c>
      <c r="J335" s="32">
        <f>ROUND(E335/I332* H335,2)</f>
        <v>0</v>
      </c>
      <c r="K335" s="33"/>
    </row>
    <row r="336" spans="1:27" x14ac:dyDescent="0.25">
      <c r="D336" s="34" t="s">
        <v>172</v>
      </c>
      <c r="E336" s="33"/>
      <c r="H336" s="33"/>
      <c r="K336" s="31">
        <f>SUM(J334:J335)</f>
        <v>0</v>
      </c>
    </row>
    <row r="337" spans="1:27" x14ac:dyDescent="0.25">
      <c r="B337" s="22" t="s">
        <v>173</v>
      </c>
      <c r="E337" s="33"/>
      <c r="H337" s="33"/>
      <c r="K337" s="33"/>
    </row>
    <row r="338" spans="1:27" x14ac:dyDescent="0.25">
      <c r="B338" t="s">
        <v>317</v>
      </c>
      <c r="C338" t="s">
        <v>20</v>
      </c>
      <c r="D338" t="s">
        <v>318</v>
      </c>
      <c r="E338" s="30">
        <v>1</v>
      </c>
      <c r="G338" t="s">
        <v>168</v>
      </c>
      <c r="H338" s="31"/>
      <c r="I338" t="s">
        <v>169</v>
      </c>
      <c r="J338" s="32">
        <f>ROUND(E338* H338,2)</f>
        <v>0</v>
      </c>
      <c r="K338" s="33"/>
    </row>
    <row r="339" spans="1:27" x14ac:dyDescent="0.25">
      <c r="B339" t="s">
        <v>319</v>
      </c>
      <c r="C339" t="s">
        <v>20</v>
      </c>
      <c r="D339" t="s">
        <v>320</v>
      </c>
      <c r="E339" s="30">
        <v>1</v>
      </c>
      <c r="G339" t="s">
        <v>168</v>
      </c>
      <c r="H339" s="31"/>
      <c r="I339" t="s">
        <v>169</v>
      </c>
      <c r="J339" s="32">
        <f>ROUND(E339* H339,2)</f>
        <v>0</v>
      </c>
      <c r="K339" s="33"/>
    </row>
    <row r="340" spans="1:27" x14ac:dyDescent="0.25">
      <c r="D340" s="34" t="s">
        <v>179</v>
      </c>
      <c r="E340" s="33"/>
      <c r="H340" s="33"/>
      <c r="K340" s="31">
        <f>SUM(J338:J339)</f>
        <v>0</v>
      </c>
    </row>
    <row r="341" spans="1:27" x14ac:dyDescent="0.25">
      <c r="D341" s="34" t="s">
        <v>180</v>
      </c>
      <c r="E341" s="33"/>
      <c r="H341" s="33"/>
      <c r="K341" s="35">
        <f>SUM(J333:J340)</f>
        <v>0</v>
      </c>
    </row>
    <row r="342" spans="1:27" x14ac:dyDescent="0.25">
      <c r="D342" s="34" t="s">
        <v>181</v>
      </c>
      <c r="E342" s="33"/>
      <c r="H342" s="33">
        <v>5</v>
      </c>
      <c r="I342" t="s">
        <v>182</v>
      </c>
      <c r="K342" s="31">
        <f>ROUND(H342/100*K341,2)</f>
        <v>0</v>
      </c>
    </row>
    <row r="343" spans="1:27" x14ac:dyDescent="0.25">
      <c r="D343" s="34" t="s">
        <v>183</v>
      </c>
      <c r="E343" s="33"/>
      <c r="H343" s="33"/>
      <c r="K343" s="35">
        <f>SUM(K341:K342)</f>
        <v>0</v>
      </c>
    </row>
    <row r="345" spans="1:27" ht="45" customHeight="1" x14ac:dyDescent="0.25">
      <c r="A345" s="26" t="s">
        <v>321</v>
      </c>
      <c r="B345" s="26" t="s">
        <v>48</v>
      </c>
      <c r="C345" s="27" t="s">
        <v>20</v>
      </c>
      <c r="D345" s="7" t="s">
        <v>49</v>
      </c>
      <c r="E345" s="6"/>
      <c r="F345" s="6"/>
      <c r="G345" s="27"/>
      <c r="H345" s="28" t="s">
        <v>161</v>
      </c>
      <c r="I345" s="5">
        <v>1</v>
      </c>
      <c r="J345" s="4"/>
      <c r="K345" s="29">
        <f>ROUND(K356,2)</f>
        <v>0</v>
      </c>
      <c r="L345" s="27"/>
      <c r="M345" s="27"/>
      <c r="N345" s="27"/>
      <c r="O345" s="27"/>
      <c r="P345" s="27"/>
      <c r="Q345" s="27"/>
      <c r="R345" s="27"/>
      <c r="S345" s="27"/>
      <c r="T345" s="27"/>
      <c r="U345" s="27"/>
      <c r="V345" s="27"/>
      <c r="W345" s="27"/>
      <c r="X345" s="27"/>
      <c r="Y345" s="27"/>
      <c r="Z345" s="27"/>
      <c r="AA345" s="27"/>
    </row>
    <row r="346" spans="1:27" x14ac:dyDescent="0.25">
      <c r="B346" s="22" t="s">
        <v>163</v>
      </c>
    </row>
    <row r="347" spans="1:27" x14ac:dyDescent="0.25">
      <c r="B347" t="s">
        <v>170</v>
      </c>
      <c r="C347" t="s">
        <v>165</v>
      </c>
      <c r="D347" t="s">
        <v>171</v>
      </c>
      <c r="E347" s="30">
        <v>0.21</v>
      </c>
      <c r="F347" t="s">
        <v>167</v>
      </c>
      <c r="G347" t="s">
        <v>168</v>
      </c>
      <c r="H347" s="31"/>
      <c r="I347" t="s">
        <v>169</v>
      </c>
      <c r="J347" s="32">
        <f>ROUND(E347/I345* H347,2)</f>
        <v>0</v>
      </c>
      <c r="K347" s="33"/>
    </row>
    <row r="348" spans="1:27" x14ac:dyDescent="0.25">
      <c r="B348" t="s">
        <v>164</v>
      </c>
      <c r="C348" t="s">
        <v>165</v>
      </c>
      <c r="D348" t="s">
        <v>166</v>
      </c>
      <c r="E348" s="30">
        <v>0.14000000000000001</v>
      </c>
      <c r="F348" t="s">
        <v>167</v>
      </c>
      <c r="G348" t="s">
        <v>168</v>
      </c>
      <c r="H348" s="31"/>
      <c r="I348" t="s">
        <v>169</v>
      </c>
      <c r="J348" s="32">
        <f>ROUND(E348/I345* H348,2)</f>
        <v>0</v>
      </c>
      <c r="K348" s="33"/>
    </row>
    <row r="349" spans="1:27" x14ac:dyDescent="0.25">
      <c r="D349" s="34" t="s">
        <v>172</v>
      </c>
      <c r="E349" s="33"/>
      <c r="H349" s="33"/>
      <c r="K349" s="31">
        <f>SUM(J347:J348)</f>
        <v>0</v>
      </c>
    </row>
    <row r="350" spans="1:27" x14ac:dyDescent="0.25">
      <c r="B350" s="22" t="s">
        <v>173</v>
      </c>
      <c r="E350" s="33"/>
      <c r="H350" s="33"/>
      <c r="K350" s="33"/>
    </row>
    <row r="351" spans="1:27" x14ac:dyDescent="0.25">
      <c r="B351" t="s">
        <v>322</v>
      </c>
      <c r="C351" t="s">
        <v>20</v>
      </c>
      <c r="D351" t="s">
        <v>323</v>
      </c>
      <c r="E351" s="30">
        <v>1</v>
      </c>
      <c r="G351" t="s">
        <v>168</v>
      </c>
      <c r="H351" s="31"/>
      <c r="I351" t="s">
        <v>169</v>
      </c>
      <c r="J351" s="32">
        <f>ROUND(E351* H351,2)</f>
        <v>0</v>
      </c>
      <c r="K351" s="33"/>
    </row>
    <row r="352" spans="1:27" x14ac:dyDescent="0.25">
      <c r="B352" t="s">
        <v>317</v>
      </c>
      <c r="C352" t="s">
        <v>20</v>
      </c>
      <c r="D352" t="s">
        <v>318</v>
      </c>
      <c r="E352" s="30">
        <v>1</v>
      </c>
      <c r="G352" t="s">
        <v>168</v>
      </c>
      <c r="H352" s="31"/>
      <c r="I352" t="s">
        <v>169</v>
      </c>
      <c r="J352" s="32">
        <f>ROUND(E352* H352,2)</f>
        <v>0</v>
      </c>
      <c r="K352" s="33"/>
    </row>
    <row r="353" spans="1:27" x14ac:dyDescent="0.25">
      <c r="D353" s="34" t="s">
        <v>179</v>
      </c>
      <c r="E353" s="33"/>
      <c r="H353" s="33"/>
      <c r="K353" s="31">
        <f>SUM(J351:J352)</f>
        <v>0</v>
      </c>
    </row>
    <row r="354" spans="1:27" x14ac:dyDescent="0.25">
      <c r="D354" s="34" t="s">
        <v>180</v>
      </c>
      <c r="E354" s="33"/>
      <c r="H354" s="33"/>
      <c r="K354" s="35">
        <f>SUM(J346:J353)</f>
        <v>0</v>
      </c>
    </row>
    <row r="355" spans="1:27" x14ac:dyDescent="0.25">
      <c r="D355" s="34" t="s">
        <v>181</v>
      </c>
      <c r="E355" s="33"/>
      <c r="H355" s="33">
        <v>5</v>
      </c>
      <c r="I355" t="s">
        <v>182</v>
      </c>
      <c r="K355" s="31">
        <f>ROUND(H355/100*K354,2)</f>
        <v>0</v>
      </c>
    </row>
    <row r="356" spans="1:27" x14ac:dyDescent="0.25">
      <c r="D356" s="34" t="s">
        <v>183</v>
      </c>
      <c r="E356" s="33"/>
      <c r="H356" s="33"/>
      <c r="K356" s="35">
        <f>SUM(K354:K355)</f>
        <v>0</v>
      </c>
    </row>
    <row r="358" spans="1:27" ht="45" customHeight="1" x14ac:dyDescent="0.25">
      <c r="A358" s="26" t="s">
        <v>324</v>
      </c>
      <c r="B358" s="26" t="s">
        <v>56</v>
      </c>
      <c r="C358" s="27" t="s">
        <v>20</v>
      </c>
      <c r="D358" s="7" t="s">
        <v>57</v>
      </c>
      <c r="E358" s="6"/>
      <c r="F358" s="6"/>
      <c r="G358" s="27"/>
      <c r="H358" s="28" t="s">
        <v>161</v>
      </c>
      <c r="I358" s="5">
        <v>1</v>
      </c>
      <c r="J358" s="4"/>
      <c r="K358" s="29">
        <f>ROUND(K368,2)</f>
        <v>0</v>
      </c>
      <c r="L358" s="27"/>
      <c r="M358" s="27"/>
      <c r="N358" s="27"/>
      <c r="O358" s="27"/>
      <c r="P358" s="27"/>
      <c r="Q358" s="27"/>
      <c r="R358" s="27"/>
      <c r="S358" s="27"/>
      <c r="T358" s="27"/>
      <c r="U358" s="27"/>
      <c r="V358" s="27"/>
      <c r="W358" s="27"/>
      <c r="X358" s="27"/>
      <c r="Y358" s="27"/>
      <c r="Z358" s="27"/>
      <c r="AA358" s="27"/>
    </row>
    <row r="359" spans="1:27" x14ac:dyDescent="0.25">
      <c r="B359" s="22" t="s">
        <v>163</v>
      </c>
    </row>
    <row r="360" spans="1:27" x14ac:dyDescent="0.25">
      <c r="B360" t="s">
        <v>164</v>
      </c>
      <c r="C360" t="s">
        <v>165</v>
      </c>
      <c r="D360" t="s">
        <v>166</v>
      </c>
      <c r="E360" s="30">
        <v>0.12</v>
      </c>
      <c r="F360" t="s">
        <v>167</v>
      </c>
      <c r="G360" t="s">
        <v>168</v>
      </c>
      <c r="H360" s="31"/>
      <c r="I360" t="s">
        <v>169</v>
      </c>
      <c r="J360" s="32">
        <f>ROUND(E360/I358* H360,2)</f>
        <v>0</v>
      </c>
      <c r="K360" s="33"/>
    </row>
    <row r="361" spans="1:27" x14ac:dyDescent="0.25">
      <c r="B361" t="s">
        <v>170</v>
      </c>
      <c r="C361" t="s">
        <v>165</v>
      </c>
      <c r="D361" t="s">
        <v>171</v>
      </c>
      <c r="E361" s="30">
        <v>0.12</v>
      </c>
      <c r="F361" t="s">
        <v>167</v>
      </c>
      <c r="G361" t="s">
        <v>168</v>
      </c>
      <c r="H361" s="31"/>
      <c r="I361" t="s">
        <v>169</v>
      </c>
      <c r="J361" s="32">
        <f>ROUND(E361/I358* H361,2)</f>
        <v>0</v>
      </c>
      <c r="K361" s="33"/>
    </row>
    <row r="362" spans="1:27" x14ac:dyDescent="0.25">
      <c r="D362" s="34" t="s">
        <v>172</v>
      </c>
      <c r="E362" s="33"/>
      <c r="H362" s="33"/>
      <c r="K362" s="31">
        <f>SUM(J360:J361)</f>
        <v>0</v>
      </c>
    </row>
    <row r="363" spans="1:27" x14ac:dyDescent="0.25">
      <c r="B363" s="22" t="s">
        <v>173</v>
      </c>
      <c r="E363" s="33"/>
      <c r="H363" s="33"/>
      <c r="K363" s="33"/>
    </row>
    <row r="364" spans="1:27" x14ac:dyDescent="0.25">
      <c r="B364" t="s">
        <v>325</v>
      </c>
      <c r="C364" t="s">
        <v>20</v>
      </c>
      <c r="D364" t="s">
        <v>326</v>
      </c>
      <c r="E364" s="30">
        <v>1</v>
      </c>
      <c r="G364" t="s">
        <v>168</v>
      </c>
      <c r="H364" s="31"/>
      <c r="I364" t="s">
        <v>169</v>
      </c>
      <c r="J364" s="32">
        <f>ROUND(E364* H364,2)</f>
        <v>0</v>
      </c>
      <c r="K364" s="33"/>
    </row>
    <row r="365" spans="1:27" x14ac:dyDescent="0.25">
      <c r="D365" s="34" t="s">
        <v>179</v>
      </c>
      <c r="E365" s="33"/>
      <c r="H365" s="33"/>
      <c r="K365" s="31">
        <f>SUM(J364:J364)</f>
        <v>0</v>
      </c>
    </row>
    <row r="366" spans="1:27" x14ac:dyDescent="0.25">
      <c r="D366" s="34" t="s">
        <v>180</v>
      </c>
      <c r="E366" s="33"/>
      <c r="H366" s="33"/>
      <c r="K366" s="35">
        <f>SUM(J359:J365)</f>
        <v>0</v>
      </c>
    </row>
    <row r="367" spans="1:27" x14ac:dyDescent="0.25">
      <c r="D367" s="34" t="s">
        <v>181</v>
      </c>
      <c r="E367" s="33"/>
      <c r="H367" s="33">
        <v>5</v>
      </c>
      <c r="I367" t="s">
        <v>182</v>
      </c>
      <c r="K367" s="31">
        <f>ROUND(H367/100*K366,2)</f>
        <v>0</v>
      </c>
    </row>
    <row r="368" spans="1:27" x14ac:dyDescent="0.25">
      <c r="D368" s="34" t="s">
        <v>183</v>
      </c>
      <c r="E368" s="33"/>
      <c r="H368" s="33"/>
      <c r="K368" s="35">
        <f>SUM(K366:K367)</f>
        <v>0</v>
      </c>
    </row>
    <row r="370" spans="1:27" ht="45" customHeight="1" x14ac:dyDescent="0.25">
      <c r="A370" s="26" t="s">
        <v>327</v>
      </c>
      <c r="B370" s="26" t="s">
        <v>81</v>
      </c>
      <c r="C370" s="27" t="s">
        <v>59</v>
      </c>
      <c r="D370" s="7" t="s">
        <v>82</v>
      </c>
      <c r="E370" s="6"/>
      <c r="F370" s="6"/>
      <c r="G370" s="27"/>
      <c r="H370" s="28" t="s">
        <v>161</v>
      </c>
      <c r="I370" s="5">
        <v>1</v>
      </c>
      <c r="J370" s="4"/>
      <c r="K370" s="29">
        <f>ROUND(K380,2)</f>
        <v>0</v>
      </c>
      <c r="L370" s="27"/>
      <c r="M370" s="27"/>
      <c r="N370" s="27"/>
      <c r="O370" s="27"/>
      <c r="P370" s="27"/>
      <c r="Q370" s="27"/>
      <c r="R370" s="27"/>
      <c r="S370" s="27"/>
      <c r="T370" s="27"/>
      <c r="U370" s="27"/>
      <c r="V370" s="27"/>
      <c r="W370" s="27"/>
      <c r="X370" s="27"/>
      <c r="Y370" s="27"/>
      <c r="Z370" s="27"/>
      <c r="AA370" s="27"/>
    </row>
    <row r="371" spans="1:27" x14ac:dyDescent="0.25">
      <c r="B371" s="22" t="s">
        <v>163</v>
      </c>
    </row>
    <row r="372" spans="1:27" x14ac:dyDescent="0.25">
      <c r="B372" t="s">
        <v>170</v>
      </c>
      <c r="C372" t="s">
        <v>165</v>
      </c>
      <c r="D372" t="s">
        <v>171</v>
      </c>
      <c r="E372" s="30">
        <v>0.01</v>
      </c>
      <c r="F372" t="s">
        <v>167</v>
      </c>
      <c r="G372" t="s">
        <v>168</v>
      </c>
      <c r="H372" s="31"/>
      <c r="I372" t="s">
        <v>169</v>
      </c>
      <c r="J372" s="32">
        <f>ROUND(E372/I370* H372,2)</f>
        <v>0</v>
      </c>
      <c r="K372" s="33"/>
    </row>
    <row r="373" spans="1:27" x14ac:dyDescent="0.25">
      <c r="B373" t="s">
        <v>164</v>
      </c>
      <c r="C373" t="s">
        <v>165</v>
      </c>
      <c r="D373" t="s">
        <v>166</v>
      </c>
      <c r="E373" s="30">
        <v>0.01</v>
      </c>
      <c r="F373" t="s">
        <v>167</v>
      </c>
      <c r="G373" t="s">
        <v>168</v>
      </c>
      <c r="H373" s="31"/>
      <c r="I373" t="s">
        <v>169</v>
      </c>
      <c r="J373" s="32">
        <f>ROUND(E373/I370* H373,2)</f>
        <v>0</v>
      </c>
      <c r="K373" s="33"/>
    </row>
    <row r="374" spans="1:27" x14ac:dyDescent="0.25">
      <c r="D374" s="34" t="s">
        <v>172</v>
      </c>
      <c r="E374" s="33"/>
      <c r="H374" s="33"/>
      <c r="K374" s="31">
        <f>SUM(J372:J373)</f>
        <v>0</v>
      </c>
    </row>
    <row r="375" spans="1:27" x14ac:dyDescent="0.25">
      <c r="B375" s="22" t="s">
        <v>173</v>
      </c>
      <c r="E375" s="33"/>
      <c r="H375" s="33"/>
      <c r="K375" s="33"/>
    </row>
    <row r="376" spans="1:27" x14ac:dyDescent="0.25">
      <c r="B376" t="s">
        <v>328</v>
      </c>
      <c r="C376" t="s">
        <v>59</v>
      </c>
      <c r="D376" t="s">
        <v>329</v>
      </c>
      <c r="E376" s="30">
        <v>1.05</v>
      </c>
      <c r="G376" t="s">
        <v>168</v>
      </c>
      <c r="H376" s="31"/>
      <c r="I376" t="s">
        <v>169</v>
      </c>
      <c r="J376" s="32">
        <f>ROUND(E376* H376,2)</f>
        <v>0</v>
      </c>
      <c r="K376" s="33"/>
    </row>
    <row r="377" spans="1:27" x14ac:dyDescent="0.25">
      <c r="D377" s="34" t="s">
        <v>179</v>
      </c>
      <c r="E377" s="33"/>
      <c r="H377" s="33"/>
      <c r="K377" s="31">
        <f>SUM(J376:J376)</f>
        <v>0</v>
      </c>
    </row>
    <row r="378" spans="1:27" x14ac:dyDescent="0.25">
      <c r="D378" s="34" t="s">
        <v>180</v>
      </c>
      <c r="E378" s="33"/>
      <c r="H378" s="33"/>
      <c r="K378" s="35">
        <f>SUM(J371:J377)</f>
        <v>0</v>
      </c>
    </row>
    <row r="379" spans="1:27" x14ac:dyDescent="0.25">
      <c r="D379" s="34" t="s">
        <v>181</v>
      </c>
      <c r="E379" s="33"/>
      <c r="H379" s="33">
        <v>5</v>
      </c>
      <c r="I379" t="s">
        <v>182</v>
      </c>
      <c r="K379" s="31">
        <f>ROUND(H379/100*K378,2)</f>
        <v>0</v>
      </c>
    </row>
    <row r="380" spans="1:27" x14ac:dyDescent="0.25">
      <c r="D380" s="34" t="s">
        <v>183</v>
      </c>
      <c r="E380" s="33"/>
      <c r="H380" s="33"/>
      <c r="K380" s="35">
        <f>SUM(K378:K379)</f>
        <v>0</v>
      </c>
    </row>
    <row r="382" spans="1:27" ht="45" customHeight="1" x14ac:dyDescent="0.25">
      <c r="A382" s="26" t="s">
        <v>330</v>
      </c>
      <c r="B382" s="26" t="s">
        <v>83</v>
      </c>
      <c r="C382" s="27" t="s">
        <v>59</v>
      </c>
      <c r="D382" s="7" t="s">
        <v>84</v>
      </c>
      <c r="E382" s="6"/>
      <c r="F382" s="6"/>
      <c r="G382" s="27"/>
      <c r="H382" s="28" t="s">
        <v>161</v>
      </c>
      <c r="I382" s="5">
        <v>1</v>
      </c>
      <c r="J382" s="4"/>
      <c r="K382" s="29">
        <f>ROUND(K392,2)</f>
        <v>0</v>
      </c>
      <c r="L382" s="27"/>
      <c r="M382" s="27"/>
      <c r="N382" s="27"/>
      <c r="O382" s="27"/>
      <c r="P382" s="27"/>
      <c r="Q382" s="27"/>
      <c r="R382" s="27"/>
      <c r="S382" s="27"/>
      <c r="T382" s="27"/>
      <c r="U382" s="27"/>
      <c r="V382" s="27"/>
      <c r="W382" s="27"/>
      <c r="X382" s="27"/>
      <c r="Y382" s="27"/>
      <c r="Z382" s="27"/>
      <c r="AA382" s="27"/>
    </row>
    <row r="383" spans="1:27" x14ac:dyDescent="0.25">
      <c r="B383" s="22" t="s">
        <v>163</v>
      </c>
    </row>
    <row r="384" spans="1:27" x14ac:dyDescent="0.25">
      <c r="B384" t="s">
        <v>331</v>
      </c>
      <c r="C384" t="s">
        <v>165</v>
      </c>
      <c r="D384" t="s">
        <v>332</v>
      </c>
      <c r="E384" s="30">
        <v>0.01</v>
      </c>
      <c r="F384" t="s">
        <v>167</v>
      </c>
      <c r="G384" t="s">
        <v>168</v>
      </c>
      <c r="H384" s="31"/>
      <c r="I384" t="s">
        <v>169</v>
      </c>
      <c r="J384" s="32">
        <f>ROUND(E384/I382* H384,2)</f>
        <v>0</v>
      </c>
      <c r="K384" s="33"/>
    </row>
    <row r="385" spans="1:27" x14ac:dyDescent="0.25">
      <c r="B385" t="s">
        <v>333</v>
      </c>
      <c r="C385" t="s">
        <v>165</v>
      </c>
      <c r="D385" t="s">
        <v>334</v>
      </c>
      <c r="E385" s="30">
        <v>0.01</v>
      </c>
      <c r="F385" t="s">
        <v>167</v>
      </c>
      <c r="G385" t="s">
        <v>168</v>
      </c>
      <c r="H385" s="31"/>
      <c r="I385" t="s">
        <v>169</v>
      </c>
      <c r="J385" s="32">
        <f>ROUND(E385/I382* H385,2)</f>
        <v>0</v>
      </c>
      <c r="K385" s="33"/>
    </row>
    <row r="386" spans="1:27" x14ac:dyDescent="0.25">
      <c r="D386" s="34" t="s">
        <v>172</v>
      </c>
      <c r="E386" s="33"/>
      <c r="H386" s="33"/>
      <c r="K386" s="31">
        <f>SUM(J384:J385)</f>
        <v>0</v>
      </c>
    </row>
    <row r="387" spans="1:27" x14ac:dyDescent="0.25">
      <c r="B387" s="22" t="s">
        <v>173</v>
      </c>
      <c r="E387" s="33"/>
      <c r="H387" s="33"/>
      <c r="K387" s="33"/>
    </row>
    <row r="388" spans="1:27" x14ac:dyDescent="0.25">
      <c r="B388" t="s">
        <v>335</v>
      </c>
      <c r="C388" t="s">
        <v>59</v>
      </c>
      <c r="D388" t="s">
        <v>336</v>
      </c>
      <c r="E388" s="30">
        <v>1.05</v>
      </c>
      <c r="G388" t="s">
        <v>168</v>
      </c>
      <c r="H388" s="31"/>
      <c r="I388" t="s">
        <v>169</v>
      </c>
      <c r="J388" s="32">
        <f>ROUND(E388* H388,2)</f>
        <v>0</v>
      </c>
      <c r="K388" s="33"/>
    </row>
    <row r="389" spans="1:27" x14ac:dyDescent="0.25">
      <c r="D389" s="34" t="s">
        <v>179</v>
      </c>
      <c r="E389" s="33"/>
      <c r="H389" s="33"/>
      <c r="K389" s="31">
        <f>SUM(J388:J388)</f>
        <v>0</v>
      </c>
    </row>
    <row r="390" spans="1:27" x14ac:dyDescent="0.25">
      <c r="D390" s="34" t="s">
        <v>180</v>
      </c>
      <c r="E390" s="33"/>
      <c r="H390" s="33"/>
      <c r="K390" s="35">
        <f>SUM(J383:J389)</f>
        <v>0</v>
      </c>
    </row>
    <row r="391" spans="1:27" x14ac:dyDescent="0.25">
      <c r="D391" s="34" t="s">
        <v>181</v>
      </c>
      <c r="E391" s="33"/>
      <c r="H391" s="33">
        <v>5</v>
      </c>
      <c r="I391" t="s">
        <v>182</v>
      </c>
      <c r="K391" s="31">
        <f>ROUND(H391/100*K390,2)</f>
        <v>0</v>
      </c>
    </row>
    <row r="392" spans="1:27" x14ac:dyDescent="0.25">
      <c r="D392" s="34" t="s">
        <v>183</v>
      </c>
      <c r="E392" s="33"/>
      <c r="H392" s="33"/>
      <c r="K392" s="35">
        <f>SUM(K390:K391)</f>
        <v>0</v>
      </c>
    </row>
    <row r="394" spans="1:27" ht="45" customHeight="1" x14ac:dyDescent="0.25">
      <c r="A394" s="26" t="s">
        <v>337</v>
      </c>
      <c r="B394" s="26" t="s">
        <v>113</v>
      </c>
      <c r="C394" s="27" t="s">
        <v>20</v>
      </c>
      <c r="D394" s="7" t="s">
        <v>114</v>
      </c>
      <c r="E394" s="6"/>
      <c r="F394" s="6"/>
      <c r="G394" s="27"/>
      <c r="H394" s="28" t="s">
        <v>161</v>
      </c>
      <c r="I394" s="5">
        <v>1</v>
      </c>
      <c r="J394" s="4"/>
      <c r="K394" s="29">
        <f>ROUND(K407,2)</f>
        <v>0</v>
      </c>
      <c r="L394" s="27"/>
      <c r="M394" s="27"/>
      <c r="N394" s="27"/>
      <c r="O394" s="27"/>
      <c r="P394" s="27"/>
      <c r="Q394" s="27"/>
      <c r="R394" s="27"/>
      <c r="S394" s="27"/>
      <c r="T394" s="27"/>
      <c r="U394" s="27"/>
      <c r="V394" s="27"/>
      <c r="W394" s="27"/>
      <c r="X394" s="27"/>
      <c r="Y394" s="27"/>
      <c r="Z394" s="27"/>
      <c r="AA394" s="27"/>
    </row>
    <row r="395" spans="1:27" x14ac:dyDescent="0.25">
      <c r="B395" s="22" t="s">
        <v>163</v>
      </c>
    </row>
    <row r="396" spans="1:27" x14ac:dyDescent="0.25">
      <c r="B396" t="s">
        <v>338</v>
      </c>
      <c r="C396" t="s">
        <v>165</v>
      </c>
      <c r="D396" t="s">
        <v>339</v>
      </c>
      <c r="E396" s="30">
        <v>0.2</v>
      </c>
      <c r="F396" t="s">
        <v>167</v>
      </c>
      <c r="G396" t="s">
        <v>168</v>
      </c>
      <c r="H396" s="31"/>
      <c r="I396" t="s">
        <v>169</v>
      </c>
      <c r="J396" s="32">
        <f>ROUND(E396/I394* H396,2)</f>
        <v>0</v>
      </c>
      <c r="K396" s="33"/>
    </row>
    <row r="397" spans="1:27" x14ac:dyDescent="0.25">
      <c r="D397" s="34" t="s">
        <v>172</v>
      </c>
      <c r="E397" s="33"/>
      <c r="H397" s="33"/>
      <c r="K397" s="31">
        <f>SUM(J396:J396)</f>
        <v>0</v>
      </c>
    </row>
    <row r="398" spans="1:27" x14ac:dyDescent="0.25">
      <c r="B398" s="22" t="s">
        <v>173</v>
      </c>
      <c r="E398" s="33"/>
      <c r="H398" s="33"/>
      <c r="K398" s="33"/>
    </row>
    <row r="399" spans="1:27" x14ac:dyDescent="0.25">
      <c r="B399" t="s">
        <v>340</v>
      </c>
      <c r="C399" t="s">
        <v>101</v>
      </c>
      <c r="D399" t="s">
        <v>341</v>
      </c>
      <c r="E399" s="30">
        <v>1</v>
      </c>
      <c r="G399" t="s">
        <v>168</v>
      </c>
      <c r="H399" s="31"/>
      <c r="I399" t="s">
        <v>169</v>
      </c>
      <c r="J399" s="32">
        <f>ROUND(E399* H399,2)</f>
        <v>0</v>
      </c>
      <c r="K399" s="33"/>
    </row>
    <row r="400" spans="1:27" x14ac:dyDescent="0.25">
      <c r="D400" s="34" t="s">
        <v>179</v>
      </c>
      <c r="E400" s="33"/>
      <c r="H400" s="33"/>
      <c r="K400" s="31">
        <f>SUM(J399:J399)</f>
        <v>0</v>
      </c>
    </row>
    <row r="401" spans="1:27" x14ac:dyDescent="0.25">
      <c r="B401" s="22" t="s">
        <v>199</v>
      </c>
      <c r="E401" s="33"/>
      <c r="H401" s="33"/>
      <c r="K401" s="33"/>
    </row>
    <row r="402" spans="1:27" x14ac:dyDescent="0.25">
      <c r="B402" t="s">
        <v>264</v>
      </c>
      <c r="C402" t="s">
        <v>211</v>
      </c>
      <c r="D402" t="s">
        <v>265</v>
      </c>
      <c r="E402" s="30">
        <v>0</v>
      </c>
      <c r="G402" t="s">
        <v>168</v>
      </c>
      <c r="H402" s="31"/>
      <c r="I402" t="s">
        <v>169</v>
      </c>
      <c r="J402" s="32">
        <f>ROUND(E402* H402,2)</f>
        <v>0</v>
      </c>
      <c r="K402" s="33"/>
    </row>
    <row r="403" spans="1:27" x14ac:dyDescent="0.25">
      <c r="B403" t="s">
        <v>210</v>
      </c>
      <c r="C403" t="s">
        <v>211</v>
      </c>
      <c r="D403" t="s">
        <v>212</v>
      </c>
      <c r="E403" s="30">
        <v>0</v>
      </c>
      <c r="G403" t="s">
        <v>168</v>
      </c>
      <c r="H403" s="31"/>
      <c r="I403" t="s">
        <v>169</v>
      </c>
      <c r="J403" s="32">
        <f>ROUND(E403* H403,2)</f>
        <v>0</v>
      </c>
      <c r="K403" s="33"/>
    </row>
    <row r="404" spans="1:27" x14ac:dyDescent="0.25">
      <c r="D404" s="34" t="s">
        <v>202</v>
      </c>
      <c r="E404" s="33"/>
      <c r="H404" s="33"/>
      <c r="K404" s="31">
        <f>SUM(J402:J403)</f>
        <v>0</v>
      </c>
    </row>
    <row r="405" spans="1:27" x14ac:dyDescent="0.25">
      <c r="D405" s="34" t="s">
        <v>180</v>
      </c>
      <c r="E405" s="33"/>
      <c r="H405" s="33"/>
      <c r="K405" s="35">
        <f>SUM(J395:J404)</f>
        <v>0</v>
      </c>
    </row>
    <row r="406" spans="1:27" x14ac:dyDescent="0.25">
      <c r="D406" s="34" t="s">
        <v>181</v>
      </c>
      <c r="E406" s="33"/>
      <c r="H406" s="33">
        <v>5</v>
      </c>
      <c r="I406" t="s">
        <v>182</v>
      </c>
      <c r="K406" s="31">
        <f>ROUND(H406/100*K405,2)</f>
        <v>0</v>
      </c>
    </row>
    <row r="407" spans="1:27" x14ac:dyDescent="0.25">
      <c r="D407" s="34" t="s">
        <v>183</v>
      </c>
      <c r="E407" s="33"/>
      <c r="H407" s="33"/>
      <c r="K407" s="35">
        <f>SUM(K405:K406)</f>
        <v>0</v>
      </c>
    </row>
    <row r="409" spans="1:27" ht="45" customHeight="1" x14ac:dyDescent="0.25">
      <c r="A409" s="26" t="s">
        <v>342</v>
      </c>
      <c r="B409" s="26" t="s">
        <v>115</v>
      </c>
      <c r="C409" s="27" t="s">
        <v>20</v>
      </c>
      <c r="D409" s="7" t="s">
        <v>116</v>
      </c>
      <c r="E409" s="6"/>
      <c r="F409" s="6"/>
      <c r="G409" s="27"/>
      <c r="H409" s="28" t="s">
        <v>161</v>
      </c>
      <c r="I409" s="5">
        <v>1</v>
      </c>
      <c r="J409" s="4"/>
      <c r="K409" s="29">
        <f>ROUND(K422,2)</f>
        <v>0</v>
      </c>
      <c r="L409" s="27"/>
      <c r="M409" s="27"/>
      <c r="N409" s="27"/>
      <c r="O409" s="27"/>
      <c r="P409" s="27"/>
      <c r="Q409" s="27"/>
      <c r="R409" s="27"/>
      <c r="S409" s="27"/>
      <c r="T409" s="27"/>
      <c r="U409" s="27"/>
      <c r="V409" s="27"/>
      <c r="W409" s="27"/>
      <c r="X409" s="27"/>
      <c r="Y409" s="27"/>
      <c r="Z409" s="27"/>
      <c r="AA409" s="27"/>
    </row>
    <row r="410" spans="1:27" x14ac:dyDescent="0.25">
      <c r="B410" s="22" t="s">
        <v>163</v>
      </c>
    </row>
    <row r="411" spans="1:27" x14ac:dyDescent="0.25">
      <c r="B411" t="s">
        <v>338</v>
      </c>
      <c r="C411" t="s">
        <v>165</v>
      </c>
      <c r="D411" t="s">
        <v>339</v>
      </c>
      <c r="E411" s="30">
        <v>0.2</v>
      </c>
      <c r="F411" t="s">
        <v>167</v>
      </c>
      <c r="G411" t="s">
        <v>168</v>
      </c>
      <c r="H411" s="31"/>
      <c r="I411" t="s">
        <v>169</v>
      </c>
      <c r="J411" s="32">
        <f>ROUND(E411/I409* H411,2)</f>
        <v>0</v>
      </c>
      <c r="K411" s="33"/>
    </row>
    <row r="412" spans="1:27" x14ac:dyDescent="0.25">
      <c r="D412" s="34" t="s">
        <v>172</v>
      </c>
      <c r="E412" s="33"/>
      <c r="H412" s="33"/>
      <c r="K412" s="31">
        <f>SUM(J411:J411)</f>
        <v>0</v>
      </c>
    </row>
    <row r="413" spans="1:27" x14ac:dyDescent="0.25">
      <c r="B413" s="22" t="s">
        <v>173</v>
      </c>
      <c r="E413" s="33"/>
      <c r="H413" s="33"/>
      <c r="K413" s="33"/>
    </row>
    <row r="414" spans="1:27" x14ac:dyDescent="0.25">
      <c r="B414" t="s">
        <v>343</v>
      </c>
      <c r="C414" t="s">
        <v>101</v>
      </c>
      <c r="D414" t="s">
        <v>344</v>
      </c>
      <c r="E414" s="30">
        <v>1</v>
      </c>
      <c r="G414" t="s">
        <v>168</v>
      </c>
      <c r="H414" s="31"/>
      <c r="I414" t="s">
        <v>169</v>
      </c>
      <c r="J414" s="32">
        <f>ROUND(E414* H414,2)</f>
        <v>0</v>
      </c>
      <c r="K414" s="33"/>
    </row>
    <row r="415" spans="1:27" x14ac:dyDescent="0.25">
      <c r="D415" s="34" t="s">
        <v>179</v>
      </c>
      <c r="E415" s="33"/>
      <c r="H415" s="33"/>
      <c r="K415" s="31">
        <f>SUM(J414:J414)</f>
        <v>0</v>
      </c>
    </row>
    <row r="416" spans="1:27" x14ac:dyDescent="0.25">
      <c r="B416" s="22" t="s">
        <v>199</v>
      </c>
      <c r="E416" s="33"/>
      <c r="H416" s="33"/>
      <c r="K416" s="33"/>
    </row>
    <row r="417" spans="1:27" x14ac:dyDescent="0.25">
      <c r="B417" t="s">
        <v>210</v>
      </c>
      <c r="C417" t="s">
        <v>211</v>
      </c>
      <c r="D417" t="s">
        <v>212</v>
      </c>
      <c r="E417" s="30">
        <v>0</v>
      </c>
      <c r="G417" t="s">
        <v>168</v>
      </c>
      <c r="H417" s="31"/>
      <c r="I417" t="s">
        <v>169</v>
      </c>
      <c r="J417" s="32">
        <f>ROUND(E417* H417,2)</f>
        <v>0</v>
      </c>
      <c r="K417" s="33"/>
    </row>
    <row r="418" spans="1:27" x14ac:dyDescent="0.25">
      <c r="B418" t="s">
        <v>264</v>
      </c>
      <c r="C418" t="s">
        <v>211</v>
      </c>
      <c r="D418" t="s">
        <v>265</v>
      </c>
      <c r="E418" s="30">
        <v>0</v>
      </c>
      <c r="G418" t="s">
        <v>168</v>
      </c>
      <c r="H418" s="31"/>
      <c r="I418" t="s">
        <v>169</v>
      </c>
      <c r="J418" s="32">
        <f>ROUND(E418* H418,2)</f>
        <v>0</v>
      </c>
      <c r="K418" s="33"/>
    </row>
    <row r="419" spans="1:27" x14ac:dyDescent="0.25">
      <c r="D419" s="34" t="s">
        <v>202</v>
      </c>
      <c r="E419" s="33"/>
      <c r="H419" s="33"/>
      <c r="K419" s="31">
        <f>SUM(J417:J418)</f>
        <v>0</v>
      </c>
    </row>
    <row r="420" spans="1:27" x14ac:dyDescent="0.25">
      <c r="D420" s="34" t="s">
        <v>180</v>
      </c>
      <c r="E420" s="33"/>
      <c r="H420" s="33"/>
      <c r="K420" s="35">
        <f>SUM(J410:J419)</f>
        <v>0</v>
      </c>
    </row>
    <row r="421" spans="1:27" x14ac:dyDescent="0.25">
      <c r="D421" s="34" t="s">
        <v>181</v>
      </c>
      <c r="E421" s="33"/>
      <c r="H421" s="33">
        <v>5</v>
      </c>
      <c r="I421" t="s">
        <v>182</v>
      </c>
      <c r="K421" s="31">
        <f>ROUND(H421/100*K420,2)</f>
        <v>0</v>
      </c>
    </row>
    <row r="422" spans="1:27" x14ac:dyDescent="0.25">
      <c r="D422" s="34" t="s">
        <v>183</v>
      </c>
      <c r="E422" s="33"/>
      <c r="H422" s="33"/>
      <c r="K422" s="35">
        <f>SUM(K420:K421)</f>
        <v>0</v>
      </c>
    </row>
    <row r="424" spans="1:27" ht="45" customHeight="1" x14ac:dyDescent="0.25">
      <c r="A424" s="26" t="s">
        <v>345</v>
      </c>
      <c r="B424" s="26" t="s">
        <v>105</v>
      </c>
      <c r="C424" s="27" t="s">
        <v>101</v>
      </c>
      <c r="D424" s="7" t="s">
        <v>106</v>
      </c>
      <c r="E424" s="6"/>
      <c r="F424" s="6"/>
      <c r="G424" s="27"/>
      <c r="H424" s="28" t="s">
        <v>161</v>
      </c>
      <c r="I424" s="5">
        <v>1</v>
      </c>
      <c r="J424" s="4"/>
      <c r="K424" s="29">
        <f>ROUND(K437,2)</f>
        <v>0</v>
      </c>
      <c r="L424" s="27"/>
      <c r="M424" s="27"/>
      <c r="N424" s="27"/>
      <c r="O424" s="27"/>
      <c r="P424" s="27"/>
      <c r="Q424" s="27"/>
      <c r="R424" s="27"/>
      <c r="S424" s="27"/>
      <c r="T424" s="27"/>
      <c r="U424" s="27"/>
      <c r="V424" s="27"/>
      <c r="W424" s="27"/>
      <c r="X424" s="27"/>
      <c r="Y424" s="27"/>
      <c r="Z424" s="27"/>
      <c r="AA424" s="27"/>
    </row>
    <row r="425" spans="1:27" x14ac:dyDescent="0.25">
      <c r="B425" s="22" t="s">
        <v>163</v>
      </c>
    </row>
    <row r="426" spans="1:27" x14ac:dyDescent="0.25">
      <c r="B426" t="s">
        <v>164</v>
      </c>
      <c r="C426" t="s">
        <v>165</v>
      </c>
      <c r="D426" t="s">
        <v>166</v>
      </c>
      <c r="E426" s="30">
        <v>4</v>
      </c>
      <c r="F426" t="s">
        <v>167</v>
      </c>
      <c r="G426" t="s">
        <v>168</v>
      </c>
      <c r="H426" s="31"/>
      <c r="I426" t="s">
        <v>169</v>
      </c>
      <c r="J426" s="32">
        <f>ROUND(E426/I424* H426,2)</f>
        <v>0</v>
      </c>
      <c r="K426" s="33"/>
    </row>
    <row r="427" spans="1:27" x14ac:dyDescent="0.25">
      <c r="B427" t="s">
        <v>170</v>
      </c>
      <c r="C427" t="s">
        <v>165</v>
      </c>
      <c r="D427" t="s">
        <v>171</v>
      </c>
      <c r="E427" s="30">
        <v>1</v>
      </c>
      <c r="F427" t="s">
        <v>167</v>
      </c>
      <c r="G427" t="s">
        <v>168</v>
      </c>
      <c r="H427" s="31"/>
      <c r="I427" t="s">
        <v>169</v>
      </c>
      <c r="J427" s="32">
        <f>ROUND(E427/I424* H427,2)</f>
        <v>0</v>
      </c>
      <c r="K427" s="33"/>
    </row>
    <row r="428" spans="1:27" x14ac:dyDescent="0.25">
      <c r="D428" s="34" t="s">
        <v>172</v>
      </c>
      <c r="E428" s="33"/>
      <c r="H428" s="33"/>
      <c r="K428" s="31">
        <f>SUM(J426:J427)</f>
        <v>0</v>
      </c>
    </row>
    <row r="429" spans="1:27" x14ac:dyDescent="0.25">
      <c r="B429" s="22" t="s">
        <v>193</v>
      </c>
      <c r="E429" s="33"/>
      <c r="H429" s="33"/>
      <c r="K429" s="33"/>
    </row>
    <row r="430" spans="1:27" x14ac:dyDescent="0.25">
      <c r="B430" t="s">
        <v>346</v>
      </c>
      <c r="C430" t="s">
        <v>165</v>
      </c>
      <c r="D430" t="s">
        <v>347</v>
      </c>
      <c r="E430" s="30">
        <v>2</v>
      </c>
      <c r="F430" t="s">
        <v>167</v>
      </c>
      <c r="G430" t="s">
        <v>168</v>
      </c>
      <c r="H430" s="31"/>
      <c r="I430" t="s">
        <v>169</v>
      </c>
      <c r="J430" s="32">
        <f>ROUND(E430/I424* H430,2)</f>
        <v>0</v>
      </c>
      <c r="K430" s="33"/>
    </row>
    <row r="431" spans="1:27" x14ac:dyDescent="0.25">
      <c r="D431" s="34" t="s">
        <v>197</v>
      </c>
      <c r="E431" s="33"/>
      <c r="H431" s="33"/>
      <c r="K431" s="31">
        <f>SUM(J430:J430)</f>
        <v>0</v>
      </c>
    </row>
    <row r="432" spans="1:27" x14ac:dyDescent="0.25">
      <c r="B432" s="22" t="s">
        <v>173</v>
      </c>
      <c r="E432" s="33"/>
      <c r="H432" s="33"/>
      <c r="K432" s="33"/>
    </row>
    <row r="433" spans="1:27" ht="409.5" x14ac:dyDescent="0.25">
      <c r="B433" t="s">
        <v>348</v>
      </c>
      <c r="C433" t="s">
        <v>101</v>
      </c>
      <c r="D433" s="36" t="s">
        <v>349</v>
      </c>
      <c r="E433" s="30">
        <v>2</v>
      </c>
      <c r="G433" t="s">
        <v>168</v>
      </c>
      <c r="H433" s="31"/>
      <c r="I433" t="s">
        <v>169</v>
      </c>
      <c r="J433" s="32">
        <f>ROUND(E433* H433,2)</f>
        <v>0</v>
      </c>
      <c r="K433" s="33"/>
    </row>
    <row r="434" spans="1:27" x14ac:dyDescent="0.25">
      <c r="D434" s="34" t="s">
        <v>179</v>
      </c>
      <c r="E434" s="33"/>
      <c r="H434" s="33"/>
      <c r="K434" s="31">
        <f>SUM(J433:J433)</f>
        <v>0</v>
      </c>
    </row>
    <row r="435" spans="1:27" x14ac:dyDescent="0.25">
      <c r="D435" s="34" t="s">
        <v>180</v>
      </c>
      <c r="E435" s="33"/>
      <c r="H435" s="33"/>
      <c r="K435" s="35">
        <f>SUM(J425:J434)</f>
        <v>0</v>
      </c>
    </row>
    <row r="436" spans="1:27" x14ac:dyDescent="0.25">
      <c r="D436" s="34" t="s">
        <v>181</v>
      </c>
      <c r="E436" s="33"/>
      <c r="H436" s="33">
        <v>5</v>
      </c>
      <c r="I436" t="s">
        <v>182</v>
      </c>
      <c r="K436" s="31">
        <f>ROUND(H436/100*K435,2)</f>
        <v>0</v>
      </c>
    </row>
    <row r="437" spans="1:27" x14ac:dyDescent="0.25">
      <c r="D437" s="34" t="s">
        <v>183</v>
      </c>
      <c r="E437" s="33"/>
      <c r="H437" s="33"/>
      <c r="K437" s="35">
        <f>SUM(K435:K436)</f>
        <v>0</v>
      </c>
    </row>
    <row r="439" spans="1:27" ht="45" customHeight="1" x14ac:dyDescent="0.25">
      <c r="A439" s="26" t="s">
        <v>350</v>
      </c>
      <c r="B439" s="26" t="s">
        <v>28</v>
      </c>
      <c r="C439" s="27" t="s">
        <v>20</v>
      </c>
      <c r="D439" s="7" t="s">
        <v>29</v>
      </c>
      <c r="E439" s="6"/>
      <c r="F439" s="6"/>
      <c r="G439" s="27"/>
      <c r="H439" s="28" t="s">
        <v>161</v>
      </c>
      <c r="I439" s="5">
        <v>1</v>
      </c>
      <c r="J439" s="4"/>
      <c r="K439" s="29"/>
      <c r="L439" s="27"/>
      <c r="M439" s="27"/>
      <c r="N439" s="27"/>
      <c r="O439" s="27"/>
      <c r="P439" s="27"/>
      <c r="Q439" s="27"/>
      <c r="R439" s="27"/>
      <c r="S439" s="27"/>
      <c r="T439" s="27"/>
      <c r="U439" s="27"/>
      <c r="V439" s="27"/>
      <c r="W439" s="27"/>
      <c r="X439" s="27"/>
      <c r="Y439" s="27"/>
      <c r="Z439" s="27"/>
      <c r="AA439" s="27"/>
    </row>
    <row r="440" spans="1:27" ht="45" customHeight="1" x14ac:dyDescent="0.25">
      <c r="A440" s="26" t="s">
        <v>351</v>
      </c>
      <c r="B440" s="26" t="s">
        <v>33</v>
      </c>
      <c r="C440" s="27" t="s">
        <v>20</v>
      </c>
      <c r="D440" s="7" t="s">
        <v>34</v>
      </c>
      <c r="E440" s="6"/>
      <c r="F440" s="6"/>
      <c r="G440" s="27"/>
      <c r="H440" s="28" t="s">
        <v>161</v>
      </c>
      <c r="I440" s="5">
        <v>1</v>
      </c>
      <c r="J440" s="4"/>
      <c r="K440" s="29">
        <f>ROUND(K450,2)</f>
        <v>0</v>
      </c>
      <c r="L440" s="27"/>
      <c r="M440" s="27"/>
      <c r="N440" s="27"/>
      <c r="O440" s="27"/>
      <c r="P440" s="27"/>
      <c r="Q440" s="27"/>
      <c r="R440" s="27"/>
      <c r="S440" s="27"/>
      <c r="T440" s="27"/>
      <c r="U440" s="27"/>
      <c r="V440" s="27"/>
      <c r="W440" s="27"/>
      <c r="X440" s="27"/>
      <c r="Y440" s="27"/>
      <c r="Z440" s="27"/>
      <c r="AA440" s="27"/>
    </row>
    <row r="441" spans="1:27" x14ac:dyDescent="0.25">
      <c r="B441" s="22" t="s">
        <v>163</v>
      </c>
    </row>
    <row r="442" spans="1:27" x14ac:dyDescent="0.25">
      <c r="B442" t="s">
        <v>170</v>
      </c>
      <c r="C442" t="s">
        <v>165</v>
      </c>
      <c r="D442" t="s">
        <v>171</v>
      </c>
      <c r="E442" s="30">
        <v>0.25</v>
      </c>
      <c r="F442" t="s">
        <v>167</v>
      </c>
      <c r="G442" t="s">
        <v>168</v>
      </c>
      <c r="H442" s="31"/>
      <c r="I442" t="s">
        <v>169</v>
      </c>
      <c r="J442" s="32">
        <f>ROUND(E442/I440* H442,2)</f>
        <v>0</v>
      </c>
      <c r="K442" s="33"/>
    </row>
    <row r="443" spans="1:27" x14ac:dyDescent="0.25">
      <c r="B443" t="s">
        <v>164</v>
      </c>
      <c r="C443" t="s">
        <v>165</v>
      </c>
      <c r="D443" t="s">
        <v>166</v>
      </c>
      <c r="E443" s="30">
        <v>0.26</v>
      </c>
      <c r="F443" t="s">
        <v>167</v>
      </c>
      <c r="G443" t="s">
        <v>168</v>
      </c>
      <c r="H443" s="31"/>
      <c r="I443" t="s">
        <v>169</v>
      </c>
      <c r="J443" s="32">
        <f>ROUND(E443/I440* H443,2)</f>
        <v>0</v>
      </c>
      <c r="K443" s="33"/>
    </row>
    <row r="444" spans="1:27" x14ac:dyDescent="0.25">
      <c r="D444" s="34" t="s">
        <v>172</v>
      </c>
      <c r="E444" s="33"/>
      <c r="H444" s="33"/>
      <c r="K444" s="31">
        <f>SUM(J442:J443)</f>
        <v>0</v>
      </c>
    </row>
    <row r="445" spans="1:27" x14ac:dyDescent="0.25">
      <c r="B445" s="22" t="s">
        <v>173</v>
      </c>
      <c r="E445" s="33"/>
      <c r="H445" s="33"/>
      <c r="K445" s="33"/>
    </row>
    <row r="446" spans="1:27" x14ac:dyDescent="0.25">
      <c r="B446" t="s">
        <v>352</v>
      </c>
      <c r="C446" t="s">
        <v>20</v>
      </c>
      <c r="D446" t="s">
        <v>353</v>
      </c>
      <c r="E446" s="30">
        <v>1</v>
      </c>
      <c r="G446" t="s">
        <v>168</v>
      </c>
      <c r="H446" s="31"/>
      <c r="I446" t="s">
        <v>169</v>
      </c>
      <c r="J446" s="32">
        <f>ROUND(E446* H446,2)</f>
        <v>0</v>
      </c>
      <c r="K446" s="33"/>
    </row>
    <row r="447" spans="1:27" x14ac:dyDescent="0.25">
      <c r="D447" s="34" t="s">
        <v>179</v>
      </c>
      <c r="E447" s="33"/>
      <c r="H447" s="33"/>
      <c r="K447" s="31">
        <f>SUM(J446:J446)</f>
        <v>0</v>
      </c>
    </row>
    <row r="448" spans="1:27" x14ac:dyDescent="0.25">
      <c r="D448" s="34" t="s">
        <v>180</v>
      </c>
      <c r="E448" s="33"/>
      <c r="H448" s="33"/>
      <c r="K448" s="35">
        <f>SUM(J441:J447)</f>
        <v>0</v>
      </c>
    </row>
    <row r="449" spans="1:27" x14ac:dyDescent="0.25">
      <c r="D449" s="34" t="s">
        <v>181</v>
      </c>
      <c r="E449" s="33"/>
      <c r="H449" s="33">
        <v>5</v>
      </c>
      <c r="I449" t="s">
        <v>182</v>
      </c>
      <c r="K449" s="31">
        <f>ROUND(H449/100*K448,2)</f>
        <v>0</v>
      </c>
    </row>
    <row r="450" spans="1:27" x14ac:dyDescent="0.25">
      <c r="D450" s="34" t="s">
        <v>183</v>
      </c>
      <c r="E450" s="33"/>
      <c r="H450" s="33"/>
      <c r="K450" s="35">
        <f>SUM(K448:K449)</f>
        <v>0</v>
      </c>
    </row>
    <row r="452" spans="1:27" ht="45" customHeight="1" x14ac:dyDescent="0.25">
      <c r="A452" s="26" t="s">
        <v>354</v>
      </c>
      <c r="B452" s="26" t="s">
        <v>42</v>
      </c>
      <c r="C452" s="27" t="s">
        <v>20</v>
      </c>
      <c r="D452" s="7" t="s">
        <v>43</v>
      </c>
      <c r="E452" s="6"/>
      <c r="F452" s="6"/>
      <c r="G452" s="27"/>
      <c r="H452" s="28" t="s">
        <v>161</v>
      </c>
      <c r="I452" s="5">
        <v>1</v>
      </c>
      <c r="J452" s="4"/>
      <c r="K452" s="29">
        <f>ROUND(K462,2)</f>
        <v>0</v>
      </c>
      <c r="L452" s="27"/>
      <c r="M452" s="27"/>
      <c r="N452" s="27"/>
      <c r="O452" s="27"/>
      <c r="P452" s="27"/>
      <c r="Q452" s="27"/>
      <c r="R452" s="27"/>
      <c r="S452" s="27"/>
      <c r="T452" s="27"/>
      <c r="U452" s="27"/>
      <c r="V452" s="27"/>
      <c r="W452" s="27"/>
      <c r="X452" s="27"/>
      <c r="Y452" s="27"/>
      <c r="Z452" s="27"/>
      <c r="AA452" s="27"/>
    </row>
    <row r="453" spans="1:27" x14ac:dyDescent="0.25">
      <c r="B453" s="22" t="s">
        <v>163</v>
      </c>
    </row>
    <row r="454" spans="1:27" x14ac:dyDescent="0.25">
      <c r="B454" t="s">
        <v>170</v>
      </c>
      <c r="C454" t="s">
        <v>165</v>
      </c>
      <c r="D454" t="s">
        <v>171</v>
      </c>
      <c r="E454" s="30">
        <v>7.0000000000000007E-2</v>
      </c>
      <c r="F454" t="s">
        <v>167</v>
      </c>
      <c r="G454" t="s">
        <v>168</v>
      </c>
      <c r="H454" s="31"/>
      <c r="I454" t="s">
        <v>169</v>
      </c>
      <c r="J454" s="32">
        <f>ROUND(E454/I452* H454,2)</f>
        <v>0</v>
      </c>
      <c r="K454" s="33"/>
    </row>
    <row r="455" spans="1:27" x14ac:dyDescent="0.25">
      <c r="B455" t="s">
        <v>164</v>
      </c>
      <c r="C455" t="s">
        <v>165</v>
      </c>
      <c r="D455" t="s">
        <v>166</v>
      </c>
      <c r="E455" s="30">
        <v>7.0000000000000007E-2</v>
      </c>
      <c r="F455" t="s">
        <v>167</v>
      </c>
      <c r="G455" t="s">
        <v>168</v>
      </c>
      <c r="H455" s="31"/>
      <c r="I455" t="s">
        <v>169</v>
      </c>
      <c r="J455" s="32">
        <f>ROUND(E455/I452* H455,2)</f>
        <v>0</v>
      </c>
      <c r="K455" s="33"/>
    </row>
    <row r="456" spans="1:27" x14ac:dyDescent="0.25">
      <c r="D456" s="34" t="s">
        <v>172</v>
      </c>
      <c r="E456" s="33"/>
      <c r="H456" s="33"/>
      <c r="K456" s="31">
        <f>SUM(J454:J455)</f>
        <v>0</v>
      </c>
    </row>
    <row r="457" spans="1:27" x14ac:dyDescent="0.25">
      <c r="B457" s="22" t="s">
        <v>173</v>
      </c>
      <c r="E457" s="33"/>
      <c r="H457" s="33"/>
      <c r="K457" s="33"/>
    </row>
    <row r="458" spans="1:27" x14ac:dyDescent="0.25">
      <c r="B458" t="s">
        <v>355</v>
      </c>
      <c r="C458" t="s">
        <v>20</v>
      </c>
      <c r="D458" t="s">
        <v>356</v>
      </c>
      <c r="E458" s="30">
        <v>1</v>
      </c>
      <c r="G458" t="s">
        <v>168</v>
      </c>
      <c r="H458" s="31"/>
      <c r="I458" t="s">
        <v>169</v>
      </c>
      <c r="J458" s="32">
        <f>ROUND(E458* H458,2)</f>
        <v>0</v>
      </c>
      <c r="K458" s="33"/>
    </row>
    <row r="459" spans="1:27" x14ac:dyDescent="0.25">
      <c r="D459" s="34" t="s">
        <v>179</v>
      </c>
      <c r="E459" s="33"/>
      <c r="H459" s="33"/>
      <c r="K459" s="31">
        <f>SUM(J458:J458)</f>
        <v>0</v>
      </c>
    </row>
    <row r="460" spans="1:27" x14ac:dyDescent="0.25">
      <c r="D460" s="34" t="s">
        <v>180</v>
      </c>
      <c r="E460" s="33"/>
      <c r="H460" s="33"/>
      <c r="K460" s="35">
        <f>SUM(J453:J459)</f>
        <v>0</v>
      </c>
    </row>
    <row r="461" spans="1:27" x14ac:dyDescent="0.25">
      <c r="D461" s="34" t="s">
        <v>181</v>
      </c>
      <c r="E461" s="33"/>
      <c r="H461" s="33">
        <v>5</v>
      </c>
      <c r="I461" t="s">
        <v>182</v>
      </c>
      <c r="K461" s="31">
        <f>ROUND(H461/100*K460,2)</f>
        <v>0</v>
      </c>
    </row>
    <row r="462" spans="1:27" x14ac:dyDescent="0.25">
      <c r="D462" s="34" t="s">
        <v>183</v>
      </c>
      <c r="E462" s="33"/>
      <c r="H462" s="33"/>
      <c r="K462" s="35">
        <f>SUM(K460:K461)</f>
        <v>0</v>
      </c>
    </row>
    <row r="464" spans="1:27" ht="45" customHeight="1" x14ac:dyDescent="0.25">
      <c r="A464" s="26" t="s">
        <v>357</v>
      </c>
      <c r="B464" s="26" t="s">
        <v>24</v>
      </c>
      <c r="C464" s="27" t="s">
        <v>20</v>
      </c>
      <c r="D464" s="7" t="s">
        <v>25</v>
      </c>
      <c r="E464" s="6"/>
      <c r="F464" s="6"/>
      <c r="G464" s="27"/>
      <c r="H464" s="28" t="s">
        <v>161</v>
      </c>
      <c r="I464" s="5">
        <v>1</v>
      </c>
      <c r="J464" s="4"/>
      <c r="K464" s="29">
        <f>ROUND(K487,2)</f>
        <v>0</v>
      </c>
      <c r="L464" s="27"/>
      <c r="M464" s="27"/>
      <c r="N464" s="27"/>
      <c r="O464" s="27"/>
      <c r="P464" s="27"/>
      <c r="Q464" s="27"/>
      <c r="R464" s="27"/>
      <c r="S464" s="27"/>
      <c r="T464" s="27"/>
      <c r="U464" s="27"/>
      <c r="V464" s="27"/>
      <c r="W464" s="27"/>
      <c r="X464" s="27"/>
      <c r="Y464" s="27"/>
      <c r="Z464" s="27"/>
      <c r="AA464" s="27"/>
    </row>
    <row r="465" spans="2:11" x14ac:dyDescent="0.25">
      <c r="B465" s="22" t="s">
        <v>163</v>
      </c>
    </row>
    <row r="466" spans="2:11" x14ac:dyDescent="0.25">
      <c r="B466" t="s">
        <v>170</v>
      </c>
      <c r="C466" t="s">
        <v>165</v>
      </c>
      <c r="D466" t="s">
        <v>171</v>
      </c>
      <c r="E466" s="30">
        <v>0.16</v>
      </c>
      <c r="F466" t="s">
        <v>167</v>
      </c>
      <c r="G466" t="s">
        <v>168</v>
      </c>
      <c r="H466" s="31"/>
      <c r="I466" t="s">
        <v>169</v>
      </c>
      <c r="J466" s="32">
        <f>ROUND(E466/I464* H466,2)</f>
        <v>0</v>
      </c>
      <c r="K466" s="33"/>
    </row>
    <row r="467" spans="2:11" x14ac:dyDescent="0.25">
      <c r="B467" t="s">
        <v>164</v>
      </c>
      <c r="C467" t="s">
        <v>165</v>
      </c>
      <c r="D467" t="s">
        <v>166</v>
      </c>
      <c r="E467" s="30">
        <v>0.16</v>
      </c>
      <c r="F467" t="s">
        <v>167</v>
      </c>
      <c r="G467" t="s">
        <v>168</v>
      </c>
      <c r="H467" s="31"/>
      <c r="I467" t="s">
        <v>169</v>
      </c>
      <c r="J467" s="32">
        <f>ROUND(E467/I464* H467,2)</f>
        <v>0</v>
      </c>
      <c r="K467" s="33"/>
    </row>
    <row r="468" spans="2:11" x14ac:dyDescent="0.25">
      <c r="D468" s="34" t="s">
        <v>172</v>
      </c>
      <c r="E468" s="33"/>
      <c r="H468" s="33"/>
      <c r="K468" s="31">
        <f>SUM(J466:J467)</f>
        <v>0</v>
      </c>
    </row>
    <row r="469" spans="2:11" x14ac:dyDescent="0.25">
      <c r="B469" s="22" t="s">
        <v>173</v>
      </c>
      <c r="E469" s="33"/>
      <c r="H469" s="33"/>
      <c r="K469" s="33"/>
    </row>
    <row r="470" spans="2:11" x14ac:dyDescent="0.25">
      <c r="B470" t="s">
        <v>358</v>
      </c>
      <c r="C470" t="s">
        <v>101</v>
      </c>
      <c r="D470" t="s">
        <v>359</v>
      </c>
      <c r="E470" s="30">
        <v>460</v>
      </c>
      <c r="G470" t="s">
        <v>168</v>
      </c>
      <c r="H470" s="31"/>
      <c r="I470" t="s">
        <v>169</v>
      </c>
      <c r="J470" s="32">
        <f t="shared" ref="J470:J480" si="0">ROUND(E470* H470,2)</f>
        <v>0</v>
      </c>
      <c r="K470" s="33"/>
    </row>
    <row r="471" spans="2:11" x14ac:dyDescent="0.25">
      <c r="B471" t="s">
        <v>360</v>
      </c>
      <c r="C471" t="s">
        <v>101</v>
      </c>
      <c r="D471" t="s">
        <v>361</v>
      </c>
      <c r="E471" s="30">
        <v>460</v>
      </c>
      <c r="G471" t="s">
        <v>168</v>
      </c>
      <c r="H471" s="31"/>
      <c r="I471" t="s">
        <v>169</v>
      </c>
      <c r="J471" s="32">
        <f t="shared" si="0"/>
        <v>0</v>
      </c>
      <c r="K471" s="33"/>
    </row>
    <row r="472" spans="2:11" x14ac:dyDescent="0.25">
      <c r="B472" t="s">
        <v>362</v>
      </c>
      <c r="C472" t="s">
        <v>101</v>
      </c>
      <c r="D472" t="s">
        <v>363</v>
      </c>
      <c r="E472" s="30">
        <v>920</v>
      </c>
      <c r="G472" t="s">
        <v>168</v>
      </c>
      <c r="H472" s="31"/>
      <c r="I472" t="s">
        <v>169</v>
      </c>
      <c r="J472" s="32">
        <f t="shared" si="0"/>
        <v>0</v>
      </c>
      <c r="K472" s="33"/>
    </row>
    <row r="473" spans="2:11" x14ac:dyDescent="0.25">
      <c r="B473" t="s">
        <v>364</v>
      </c>
      <c r="C473" t="s">
        <v>101</v>
      </c>
      <c r="D473" t="s">
        <v>365</v>
      </c>
      <c r="E473" s="30">
        <v>920</v>
      </c>
      <c r="G473" t="s">
        <v>168</v>
      </c>
      <c r="H473" s="31"/>
      <c r="I473" t="s">
        <v>169</v>
      </c>
      <c r="J473" s="32">
        <f t="shared" si="0"/>
        <v>0</v>
      </c>
      <c r="K473" s="33"/>
    </row>
    <row r="474" spans="2:11" x14ac:dyDescent="0.25">
      <c r="B474" t="s">
        <v>366</v>
      </c>
      <c r="C474" t="s">
        <v>101</v>
      </c>
      <c r="D474" t="s">
        <v>367</v>
      </c>
      <c r="E474" s="30">
        <v>230</v>
      </c>
      <c r="G474" t="s">
        <v>168</v>
      </c>
      <c r="H474" s="31"/>
      <c r="I474" t="s">
        <v>169</v>
      </c>
      <c r="J474" s="32">
        <f t="shared" si="0"/>
        <v>0</v>
      </c>
      <c r="K474" s="33"/>
    </row>
    <row r="475" spans="2:11" x14ac:dyDescent="0.25">
      <c r="B475" t="s">
        <v>368</v>
      </c>
      <c r="C475" t="s">
        <v>101</v>
      </c>
      <c r="D475" t="s">
        <v>369</v>
      </c>
      <c r="E475" s="30">
        <v>272</v>
      </c>
      <c r="G475" t="s">
        <v>168</v>
      </c>
      <c r="H475" s="31"/>
      <c r="I475" t="s">
        <v>169</v>
      </c>
      <c r="J475" s="32">
        <f t="shared" si="0"/>
        <v>0</v>
      </c>
      <c r="K475" s="33"/>
    </row>
    <row r="476" spans="2:11" x14ac:dyDescent="0.25">
      <c r="B476" t="s">
        <v>370</v>
      </c>
      <c r="C476" t="s">
        <v>101</v>
      </c>
      <c r="D476" t="s">
        <v>371</v>
      </c>
      <c r="E476" s="30">
        <v>115</v>
      </c>
      <c r="G476" t="s">
        <v>168</v>
      </c>
      <c r="H476" s="31"/>
      <c r="I476" t="s">
        <v>169</v>
      </c>
      <c r="J476" s="32">
        <f t="shared" si="0"/>
        <v>0</v>
      </c>
      <c r="K476" s="33"/>
    </row>
    <row r="477" spans="2:11" x14ac:dyDescent="0.25">
      <c r="B477" t="s">
        <v>372</v>
      </c>
      <c r="C477" t="s">
        <v>101</v>
      </c>
      <c r="D477" t="s">
        <v>373</v>
      </c>
      <c r="E477" s="30">
        <v>94</v>
      </c>
      <c r="G477" t="s">
        <v>168</v>
      </c>
      <c r="H477" s="31"/>
      <c r="I477" t="s">
        <v>169</v>
      </c>
      <c r="J477" s="32">
        <f t="shared" si="0"/>
        <v>0</v>
      </c>
      <c r="K477" s="33"/>
    </row>
    <row r="478" spans="2:11" x14ac:dyDescent="0.25">
      <c r="B478" t="s">
        <v>374</v>
      </c>
      <c r="C478" t="s">
        <v>101</v>
      </c>
      <c r="D478" t="s">
        <v>375</v>
      </c>
      <c r="E478" s="30">
        <v>42</v>
      </c>
      <c r="G478" t="s">
        <v>168</v>
      </c>
      <c r="H478" s="31"/>
      <c r="I478" t="s">
        <v>169</v>
      </c>
      <c r="J478" s="32">
        <f t="shared" si="0"/>
        <v>0</v>
      </c>
      <c r="K478" s="33"/>
    </row>
    <row r="479" spans="2:11" x14ac:dyDescent="0.25">
      <c r="B479" t="s">
        <v>376</v>
      </c>
      <c r="C479" t="s">
        <v>101</v>
      </c>
      <c r="D479" t="s">
        <v>377</v>
      </c>
      <c r="E479" s="30">
        <v>920</v>
      </c>
      <c r="G479" t="s">
        <v>168</v>
      </c>
      <c r="H479" s="31"/>
      <c r="I479" t="s">
        <v>169</v>
      </c>
      <c r="J479" s="32">
        <f t="shared" si="0"/>
        <v>0</v>
      </c>
      <c r="K479" s="33"/>
    </row>
    <row r="480" spans="2:11" x14ac:dyDescent="0.25">
      <c r="B480" t="s">
        <v>378</v>
      </c>
      <c r="C480" t="s">
        <v>101</v>
      </c>
      <c r="D480" t="s">
        <v>379</v>
      </c>
      <c r="E480" s="30">
        <v>230</v>
      </c>
      <c r="G480" t="s">
        <v>168</v>
      </c>
      <c r="H480" s="31"/>
      <c r="I480" t="s">
        <v>169</v>
      </c>
      <c r="J480" s="32">
        <f t="shared" si="0"/>
        <v>0</v>
      </c>
      <c r="K480" s="33"/>
    </row>
    <row r="481" spans="1:27" x14ac:dyDescent="0.25">
      <c r="D481" s="34" t="s">
        <v>179</v>
      </c>
      <c r="E481" s="33"/>
      <c r="H481" s="33"/>
      <c r="K481" s="31">
        <f>SUM(J470:J480)</f>
        <v>0</v>
      </c>
    </row>
    <row r="482" spans="1:27" x14ac:dyDescent="0.25">
      <c r="B482" s="22" t="s">
        <v>199</v>
      </c>
      <c r="E482" s="33"/>
      <c r="H482" s="33"/>
      <c r="K482" s="33"/>
    </row>
    <row r="483" spans="1:27" x14ac:dyDescent="0.25">
      <c r="B483" t="s">
        <v>380</v>
      </c>
      <c r="C483" t="s">
        <v>101</v>
      </c>
      <c r="D483" t="s">
        <v>381</v>
      </c>
      <c r="E483" s="30">
        <v>1</v>
      </c>
      <c r="G483" t="s">
        <v>168</v>
      </c>
      <c r="H483" s="31"/>
      <c r="I483" t="s">
        <v>169</v>
      </c>
      <c r="J483" s="32">
        <f>ROUND(E483* H483,2)</f>
        <v>0</v>
      </c>
      <c r="K483" s="33"/>
    </row>
    <row r="484" spans="1:27" x14ac:dyDescent="0.25">
      <c r="D484" s="34" t="s">
        <v>202</v>
      </c>
      <c r="E484" s="33"/>
      <c r="H484" s="33"/>
      <c r="K484" s="31">
        <f>SUM(J483:J483)</f>
        <v>0</v>
      </c>
    </row>
    <row r="485" spans="1:27" x14ac:dyDescent="0.25">
      <c r="D485" s="34" t="s">
        <v>180</v>
      </c>
      <c r="E485" s="33"/>
      <c r="H485" s="33"/>
      <c r="K485" s="35">
        <f>SUM(J465:J484)</f>
        <v>0</v>
      </c>
    </row>
    <row r="486" spans="1:27" x14ac:dyDescent="0.25">
      <c r="D486" s="34" t="s">
        <v>181</v>
      </c>
      <c r="E486" s="33"/>
      <c r="H486" s="33">
        <v>5</v>
      </c>
      <c r="I486" t="s">
        <v>182</v>
      </c>
      <c r="K486" s="31">
        <f>ROUND(H486/100*K485,2)</f>
        <v>0</v>
      </c>
    </row>
    <row r="487" spans="1:27" x14ac:dyDescent="0.25">
      <c r="D487" s="34" t="s">
        <v>183</v>
      </c>
      <c r="E487" s="33"/>
      <c r="H487" s="33"/>
      <c r="K487" s="35">
        <f>SUM(K485:K486)</f>
        <v>0</v>
      </c>
    </row>
    <row r="489" spans="1:27" ht="45" customHeight="1" x14ac:dyDescent="0.25">
      <c r="A489" s="26" t="s">
        <v>382</v>
      </c>
      <c r="B489" s="26" t="s">
        <v>44</v>
      </c>
      <c r="C489" s="27" t="s">
        <v>20</v>
      </c>
      <c r="D489" s="7" t="s">
        <v>45</v>
      </c>
      <c r="E489" s="6"/>
      <c r="F489" s="6"/>
      <c r="G489" s="27"/>
      <c r="H489" s="28" t="s">
        <v>161</v>
      </c>
      <c r="I489" s="5">
        <v>1</v>
      </c>
      <c r="J489" s="4"/>
      <c r="K489" s="29">
        <f>ROUND(K499,2)</f>
        <v>0</v>
      </c>
      <c r="L489" s="27"/>
      <c r="M489" s="27"/>
      <c r="N489" s="27"/>
      <c r="O489" s="27"/>
      <c r="P489" s="27"/>
      <c r="Q489" s="27"/>
      <c r="R489" s="27"/>
      <c r="S489" s="27"/>
      <c r="T489" s="27"/>
      <c r="U489" s="27"/>
      <c r="V489" s="27"/>
      <c r="W489" s="27"/>
      <c r="X489" s="27"/>
      <c r="Y489" s="27"/>
      <c r="Z489" s="27"/>
      <c r="AA489" s="27"/>
    </row>
    <row r="490" spans="1:27" x14ac:dyDescent="0.25">
      <c r="B490" s="22" t="s">
        <v>163</v>
      </c>
    </row>
    <row r="491" spans="1:27" x14ac:dyDescent="0.25">
      <c r="B491" t="s">
        <v>164</v>
      </c>
      <c r="C491" t="s">
        <v>165</v>
      </c>
      <c r="D491" t="s">
        <v>166</v>
      </c>
      <c r="E491" s="30">
        <v>7.0000000000000007E-2</v>
      </c>
      <c r="F491" t="s">
        <v>167</v>
      </c>
      <c r="G491" t="s">
        <v>168</v>
      </c>
      <c r="H491" s="31"/>
      <c r="I491" t="s">
        <v>169</v>
      </c>
      <c r="J491" s="32">
        <f>ROUND(E491/I489* H491,2)</f>
        <v>0</v>
      </c>
      <c r="K491" s="33"/>
    </row>
    <row r="492" spans="1:27" x14ac:dyDescent="0.25">
      <c r="B492" t="s">
        <v>170</v>
      </c>
      <c r="C492" t="s">
        <v>165</v>
      </c>
      <c r="D492" t="s">
        <v>171</v>
      </c>
      <c r="E492" s="30">
        <v>7.0000000000000007E-2</v>
      </c>
      <c r="F492" t="s">
        <v>167</v>
      </c>
      <c r="G492" t="s">
        <v>168</v>
      </c>
      <c r="H492" s="31"/>
      <c r="I492" t="s">
        <v>169</v>
      </c>
      <c r="J492" s="32">
        <f>ROUND(E492/I489* H492,2)</f>
        <v>0</v>
      </c>
      <c r="K492" s="33"/>
    </row>
    <row r="493" spans="1:27" x14ac:dyDescent="0.25">
      <c r="D493" s="34" t="s">
        <v>172</v>
      </c>
      <c r="E493" s="33"/>
      <c r="H493" s="33"/>
      <c r="K493" s="31">
        <f>SUM(J491:J492)</f>
        <v>0</v>
      </c>
    </row>
    <row r="494" spans="1:27" x14ac:dyDescent="0.25">
      <c r="B494" s="22" t="s">
        <v>173</v>
      </c>
      <c r="E494" s="33"/>
      <c r="H494" s="33"/>
      <c r="K494" s="33"/>
    </row>
    <row r="495" spans="1:27" x14ac:dyDescent="0.25">
      <c r="B495" t="s">
        <v>383</v>
      </c>
      <c r="C495" t="s">
        <v>20</v>
      </c>
      <c r="D495" t="s">
        <v>384</v>
      </c>
      <c r="E495" s="30">
        <v>1</v>
      </c>
      <c r="G495" t="s">
        <v>168</v>
      </c>
      <c r="H495" s="31"/>
      <c r="I495" t="s">
        <v>169</v>
      </c>
      <c r="J495" s="32">
        <f>ROUND(E495* H495,2)</f>
        <v>0</v>
      </c>
      <c r="K495" s="33"/>
    </row>
    <row r="496" spans="1:27" x14ac:dyDescent="0.25">
      <c r="D496" s="34" t="s">
        <v>179</v>
      </c>
      <c r="E496" s="33"/>
      <c r="H496" s="33"/>
      <c r="K496" s="31">
        <f>SUM(J495:J495)</f>
        <v>0</v>
      </c>
    </row>
    <row r="497" spans="1:27" x14ac:dyDescent="0.25">
      <c r="D497" s="34" t="s">
        <v>180</v>
      </c>
      <c r="E497" s="33"/>
      <c r="H497" s="33"/>
      <c r="K497" s="35">
        <f>SUM(J490:J496)</f>
        <v>0</v>
      </c>
    </row>
    <row r="498" spans="1:27" x14ac:dyDescent="0.25">
      <c r="D498" s="34" t="s">
        <v>181</v>
      </c>
      <c r="E498" s="33"/>
      <c r="H498" s="33">
        <v>5</v>
      </c>
      <c r="I498" t="s">
        <v>182</v>
      </c>
      <c r="K498" s="31">
        <f>ROUND(H498/100*K497,2)</f>
        <v>0</v>
      </c>
    </row>
    <row r="499" spans="1:27" x14ac:dyDescent="0.25">
      <c r="D499" s="34" t="s">
        <v>183</v>
      </c>
      <c r="E499" s="33"/>
      <c r="H499" s="33"/>
      <c r="K499" s="35">
        <f>SUM(K497:K498)</f>
        <v>0</v>
      </c>
    </row>
    <row r="501" spans="1:27" ht="45" customHeight="1" x14ac:dyDescent="0.25">
      <c r="A501" s="26" t="s">
        <v>385</v>
      </c>
      <c r="B501" s="26" t="s">
        <v>111</v>
      </c>
      <c r="C501" s="27" t="s">
        <v>20</v>
      </c>
      <c r="D501" s="7" t="s">
        <v>112</v>
      </c>
      <c r="E501" s="6"/>
      <c r="F501" s="6"/>
      <c r="G501" s="27"/>
      <c r="H501" s="28" t="s">
        <v>161</v>
      </c>
      <c r="I501" s="5">
        <v>1</v>
      </c>
      <c r="J501" s="4"/>
      <c r="K501" s="29"/>
      <c r="L501" s="27"/>
      <c r="M501" s="27"/>
      <c r="N501" s="27"/>
      <c r="O501" s="27"/>
      <c r="P501" s="27"/>
      <c r="Q501" s="27"/>
      <c r="R501" s="27"/>
      <c r="S501" s="27"/>
      <c r="T501" s="27"/>
      <c r="U501" s="27"/>
      <c r="V501" s="27"/>
      <c r="W501" s="27"/>
      <c r="X501" s="27"/>
      <c r="Y501" s="27"/>
      <c r="Z501" s="27"/>
      <c r="AA501" s="27"/>
    </row>
    <row r="502" spans="1:27" ht="45" customHeight="1" x14ac:dyDescent="0.25">
      <c r="A502" s="26" t="s">
        <v>386</v>
      </c>
      <c r="B502" s="26" t="s">
        <v>79</v>
      </c>
      <c r="C502" s="27" t="s">
        <v>20</v>
      </c>
      <c r="D502" s="7" t="s">
        <v>80</v>
      </c>
      <c r="E502" s="6"/>
      <c r="F502" s="6"/>
      <c r="G502" s="27"/>
      <c r="H502" s="28" t="s">
        <v>161</v>
      </c>
      <c r="I502" s="5">
        <v>1</v>
      </c>
      <c r="J502" s="4"/>
      <c r="K502" s="29">
        <f>ROUND(K511,2)</f>
        <v>0</v>
      </c>
      <c r="L502" s="27"/>
      <c r="M502" s="27"/>
      <c r="N502" s="27"/>
      <c r="O502" s="27"/>
      <c r="P502" s="27"/>
      <c r="Q502" s="27"/>
      <c r="R502" s="27"/>
      <c r="S502" s="27"/>
      <c r="T502" s="27"/>
      <c r="U502" s="27"/>
      <c r="V502" s="27"/>
      <c r="W502" s="27"/>
      <c r="X502" s="27"/>
      <c r="Y502" s="27"/>
      <c r="Z502" s="27"/>
      <c r="AA502" s="27"/>
    </row>
    <row r="503" spans="1:27" x14ac:dyDescent="0.25">
      <c r="B503" s="22" t="s">
        <v>163</v>
      </c>
    </row>
    <row r="504" spans="1:27" x14ac:dyDescent="0.25">
      <c r="B504" t="s">
        <v>170</v>
      </c>
      <c r="C504" t="s">
        <v>165</v>
      </c>
      <c r="D504" t="s">
        <v>171</v>
      </c>
      <c r="E504" s="30">
        <v>2</v>
      </c>
      <c r="F504" t="s">
        <v>167</v>
      </c>
      <c r="G504" t="s">
        <v>168</v>
      </c>
      <c r="H504" s="31"/>
      <c r="I504" t="s">
        <v>169</v>
      </c>
      <c r="J504" s="32">
        <f>ROUND(E504/I502* H504,2)</f>
        <v>0</v>
      </c>
      <c r="K504" s="33"/>
    </row>
    <row r="505" spans="1:27" x14ac:dyDescent="0.25">
      <c r="D505" s="34" t="s">
        <v>172</v>
      </c>
      <c r="E505" s="33"/>
      <c r="H505" s="33"/>
      <c r="K505" s="31">
        <f>SUM(J504:J504)</f>
        <v>0</v>
      </c>
    </row>
    <row r="506" spans="1:27" x14ac:dyDescent="0.25">
      <c r="B506" s="22" t="s">
        <v>173</v>
      </c>
      <c r="E506" s="33"/>
      <c r="H506" s="33"/>
      <c r="K506" s="33"/>
    </row>
    <row r="507" spans="1:27" x14ac:dyDescent="0.25">
      <c r="B507" t="s">
        <v>387</v>
      </c>
      <c r="C507" t="s">
        <v>20</v>
      </c>
      <c r="D507" t="s">
        <v>388</v>
      </c>
      <c r="E507" s="30">
        <v>1</v>
      </c>
      <c r="G507" t="s">
        <v>168</v>
      </c>
      <c r="H507" s="31"/>
      <c r="I507" t="s">
        <v>169</v>
      </c>
      <c r="J507" s="32">
        <f>ROUND(E507* H507,2)</f>
        <v>0</v>
      </c>
      <c r="K507" s="33"/>
    </row>
    <row r="508" spans="1:27" x14ac:dyDescent="0.25">
      <c r="D508" s="34" t="s">
        <v>179</v>
      </c>
      <c r="E508" s="33"/>
      <c r="H508" s="33"/>
      <c r="K508" s="31">
        <f>SUM(J507:J507)</f>
        <v>0</v>
      </c>
    </row>
    <row r="509" spans="1:27" x14ac:dyDescent="0.25">
      <c r="D509" s="34" t="s">
        <v>180</v>
      </c>
      <c r="E509" s="33"/>
      <c r="H509" s="33"/>
      <c r="K509" s="35">
        <f>SUM(J503:J508)</f>
        <v>0</v>
      </c>
    </row>
    <row r="510" spans="1:27" x14ac:dyDescent="0.25">
      <c r="D510" s="34" t="s">
        <v>181</v>
      </c>
      <c r="E510" s="33"/>
      <c r="H510" s="33">
        <v>5</v>
      </c>
      <c r="I510" t="s">
        <v>182</v>
      </c>
      <c r="K510" s="31">
        <f>ROUND(H510/100*K509,2)</f>
        <v>0</v>
      </c>
    </row>
    <row r="511" spans="1:27" x14ac:dyDescent="0.25">
      <c r="D511" s="34" t="s">
        <v>183</v>
      </c>
      <c r="E511" s="33"/>
      <c r="H511" s="33"/>
      <c r="K511" s="35">
        <f>SUM(K509:K510)</f>
        <v>0</v>
      </c>
    </row>
    <row r="513" spans="1:27" ht="45" customHeight="1" x14ac:dyDescent="0.25">
      <c r="A513" s="26" t="s">
        <v>389</v>
      </c>
      <c r="B513" s="26" t="s">
        <v>151</v>
      </c>
      <c r="C513" s="27" t="s">
        <v>20</v>
      </c>
      <c r="D513" s="7" t="s">
        <v>152</v>
      </c>
      <c r="E513" s="6"/>
      <c r="F513" s="6"/>
      <c r="G513" s="27"/>
      <c r="H513" s="28" t="s">
        <v>161</v>
      </c>
      <c r="I513" s="5">
        <v>1</v>
      </c>
      <c r="J513" s="4"/>
      <c r="K513" s="29">
        <f>ROUND(K529,2)</f>
        <v>0</v>
      </c>
      <c r="L513" s="27"/>
      <c r="M513" s="27"/>
      <c r="N513" s="27"/>
      <c r="O513" s="27"/>
      <c r="P513" s="27"/>
      <c r="Q513" s="27"/>
      <c r="R513" s="27"/>
      <c r="S513" s="27"/>
      <c r="T513" s="27"/>
      <c r="U513" s="27"/>
      <c r="V513" s="27"/>
      <c r="W513" s="27"/>
      <c r="X513" s="27"/>
      <c r="Y513" s="27"/>
      <c r="Z513" s="27"/>
      <c r="AA513" s="27"/>
    </row>
    <row r="514" spans="1:27" x14ac:dyDescent="0.25">
      <c r="B514" s="22" t="s">
        <v>163</v>
      </c>
    </row>
    <row r="515" spans="1:27" x14ac:dyDescent="0.25">
      <c r="B515" t="s">
        <v>390</v>
      </c>
      <c r="C515" t="s">
        <v>165</v>
      </c>
      <c r="D515" t="s">
        <v>391</v>
      </c>
      <c r="E515" s="30">
        <v>0.1</v>
      </c>
      <c r="F515" t="s">
        <v>167</v>
      </c>
      <c r="G515" t="s">
        <v>168</v>
      </c>
      <c r="H515" s="31"/>
      <c r="I515" t="s">
        <v>169</v>
      </c>
      <c r="J515" s="32">
        <f>ROUND(E515/I513* H515,2)</f>
        <v>0</v>
      </c>
      <c r="K515" s="33"/>
    </row>
    <row r="516" spans="1:27" x14ac:dyDescent="0.25">
      <c r="B516" t="s">
        <v>392</v>
      </c>
      <c r="C516" t="s">
        <v>165</v>
      </c>
      <c r="D516" t="s">
        <v>393</v>
      </c>
      <c r="E516" s="30">
        <v>0.2</v>
      </c>
      <c r="F516" t="s">
        <v>167</v>
      </c>
      <c r="G516" t="s">
        <v>168</v>
      </c>
      <c r="H516" s="31"/>
      <c r="I516" t="s">
        <v>169</v>
      </c>
      <c r="J516" s="32">
        <f>ROUND(E516/I513* H516,2)</f>
        <v>0</v>
      </c>
      <c r="K516" s="33"/>
    </row>
    <row r="517" spans="1:27" x14ac:dyDescent="0.25">
      <c r="D517" s="34" t="s">
        <v>172</v>
      </c>
      <c r="E517" s="33"/>
      <c r="H517" s="33"/>
      <c r="K517" s="31">
        <f>SUM(J515:J516)</f>
        <v>0</v>
      </c>
    </row>
    <row r="518" spans="1:27" x14ac:dyDescent="0.25">
      <c r="B518" s="22" t="s">
        <v>173</v>
      </c>
      <c r="E518" s="33"/>
      <c r="H518" s="33"/>
      <c r="K518" s="33"/>
    </row>
    <row r="519" spans="1:27" x14ac:dyDescent="0.25">
      <c r="B519" t="s">
        <v>394</v>
      </c>
      <c r="C519" t="s">
        <v>101</v>
      </c>
      <c r="D519" t="s">
        <v>395</v>
      </c>
      <c r="E519" s="30">
        <v>0.2</v>
      </c>
      <c r="G519" t="s">
        <v>168</v>
      </c>
      <c r="H519" s="31"/>
      <c r="I519" t="s">
        <v>169</v>
      </c>
      <c r="J519" s="32">
        <f>ROUND(E519* H519,2)</f>
        <v>0</v>
      </c>
      <c r="K519" s="33"/>
    </row>
    <row r="520" spans="1:27" x14ac:dyDescent="0.25">
      <c r="B520" t="s">
        <v>396</v>
      </c>
      <c r="C520" t="s">
        <v>101</v>
      </c>
      <c r="D520" t="s">
        <v>397</v>
      </c>
      <c r="E520" s="30">
        <v>0.4</v>
      </c>
      <c r="G520" t="s">
        <v>168</v>
      </c>
      <c r="H520" s="31"/>
      <c r="I520" t="s">
        <v>169</v>
      </c>
      <c r="J520" s="32">
        <f>ROUND(E520* H520,2)</f>
        <v>0</v>
      </c>
      <c r="K520" s="33"/>
    </row>
    <row r="521" spans="1:27" x14ac:dyDescent="0.25">
      <c r="B521" t="s">
        <v>398</v>
      </c>
      <c r="C521" t="s">
        <v>59</v>
      </c>
      <c r="D521" t="s">
        <v>399</v>
      </c>
      <c r="E521" s="30">
        <v>0.48</v>
      </c>
      <c r="G521" t="s">
        <v>168</v>
      </c>
      <c r="H521" s="31"/>
      <c r="I521" t="s">
        <v>169</v>
      </c>
      <c r="J521" s="32">
        <f>ROUND(E521* H521,2)</f>
        <v>0</v>
      </c>
      <c r="K521" s="33"/>
    </row>
    <row r="522" spans="1:27" x14ac:dyDescent="0.25">
      <c r="B522" t="s">
        <v>400</v>
      </c>
      <c r="C522" t="s">
        <v>101</v>
      </c>
      <c r="D522" t="s">
        <v>401</v>
      </c>
      <c r="E522" s="30">
        <v>0.96</v>
      </c>
      <c r="G522" t="s">
        <v>168</v>
      </c>
      <c r="H522" s="31"/>
      <c r="I522" t="s">
        <v>169</v>
      </c>
      <c r="J522" s="32">
        <f>ROUND(E522* H522,2)</f>
        <v>0</v>
      </c>
      <c r="K522" s="33"/>
    </row>
    <row r="523" spans="1:27" x14ac:dyDescent="0.25">
      <c r="D523" s="34" t="s">
        <v>179</v>
      </c>
      <c r="E523" s="33"/>
      <c r="H523" s="33"/>
      <c r="K523" s="31">
        <f>SUM(J519:J522)</f>
        <v>0</v>
      </c>
    </row>
    <row r="524" spans="1:27" x14ac:dyDescent="0.25">
      <c r="B524" s="22" t="s">
        <v>199</v>
      </c>
      <c r="E524" s="33"/>
      <c r="H524" s="33"/>
      <c r="K524" s="33"/>
    </row>
    <row r="525" spans="1:27" x14ac:dyDescent="0.25">
      <c r="B525" t="s">
        <v>225</v>
      </c>
      <c r="C525" t="s">
        <v>182</v>
      </c>
      <c r="D525" t="s">
        <v>226</v>
      </c>
      <c r="E525" s="30">
        <v>2</v>
      </c>
      <c r="G525" t="s">
        <v>182</v>
      </c>
      <c r="H525" s="31">
        <v>0</v>
      </c>
      <c r="I525" t="s">
        <v>169</v>
      </c>
      <c r="J525" s="32">
        <f>ROUND(E525* H525/100,2)</f>
        <v>0</v>
      </c>
      <c r="K525" s="33"/>
    </row>
    <row r="526" spans="1:27" x14ac:dyDescent="0.25">
      <c r="D526" s="34" t="s">
        <v>202</v>
      </c>
      <c r="E526" s="33"/>
      <c r="H526" s="33"/>
      <c r="K526" s="31">
        <f>SUM(J525:J525)</f>
        <v>0</v>
      </c>
    </row>
    <row r="527" spans="1:27" x14ac:dyDescent="0.25">
      <c r="D527" s="34" t="s">
        <v>180</v>
      </c>
      <c r="E527" s="33"/>
      <c r="H527" s="33"/>
      <c r="K527" s="35">
        <f>SUM(J514:J526)</f>
        <v>0</v>
      </c>
    </row>
    <row r="528" spans="1:27" x14ac:dyDescent="0.25">
      <c r="D528" s="34" t="s">
        <v>181</v>
      </c>
      <c r="E528" s="33"/>
      <c r="H528" s="33">
        <v>5</v>
      </c>
      <c r="I528" t="s">
        <v>182</v>
      </c>
      <c r="K528" s="31">
        <f>ROUND(H528/100*K527,2)</f>
        <v>0</v>
      </c>
    </row>
    <row r="529" spans="1:27" x14ac:dyDescent="0.25">
      <c r="D529" s="34" t="s">
        <v>183</v>
      </c>
      <c r="E529" s="33"/>
      <c r="H529" s="33"/>
      <c r="K529" s="35">
        <f>SUM(K527:K528)</f>
        <v>0</v>
      </c>
    </row>
    <row r="531" spans="1:27" ht="45" customHeight="1" x14ac:dyDescent="0.25">
      <c r="A531" s="26" t="s">
        <v>402</v>
      </c>
      <c r="B531" s="26" t="s">
        <v>131</v>
      </c>
      <c r="C531" s="27" t="s">
        <v>20</v>
      </c>
      <c r="D531" s="7" t="s">
        <v>132</v>
      </c>
      <c r="E531" s="6"/>
      <c r="F531" s="6"/>
      <c r="G531" s="27"/>
      <c r="H531" s="28" t="s">
        <v>161</v>
      </c>
      <c r="I531" s="5">
        <v>1</v>
      </c>
      <c r="J531" s="4"/>
      <c r="K531" s="29">
        <f>ROUND(K540,2)</f>
        <v>0</v>
      </c>
      <c r="L531" s="27"/>
      <c r="M531" s="27"/>
      <c r="N531" s="27"/>
      <c r="O531" s="27"/>
      <c r="P531" s="27"/>
      <c r="Q531" s="27"/>
      <c r="R531" s="27"/>
      <c r="S531" s="27"/>
      <c r="T531" s="27"/>
      <c r="U531" s="27"/>
      <c r="V531" s="27"/>
      <c r="W531" s="27"/>
      <c r="X531" s="27"/>
      <c r="Y531" s="27"/>
      <c r="Z531" s="27"/>
      <c r="AA531" s="27"/>
    </row>
    <row r="532" spans="1:27" x14ac:dyDescent="0.25">
      <c r="B532" s="22" t="s">
        <v>173</v>
      </c>
    </row>
    <row r="533" spans="1:27" x14ac:dyDescent="0.25">
      <c r="B533" t="s">
        <v>403</v>
      </c>
      <c r="C533" t="s">
        <v>101</v>
      </c>
      <c r="D533" t="s">
        <v>404</v>
      </c>
      <c r="E533" s="30">
        <v>1</v>
      </c>
      <c r="G533" t="s">
        <v>168</v>
      </c>
      <c r="H533" s="31"/>
      <c r="I533" t="s">
        <v>169</v>
      </c>
      <c r="J533" s="32">
        <f>ROUND(E533* H533,2)</f>
        <v>0</v>
      </c>
      <c r="K533" s="33"/>
    </row>
    <row r="534" spans="1:27" x14ac:dyDescent="0.25">
      <c r="D534" s="34" t="s">
        <v>179</v>
      </c>
      <c r="E534" s="33"/>
      <c r="H534" s="33"/>
      <c r="K534" s="31">
        <f>SUM(J533:J533)</f>
        <v>0</v>
      </c>
    </row>
    <row r="535" spans="1:27" x14ac:dyDescent="0.25">
      <c r="B535" s="22" t="s">
        <v>199</v>
      </c>
      <c r="E535" s="33"/>
      <c r="H535" s="33"/>
      <c r="K535" s="33"/>
    </row>
    <row r="536" spans="1:27" x14ac:dyDescent="0.25">
      <c r="B536" t="s">
        <v>225</v>
      </c>
      <c r="C536" t="s">
        <v>182</v>
      </c>
      <c r="D536" t="s">
        <v>226</v>
      </c>
      <c r="E536" s="30">
        <v>2</v>
      </c>
      <c r="G536" t="s">
        <v>182</v>
      </c>
      <c r="H536" s="31">
        <v>0</v>
      </c>
      <c r="I536" t="s">
        <v>169</v>
      </c>
      <c r="J536" s="32">
        <f>ROUND(E536* H536/100,2)</f>
        <v>0</v>
      </c>
      <c r="K536" s="33"/>
    </row>
    <row r="537" spans="1:27" x14ac:dyDescent="0.25">
      <c r="D537" s="34" t="s">
        <v>202</v>
      </c>
      <c r="E537" s="33"/>
      <c r="H537" s="33"/>
      <c r="K537" s="31">
        <f>SUM(J536:J536)</f>
        <v>0</v>
      </c>
    </row>
    <row r="538" spans="1:27" x14ac:dyDescent="0.25">
      <c r="D538" s="34" t="s">
        <v>180</v>
      </c>
      <c r="E538" s="33"/>
      <c r="H538" s="33"/>
      <c r="K538" s="35">
        <f>SUM(J532:J537)</f>
        <v>0</v>
      </c>
    </row>
    <row r="539" spans="1:27" x14ac:dyDescent="0.25">
      <c r="D539" s="34" t="s">
        <v>181</v>
      </c>
      <c r="E539" s="33"/>
      <c r="H539" s="33">
        <v>5</v>
      </c>
      <c r="I539" t="s">
        <v>182</v>
      </c>
      <c r="K539" s="31">
        <f>ROUND(H539/100*K538,2)</f>
        <v>0</v>
      </c>
    </row>
    <row r="540" spans="1:27" x14ac:dyDescent="0.25">
      <c r="D540" s="34" t="s">
        <v>183</v>
      </c>
      <c r="E540" s="33"/>
      <c r="H540" s="33"/>
      <c r="K540" s="35">
        <f>SUM(K538:K539)</f>
        <v>0</v>
      </c>
    </row>
    <row r="542" spans="1:27" ht="45" customHeight="1" x14ac:dyDescent="0.25">
      <c r="A542" s="26" t="s">
        <v>405</v>
      </c>
      <c r="B542" s="26" t="s">
        <v>133</v>
      </c>
      <c r="C542" s="27" t="s">
        <v>20</v>
      </c>
      <c r="D542" s="7" t="s">
        <v>134</v>
      </c>
      <c r="E542" s="6"/>
      <c r="F542" s="6"/>
      <c r="G542" s="27"/>
      <c r="H542" s="28" t="s">
        <v>161</v>
      </c>
      <c r="I542" s="5">
        <v>1</v>
      </c>
      <c r="J542" s="4"/>
      <c r="K542" s="29">
        <f>ROUND(K555,2)</f>
        <v>0</v>
      </c>
      <c r="L542" s="27"/>
      <c r="M542" s="27"/>
      <c r="N542" s="27"/>
      <c r="O542" s="27"/>
      <c r="P542" s="27"/>
      <c r="Q542" s="27"/>
      <c r="R542" s="27"/>
      <c r="S542" s="27"/>
      <c r="T542" s="27"/>
      <c r="U542" s="27"/>
      <c r="V542" s="27"/>
      <c r="W542" s="27"/>
      <c r="X542" s="27"/>
      <c r="Y542" s="27"/>
      <c r="Z542" s="27"/>
      <c r="AA542" s="27"/>
    </row>
    <row r="543" spans="1:27" x14ac:dyDescent="0.25">
      <c r="B543" s="22" t="s">
        <v>173</v>
      </c>
    </row>
    <row r="544" spans="1:27" x14ac:dyDescent="0.25">
      <c r="B544" t="s">
        <v>406</v>
      </c>
      <c r="C544" t="s">
        <v>101</v>
      </c>
      <c r="D544" t="s">
        <v>407</v>
      </c>
      <c r="E544" s="30">
        <v>1</v>
      </c>
      <c r="G544" t="s">
        <v>168</v>
      </c>
      <c r="H544" s="31"/>
      <c r="I544" t="s">
        <v>169</v>
      </c>
      <c r="J544" s="32">
        <f>ROUND(E544* H544,2)</f>
        <v>0</v>
      </c>
      <c r="K544" s="33"/>
    </row>
    <row r="545" spans="1:27" x14ac:dyDescent="0.25">
      <c r="B545" t="s">
        <v>408</v>
      </c>
      <c r="C545" t="s">
        <v>101</v>
      </c>
      <c r="D545" t="s">
        <v>409</v>
      </c>
      <c r="E545" s="30">
        <v>1</v>
      </c>
      <c r="G545" t="s">
        <v>168</v>
      </c>
      <c r="H545" s="31"/>
      <c r="I545" t="s">
        <v>169</v>
      </c>
      <c r="J545" s="32">
        <f>ROUND(E545* H545,2)</f>
        <v>0</v>
      </c>
      <c r="K545" s="33"/>
    </row>
    <row r="546" spans="1:27" x14ac:dyDescent="0.25">
      <c r="B546" t="s">
        <v>410</v>
      </c>
      <c r="C546" t="s">
        <v>101</v>
      </c>
      <c r="D546" t="s">
        <v>411</v>
      </c>
      <c r="E546" s="30">
        <v>1</v>
      </c>
      <c r="G546" t="s">
        <v>168</v>
      </c>
      <c r="H546" s="31"/>
      <c r="I546" t="s">
        <v>169</v>
      </c>
      <c r="J546" s="32">
        <f>ROUND(E546* H546,2)</f>
        <v>0</v>
      </c>
      <c r="K546" s="33"/>
    </row>
    <row r="547" spans="1:27" x14ac:dyDescent="0.25">
      <c r="B547" t="s">
        <v>412</v>
      </c>
      <c r="C547" t="s">
        <v>101</v>
      </c>
      <c r="D547" t="s">
        <v>413</v>
      </c>
      <c r="E547" s="30">
        <v>1</v>
      </c>
      <c r="G547" t="s">
        <v>168</v>
      </c>
      <c r="H547" s="31"/>
      <c r="I547" t="s">
        <v>169</v>
      </c>
      <c r="J547" s="32">
        <f>ROUND(E547* H547,2)</f>
        <v>0</v>
      </c>
      <c r="K547" s="33"/>
    </row>
    <row r="548" spans="1:27" x14ac:dyDescent="0.25">
      <c r="B548" t="s">
        <v>414</v>
      </c>
      <c r="C548" t="s">
        <v>101</v>
      </c>
      <c r="D548" t="s">
        <v>415</v>
      </c>
      <c r="E548" s="30">
        <v>1</v>
      </c>
      <c r="G548" t="s">
        <v>168</v>
      </c>
      <c r="H548" s="31"/>
      <c r="I548" t="s">
        <v>169</v>
      </c>
      <c r="J548" s="32">
        <f>ROUND(E548* H548,2)</f>
        <v>0</v>
      </c>
      <c r="K548" s="33"/>
    </row>
    <row r="549" spans="1:27" x14ac:dyDescent="0.25">
      <c r="D549" s="34" t="s">
        <v>179</v>
      </c>
      <c r="E549" s="33"/>
      <c r="H549" s="33"/>
      <c r="K549" s="31">
        <f>SUM(J544:J548)</f>
        <v>0</v>
      </c>
    </row>
    <row r="550" spans="1:27" x14ac:dyDescent="0.25">
      <c r="B550" s="22" t="s">
        <v>199</v>
      </c>
      <c r="E550" s="33"/>
      <c r="H550" s="33"/>
      <c r="K550" s="33"/>
    </row>
    <row r="551" spans="1:27" x14ac:dyDescent="0.25">
      <c r="B551" t="s">
        <v>225</v>
      </c>
      <c r="C551" t="s">
        <v>182</v>
      </c>
      <c r="D551" t="s">
        <v>226</v>
      </c>
      <c r="E551" s="30">
        <v>2</v>
      </c>
      <c r="G551" t="s">
        <v>182</v>
      </c>
      <c r="H551" s="31">
        <v>0</v>
      </c>
      <c r="I551" t="s">
        <v>169</v>
      </c>
      <c r="J551" s="32">
        <f>ROUND(E551* H551/100,2)</f>
        <v>0</v>
      </c>
      <c r="K551" s="33"/>
    </row>
    <row r="552" spans="1:27" x14ac:dyDescent="0.25">
      <c r="D552" s="34" t="s">
        <v>202</v>
      </c>
      <c r="E552" s="33"/>
      <c r="H552" s="33"/>
      <c r="K552" s="31">
        <f>SUM(J551:J551)</f>
        <v>0</v>
      </c>
    </row>
    <row r="553" spans="1:27" x14ac:dyDescent="0.25">
      <c r="D553" s="34" t="s">
        <v>180</v>
      </c>
      <c r="E553" s="33"/>
      <c r="H553" s="33"/>
      <c r="K553" s="35">
        <f>SUM(J543:J552)</f>
        <v>0</v>
      </c>
    </row>
    <row r="554" spans="1:27" x14ac:dyDescent="0.25">
      <c r="D554" s="34" t="s">
        <v>181</v>
      </c>
      <c r="E554" s="33"/>
      <c r="H554" s="33">
        <v>5</v>
      </c>
      <c r="I554" t="s">
        <v>182</v>
      </c>
      <c r="K554" s="31">
        <f>ROUND(H554/100*K553,2)</f>
        <v>0</v>
      </c>
    </row>
    <row r="555" spans="1:27" x14ac:dyDescent="0.25">
      <c r="D555" s="34" t="s">
        <v>183</v>
      </c>
      <c r="E555" s="33"/>
      <c r="H555" s="33"/>
      <c r="K555" s="35">
        <f>SUM(K553:K554)</f>
        <v>0</v>
      </c>
    </row>
    <row r="557" spans="1:27" ht="45" customHeight="1" x14ac:dyDescent="0.25">
      <c r="A557" s="26" t="s">
        <v>416</v>
      </c>
      <c r="B557" s="26" t="s">
        <v>135</v>
      </c>
      <c r="C557" s="27" t="s">
        <v>20</v>
      </c>
      <c r="D557" s="7" t="s">
        <v>136</v>
      </c>
      <c r="E557" s="6"/>
      <c r="F557" s="6"/>
      <c r="G557" s="27"/>
      <c r="H557" s="28" t="s">
        <v>161</v>
      </c>
      <c r="I557" s="5">
        <v>1</v>
      </c>
      <c r="J557" s="4"/>
      <c r="K557" s="29">
        <f>ROUND(K566,2)</f>
        <v>0</v>
      </c>
      <c r="L557" s="27"/>
      <c r="M557" s="27"/>
      <c r="N557" s="27"/>
      <c r="O557" s="27"/>
      <c r="P557" s="27"/>
      <c r="Q557" s="27"/>
      <c r="R557" s="27"/>
      <c r="S557" s="27"/>
      <c r="T557" s="27"/>
      <c r="U557" s="27"/>
      <c r="V557" s="27"/>
      <c r="W557" s="27"/>
      <c r="X557" s="27"/>
      <c r="Y557" s="27"/>
      <c r="Z557" s="27"/>
      <c r="AA557" s="27"/>
    </row>
    <row r="558" spans="1:27" x14ac:dyDescent="0.25">
      <c r="B558" s="22" t="s">
        <v>173</v>
      </c>
    </row>
    <row r="559" spans="1:27" x14ac:dyDescent="0.25">
      <c r="B559" t="s">
        <v>417</v>
      </c>
      <c r="C559" t="s">
        <v>101</v>
      </c>
      <c r="D559" t="s">
        <v>418</v>
      </c>
      <c r="E559" s="30">
        <v>0.5</v>
      </c>
      <c r="G559" t="s">
        <v>168</v>
      </c>
      <c r="H559" s="31"/>
      <c r="I559" t="s">
        <v>169</v>
      </c>
      <c r="J559" s="32">
        <f>ROUND(E559* H559,2)</f>
        <v>0</v>
      </c>
      <c r="K559" s="33"/>
    </row>
    <row r="560" spans="1:27" x14ac:dyDescent="0.25">
      <c r="D560" s="34" t="s">
        <v>179</v>
      </c>
      <c r="E560" s="33"/>
      <c r="H560" s="33"/>
      <c r="K560" s="31">
        <f>SUM(J559:J559)</f>
        <v>0</v>
      </c>
    </row>
    <row r="561" spans="1:27" x14ac:dyDescent="0.25">
      <c r="B561" s="22" t="s">
        <v>199</v>
      </c>
      <c r="E561" s="33"/>
      <c r="H561" s="33"/>
      <c r="K561" s="33"/>
    </row>
    <row r="562" spans="1:27" x14ac:dyDescent="0.25">
      <c r="B562" t="s">
        <v>225</v>
      </c>
      <c r="C562" t="s">
        <v>182</v>
      </c>
      <c r="D562" t="s">
        <v>226</v>
      </c>
      <c r="E562" s="30">
        <v>2</v>
      </c>
      <c r="G562" t="s">
        <v>182</v>
      </c>
      <c r="H562" s="31">
        <v>0</v>
      </c>
      <c r="I562" t="s">
        <v>169</v>
      </c>
      <c r="J562" s="32">
        <f>ROUND(E562* H562/100,2)</f>
        <v>0</v>
      </c>
      <c r="K562" s="33"/>
    </row>
    <row r="563" spans="1:27" x14ac:dyDescent="0.25">
      <c r="D563" s="34" t="s">
        <v>202</v>
      </c>
      <c r="E563" s="33"/>
      <c r="H563" s="33"/>
      <c r="K563" s="31">
        <f>SUM(J562:J562)</f>
        <v>0</v>
      </c>
    </row>
    <row r="564" spans="1:27" x14ac:dyDescent="0.25">
      <c r="D564" s="34" t="s">
        <v>180</v>
      </c>
      <c r="E564" s="33"/>
      <c r="H564" s="33"/>
      <c r="K564" s="35">
        <f>SUM(J558:J563)</f>
        <v>0</v>
      </c>
    </row>
    <row r="565" spans="1:27" x14ac:dyDescent="0.25">
      <c r="D565" s="34" t="s">
        <v>181</v>
      </c>
      <c r="E565" s="33"/>
      <c r="H565" s="33">
        <v>5</v>
      </c>
      <c r="I565" t="s">
        <v>182</v>
      </c>
      <c r="K565" s="31">
        <f>ROUND(H565/100*K564,2)</f>
        <v>0</v>
      </c>
    </row>
    <row r="566" spans="1:27" x14ac:dyDescent="0.25">
      <c r="D566" s="34" t="s">
        <v>183</v>
      </c>
      <c r="E566" s="33"/>
      <c r="H566" s="33"/>
      <c r="K566" s="35">
        <f>SUM(K564:K565)</f>
        <v>0</v>
      </c>
    </row>
    <row r="568" spans="1:27" ht="45" customHeight="1" x14ac:dyDescent="0.25">
      <c r="A568" s="26" t="s">
        <v>419</v>
      </c>
      <c r="B568" s="26" t="s">
        <v>137</v>
      </c>
      <c r="C568" s="27" t="s">
        <v>20</v>
      </c>
      <c r="D568" s="7" t="s">
        <v>138</v>
      </c>
      <c r="E568" s="6"/>
      <c r="F568" s="6"/>
      <c r="G568" s="27"/>
      <c r="H568" s="28" t="s">
        <v>161</v>
      </c>
      <c r="I568" s="5">
        <v>1</v>
      </c>
      <c r="J568" s="4"/>
      <c r="K568" s="29">
        <f>ROUND(K577,2)</f>
        <v>0</v>
      </c>
      <c r="L568" s="27"/>
      <c r="M568" s="27"/>
      <c r="N568" s="27"/>
      <c r="O568" s="27"/>
      <c r="P568" s="27"/>
      <c r="Q568" s="27"/>
      <c r="R568" s="27"/>
      <c r="S568" s="27"/>
      <c r="T568" s="27"/>
      <c r="U568" s="27"/>
      <c r="V568" s="27"/>
      <c r="W568" s="27"/>
      <c r="X568" s="27"/>
      <c r="Y568" s="27"/>
      <c r="Z568" s="27"/>
      <c r="AA568" s="27"/>
    </row>
    <row r="569" spans="1:27" x14ac:dyDescent="0.25">
      <c r="B569" s="22" t="s">
        <v>173</v>
      </c>
    </row>
    <row r="570" spans="1:27" x14ac:dyDescent="0.25">
      <c r="B570" t="s">
        <v>420</v>
      </c>
      <c r="C570" t="s">
        <v>101</v>
      </c>
      <c r="D570" t="s">
        <v>421</v>
      </c>
      <c r="E570" s="30">
        <v>1</v>
      </c>
      <c r="G570" t="s">
        <v>168</v>
      </c>
      <c r="H570" s="31"/>
      <c r="I570" t="s">
        <v>169</v>
      </c>
      <c r="J570" s="32">
        <f>ROUND(E570* H570,2)</f>
        <v>0</v>
      </c>
      <c r="K570" s="33"/>
    </row>
    <row r="571" spans="1:27" x14ac:dyDescent="0.25">
      <c r="D571" s="34" t="s">
        <v>179</v>
      </c>
      <c r="E571" s="33"/>
      <c r="H571" s="33"/>
      <c r="K571" s="31">
        <f>SUM(J570:J570)</f>
        <v>0</v>
      </c>
    </row>
    <row r="572" spans="1:27" x14ac:dyDescent="0.25">
      <c r="B572" s="22" t="s">
        <v>199</v>
      </c>
      <c r="E572" s="33"/>
      <c r="H572" s="33"/>
      <c r="K572" s="33"/>
    </row>
    <row r="573" spans="1:27" x14ac:dyDescent="0.25">
      <c r="B573" t="s">
        <v>225</v>
      </c>
      <c r="C573" t="s">
        <v>182</v>
      </c>
      <c r="D573" t="s">
        <v>226</v>
      </c>
      <c r="E573" s="30">
        <v>2</v>
      </c>
      <c r="G573" t="s">
        <v>182</v>
      </c>
      <c r="H573" s="31">
        <v>0</v>
      </c>
      <c r="I573" t="s">
        <v>169</v>
      </c>
      <c r="J573" s="32">
        <f>ROUND(E573* H573/100,2)</f>
        <v>0</v>
      </c>
      <c r="K573" s="33"/>
    </row>
    <row r="574" spans="1:27" x14ac:dyDescent="0.25">
      <c r="D574" s="34" t="s">
        <v>202</v>
      </c>
      <c r="E574" s="33"/>
      <c r="H574" s="33"/>
      <c r="K574" s="31">
        <f>SUM(J573:J573)</f>
        <v>0</v>
      </c>
    </row>
    <row r="575" spans="1:27" x14ac:dyDescent="0.25">
      <c r="D575" s="34" t="s">
        <v>180</v>
      </c>
      <c r="E575" s="33"/>
      <c r="H575" s="33"/>
      <c r="K575" s="35">
        <f>SUM(J569:J574)</f>
        <v>0</v>
      </c>
    </row>
    <row r="576" spans="1:27" x14ac:dyDescent="0.25">
      <c r="D576" s="34" t="s">
        <v>181</v>
      </c>
      <c r="E576" s="33"/>
      <c r="H576" s="33">
        <v>5</v>
      </c>
      <c r="I576" t="s">
        <v>182</v>
      </c>
      <c r="K576" s="31">
        <f>ROUND(H576/100*K575,2)</f>
        <v>0</v>
      </c>
    </row>
    <row r="577" spans="1:27" x14ac:dyDescent="0.25">
      <c r="D577" s="34" t="s">
        <v>183</v>
      </c>
      <c r="E577" s="33"/>
      <c r="H577" s="33"/>
      <c r="K577" s="35">
        <f>SUM(K575:K576)</f>
        <v>0</v>
      </c>
    </row>
    <row r="579" spans="1:27" ht="45" customHeight="1" x14ac:dyDescent="0.25">
      <c r="A579" s="26" t="s">
        <v>422</v>
      </c>
      <c r="B579" s="26" t="s">
        <v>139</v>
      </c>
      <c r="C579" s="27" t="s">
        <v>20</v>
      </c>
      <c r="D579" s="7" t="s">
        <v>140</v>
      </c>
      <c r="E579" s="6"/>
      <c r="F579" s="6"/>
      <c r="G579" s="27"/>
      <c r="H579" s="28" t="s">
        <v>161</v>
      </c>
      <c r="I579" s="5">
        <v>1</v>
      </c>
      <c r="J579" s="4"/>
      <c r="K579" s="29">
        <f>ROUND(K588,2)</f>
        <v>0</v>
      </c>
      <c r="L579" s="27"/>
      <c r="M579" s="27"/>
      <c r="N579" s="27"/>
      <c r="O579" s="27"/>
      <c r="P579" s="27"/>
      <c r="Q579" s="27"/>
      <c r="R579" s="27"/>
      <c r="S579" s="27"/>
      <c r="T579" s="27"/>
      <c r="U579" s="27"/>
      <c r="V579" s="27"/>
      <c r="W579" s="27"/>
      <c r="X579" s="27"/>
      <c r="Y579" s="27"/>
      <c r="Z579" s="27"/>
      <c r="AA579" s="27"/>
    </row>
    <row r="580" spans="1:27" x14ac:dyDescent="0.25">
      <c r="B580" s="22" t="s">
        <v>173</v>
      </c>
    </row>
    <row r="581" spans="1:27" x14ac:dyDescent="0.25">
      <c r="B581" t="s">
        <v>423</v>
      </c>
      <c r="C581" t="s">
        <v>101</v>
      </c>
      <c r="D581" t="s">
        <v>424</v>
      </c>
      <c r="E581" s="30">
        <v>1</v>
      </c>
      <c r="G581" t="s">
        <v>168</v>
      </c>
      <c r="H581" s="31"/>
      <c r="I581" t="s">
        <v>169</v>
      </c>
      <c r="J581" s="32">
        <f>ROUND(E581* H581,2)</f>
        <v>0</v>
      </c>
      <c r="K581" s="33"/>
    </row>
    <row r="582" spans="1:27" x14ac:dyDescent="0.25">
      <c r="D582" s="34" t="s">
        <v>179</v>
      </c>
      <c r="E582" s="33"/>
      <c r="H582" s="33"/>
      <c r="K582" s="31">
        <f>SUM(J581:J581)</f>
        <v>0</v>
      </c>
    </row>
    <row r="583" spans="1:27" x14ac:dyDescent="0.25">
      <c r="B583" s="22" t="s">
        <v>199</v>
      </c>
      <c r="E583" s="33"/>
      <c r="H583" s="33"/>
      <c r="K583" s="33"/>
    </row>
    <row r="584" spans="1:27" x14ac:dyDescent="0.25">
      <c r="B584" t="s">
        <v>225</v>
      </c>
      <c r="C584" t="s">
        <v>182</v>
      </c>
      <c r="D584" t="s">
        <v>226</v>
      </c>
      <c r="E584" s="30">
        <v>2</v>
      </c>
      <c r="G584" t="s">
        <v>182</v>
      </c>
      <c r="H584" s="31">
        <v>0</v>
      </c>
      <c r="I584" t="s">
        <v>169</v>
      </c>
      <c r="J584" s="32">
        <f>ROUND(E584* H584/100,2)</f>
        <v>0</v>
      </c>
      <c r="K584" s="33"/>
    </row>
    <row r="585" spans="1:27" x14ac:dyDescent="0.25">
      <c r="D585" s="34" t="s">
        <v>202</v>
      </c>
      <c r="E585" s="33"/>
      <c r="H585" s="33"/>
      <c r="K585" s="31">
        <f>SUM(J584:J584)</f>
        <v>0</v>
      </c>
    </row>
    <row r="586" spans="1:27" x14ac:dyDescent="0.25">
      <c r="D586" s="34" t="s">
        <v>180</v>
      </c>
      <c r="E586" s="33"/>
      <c r="H586" s="33"/>
      <c r="K586" s="35">
        <f>SUM(J580:J585)</f>
        <v>0</v>
      </c>
    </row>
    <row r="587" spans="1:27" x14ac:dyDescent="0.25">
      <c r="D587" s="34" t="s">
        <v>181</v>
      </c>
      <c r="E587" s="33"/>
      <c r="H587" s="33">
        <v>5</v>
      </c>
      <c r="I587" t="s">
        <v>182</v>
      </c>
      <c r="K587" s="31">
        <f>ROUND(H587/100*K586,2)</f>
        <v>0</v>
      </c>
    </row>
    <row r="588" spans="1:27" x14ac:dyDescent="0.25">
      <c r="D588" s="34" t="s">
        <v>183</v>
      </c>
      <c r="E588" s="33"/>
      <c r="H588" s="33"/>
      <c r="K588" s="35">
        <f>SUM(K586:K587)</f>
        <v>0</v>
      </c>
    </row>
    <row r="590" spans="1:27" ht="45" customHeight="1" x14ac:dyDescent="0.25">
      <c r="A590" s="26" t="s">
        <v>425</v>
      </c>
      <c r="B590" s="26" t="s">
        <v>141</v>
      </c>
      <c r="C590" s="27" t="s">
        <v>20</v>
      </c>
      <c r="D590" s="7" t="s">
        <v>142</v>
      </c>
      <c r="E590" s="6"/>
      <c r="F590" s="6"/>
      <c r="G590" s="27"/>
      <c r="H590" s="28" t="s">
        <v>161</v>
      </c>
      <c r="I590" s="5">
        <v>1</v>
      </c>
      <c r="J590" s="4"/>
      <c r="K590" s="29">
        <f>ROUND(K599,2)</f>
        <v>0</v>
      </c>
      <c r="L590" s="27"/>
      <c r="M590" s="27"/>
      <c r="N590" s="27"/>
      <c r="O590" s="27"/>
      <c r="P590" s="27"/>
      <c r="Q590" s="27"/>
      <c r="R590" s="27"/>
      <c r="S590" s="27"/>
      <c r="T590" s="27"/>
      <c r="U590" s="27"/>
      <c r="V590" s="27"/>
      <c r="W590" s="27"/>
      <c r="X590" s="27"/>
      <c r="Y590" s="27"/>
      <c r="Z590" s="27"/>
      <c r="AA590" s="27"/>
    </row>
    <row r="591" spans="1:27" x14ac:dyDescent="0.25">
      <c r="B591" s="22" t="s">
        <v>173</v>
      </c>
    </row>
    <row r="592" spans="1:27" x14ac:dyDescent="0.25">
      <c r="B592" t="s">
        <v>426</v>
      </c>
      <c r="C592" t="s">
        <v>101</v>
      </c>
      <c r="D592" t="s">
        <v>427</v>
      </c>
      <c r="E592" s="30">
        <v>1</v>
      </c>
      <c r="G592" t="s">
        <v>168</v>
      </c>
      <c r="H592" s="31"/>
      <c r="I592" t="s">
        <v>169</v>
      </c>
      <c r="J592" s="32">
        <f>ROUND(E592* H592,2)</f>
        <v>0</v>
      </c>
      <c r="K592" s="33"/>
    </row>
    <row r="593" spans="1:27" x14ac:dyDescent="0.25">
      <c r="D593" s="34" t="s">
        <v>179</v>
      </c>
      <c r="E593" s="33"/>
      <c r="H593" s="33"/>
      <c r="K593" s="31">
        <f>SUM(J592:J592)</f>
        <v>0</v>
      </c>
    </row>
    <row r="594" spans="1:27" x14ac:dyDescent="0.25">
      <c r="B594" s="22" t="s">
        <v>199</v>
      </c>
      <c r="E594" s="33"/>
      <c r="H594" s="33"/>
      <c r="K594" s="33"/>
    </row>
    <row r="595" spans="1:27" x14ac:dyDescent="0.25">
      <c r="B595" t="s">
        <v>225</v>
      </c>
      <c r="C595" t="s">
        <v>182</v>
      </c>
      <c r="D595" t="s">
        <v>226</v>
      </c>
      <c r="E595" s="30">
        <v>2</v>
      </c>
      <c r="G595" t="s">
        <v>182</v>
      </c>
      <c r="H595" s="31">
        <v>0</v>
      </c>
      <c r="I595" t="s">
        <v>169</v>
      </c>
      <c r="J595" s="32">
        <f>ROUND(E595* H595/100,2)</f>
        <v>0</v>
      </c>
      <c r="K595" s="33"/>
    </row>
    <row r="596" spans="1:27" x14ac:dyDescent="0.25">
      <c r="D596" s="34" t="s">
        <v>202</v>
      </c>
      <c r="E596" s="33"/>
      <c r="H596" s="33"/>
      <c r="K596" s="31">
        <f>SUM(J595:J595)</f>
        <v>0</v>
      </c>
    </row>
    <row r="597" spans="1:27" x14ac:dyDescent="0.25">
      <c r="D597" s="34" t="s">
        <v>180</v>
      </c>
      <c r="E597" s="33"/>
      <c r="H597" s="33"/>
      <c r="K597" s="35">
        <f>SUM(J591:J596)</f>
        <v>0</v>
      </c>
    </row>
    <row r="598" spans="1:27" x14ac:dyDescent="0.25">
      <c r="D598" s="34" t="s">
        <v>181</v>
      </c>
      <c r="E598" s="33"/>
      <c r="H598" s="33">
        <v>5</v>
      </c>
      <c r="I598" t="s">
        <v>182</v>
      </c>
      <c r="K598" s="31">
        <f>ROUND(H598/100*K597,2)</f>
        <v>0</v>
      </c>
    </row>
    <row r="599" spans="1:27" x14ac:dyDescent="0.25">
      <c r="D599" s="34" t="s">
        <v>183</v>
      </c>
      <c r="E599" s="33"/>
      <c r="H599" s="33"/>
      <c r="K599" s="35">
        <f>SUM(K597:K598)</f>
        <v>0</v>
      </c>
    </row>
    <row r="601" spans="1:27" ht="45" customHeight="1" x14ac:dyDescent="0.25">
      <c r="A601" s="26" t="s">
        <v>428</v>
      </c>
      <c r="B601" s="26" t="s">
        <v>143</v>
      </c>
      <c r="C601" s="27" t="s">
        <v>20</v>
      </c>
      <c r="D601" s="7" t="s">
        <v>144</v>
      </c>
      <c r="E601" s="6"/>
      <c r="F601" s="6"/>
      <c r="G601" s="27"/>
      <c r="H601" s="28" t="s">
        <v>161</v>
      </c>
      <c r="I601" s="5">
        <v>1</v>
      </c>
      <c r="J601" s="4"/>
      <c r="K601" s="29">
        <f>ROUND(K610,2)</f>
        <v>0</v>
      </c>
      <c r="L601" s="27"/>
      <c r="M601" s="27"/>
      <c r="N601" s="27"/>
      <c r="O601" s="27"/>
      <c r="P601" s="27"/>
      <c r="Q601" s="27"/>
      <c r="R601" s="27"/>
      <c r="S601" s="27"/>
      <c r="T601" s="27"/>
      <c r="U601" s="27"/>
      <c r="V601" s="27"/>
      <c r="W601" s="27"/>
      <c r="X601" s="27"/>
      <c r="Y601" s="27"/>
      <c r="Z601" s="27"/>
      <c r="AA601" s="27"/>
    </row>
    <row r="602" spans="1:27" x14ac:dyDescent="0.25">
      <c r="B602" s="22" t="s">
        <v>173</v>
      </c>
    </row>
    <row r="603" spans="1:27" x14ac:dyDescent="0.25">
      <c r="B603" t="s">
        <v>429</v>
      </c>
      <c r="C603" t="s">
        <v>101</v>
      </c>
      <c r="D603" t="s">
        <v>430</v>
      </c>
      <c r="E603" s="30">
        <v>0.2</v>
      </c>
      <c r="G603" t="s">
        <v>168</v>
      </c>
      <c r="H603" s="31"/>
      <c r="I603" t="s">
        <v>169</v>
      </c>
      <c r="J603" s="32">
        <f>ROUND(E603* H603,2)</f>
        <v>0</v>
      </c>
      <c r="K603" s="33"/>
    </row>
    <row r="604" spans="1:27" x14ac:dyDescent="0.25">
      <c r="D604" s="34" t="s">
        <v>179</v>
      </c>
      <c r="E604" s="33"/>
      <c r="H604" s="33"/>
      <c r="K604" s="31">
        <f>SUM(J603:J603)</f>
        <v>0</v>
      </c>
    </row>
    <row r="605" spans="1:27" x14ac:dyDescent="0.25">
      <c r="B605" s="22" t="s">
        <v>199</v>
      </c>
      <c r="E605" s="33"/>
      <c r="H605" s="33"/>
      <c r="K605" s="33"/>
    </row>
    <row r="606" spans="1:27" x14ac:dyDescent="0.25">
      <c r="B606" t="s">
        <v>225</v>
      </c>
      <c r="C606" t="s">
        <v>182</v>
      </c>
      <c r="D606" t="s">
        <v>226</v>
      </c>
      <c r="E606" s="30">
        <v>2</v>
      </c>
      <c r="G606" t="s">
        <v>182</v>
      </c>
      <c r="H606" s="31">
        <v>0</v>
      </c>
      <c r="I606" t="s">
        <v>169</v>
      </c>
      <c r="J606" s="32">
        <f>ROUND(E606* H606/100,2)</f>
        <v>0</v>
      </c>
      <c r="K606" s="33"/>
    </row>
    <row r="607" spans="1:27" x14ac:dyDescent="0.25">
      <c r="D607" s="34" t="s">
        <v>202</v>
      </c>
      <c r="E607" s="33"/>
      <c r="H607" s="33"/>
      <c r="K607" s="31">
        <f>SUM(J606:J606)</f>
        <v>0</v>
      </c>
    </row>
    <row r="608" spans="1:27" x14ac:dyDescent="0.25">
      <c r="D608" s="34" t="s">
        <v>180</v>
      </c>
      <c r="E608" s="33"/>
      <c r="H608" s="33"/>
      <c r="K608" s="35">
        <f>SUM(J602:J607)</f>
        <v>0</v>
      </c>
    </row>
    <row r="609" spans="1:27" x14ac:dyDescent="0.25">
      <c r="D609" s="34" t="s">
        <v>181</v>
      </c>
      <c r="E609" s="33"/>
      <c r="H609" s="33">
        <v>5</v>
      </c>
      <c r="I609" t="s">
        <v>182</v>
      </c>
      <c r="K609" s="31">
        <f>ROUND(H609/100*K608,2)</f>
        <v>0</v>
      </c>
    </row>
    <row r="610" spans="1:27" x14ac:dyDescent="0.25">
      <c r="D610" s="34" t="s">
        <v>183</v>
      </c>
      <c r="E610" s="33"/>
      <c r="H610" s="33"/>
      <c r="K610" s="35">
        <f>SUM(K608:K609)</f>
        <v>0</v>
      </c>
    </row>
    <row r="612" spans="1:27" ht="45" customHeight="1" x14ac:dyDescent="0.25">
      <c r="A612" s="26" t="s">
        <v>431</v>
      </c>
      <c r="B612" s="26" t="s">
        <v>147</v>
      </c>
      <c r="C612" s="27" t="s">
        <v>20</v>
      </c>
      <c r="D612" s="7" t="s">
        <v>148</v>
      </c>
      <c r="E612" s="6"/>
      <c r="F612" s="6"/>
      <c r="G612" s="27"/>
      <c r="H612" s="28" t="s">
        <v>161</v>
      </c>
      <c r="I612" s="5">
        <v>1</v>
      </c>
      <c r="J612" s="4"/>
      <c r="K612" s="29">
        <f>ROUND(K624,2)</f>
        <v>0</v>
      </c>
      <c r="L612" s="27"/>
      <c r="M612" s="27"/>
      <c r="N612" s="27"/>
      <c r="O612" s="27"/>
      <c r="P612" s="27"/>
      <c r="Q612" s="27"/>
      <c r="R612" s="27"/>
      <c r="S612" s="27"/>
      <c r="T612" s="27"/>
      <c r="U612" s="27"/>
      <c r="V612" s="27"/>
      <c r="W612" s="27"/>
      <c r="X612" s="27"/>
      <c r="Y612" s="27"/>
      <c r="Z612" s="27"/>
      <c r="AA612" s="27"/>
    </row>
    <row r="613" spans="1:27" x14ac:dyDescent="0.25">
      <c r="B613" s="22" t="s">
        <v>163</v>
      </c>
    </row>
    <row r="614" spans="1:27" x14ac:dyDescent="0.25">
      <c r="B614" t="s">
        <v>392</v>
      </c>
      <c r="C614" t="s">
        <v>165</v>
      </c>
      <c r="D614" t="s">
        <v>393</v>
      </c>
      <c r="E614" s="30">
        <v>4</v>
      </c>
      <c r="F614" t="s">
        <v>167</v>
      </c>
      <c r="G614" t="s">
        <v>168</v>
      </c>
      <c r="H614" s="31"/>
      <c r="I614" t="s">
        <v>169</v>
      </c>
      <c r="J614" s="32">
        <f>ROUND(E614/I612* H614,2)</f>
        <v>0</v>
      </c>
      <c r="K614" s="33"/>
    </row>
    <row r="615" spans="1:27" x14ac:dyDescent="0.25">
      <c r="D615" s="34" t="s">
        <v>172</v>
      </c>
      <c r="E615" s="33"/>
      <c r="H615" s="33"/>
      <c r="K615" s="31">
        <f>SUM(J614:J614)</f>
        <v>0</v>
      </c>
    </row>
    <row r="616" spans="1:27" x14ac:dyDescent="0.25">
      <c r="B616" s="22" t="s">
        <v>173</v>
      </c>
      <c r="E616" s="33"/>
      <c r="H616" s="33"/>
      <c r="K616" s="33"/>
    </row>
    <row r="617" spans="1:27" x14ac:dyDescent="0.25">
      <c r="B617" t="s">
        <v>432</v>
      </c>
      <c r="C617" t="s">
        <v>101</v>
      </c>
      <c r="D617" t="s">
        <v>433</v>
      </c>
      <c r="E617" s="30">
        <v>1</v>
      </c>
      <c r="G617" t="s">
        <v>168</v>
      </c>
      <c r="H617" s="31"/>
      <c r="I617" t="s">
        <v>169</v>
      </c>
      <c r="J617" s="32">
        <f>ROUND(E617* H617,2)</f>
        <v>0</v>
      </c>
      <c r="K617" s="33"/>
    </row>
    <row r="618" spans="1:27" x14ac:dyDescent="0.25">
      <c r="D618" s="34" t="s">
        <v>179</v>
      </c>
      <c r="E618" s="33"/>
      <c r="H618" s="33"/>
      <c r="K618" s="31">
        <f>SUM(J617:J617)</f>
        <v>0</v>
      </c>
    </row>
    <row r="619" spans="1:27" x14ac:dyDescent="0.25">
      <c r="B619" s="22" t="s">
        <v>199</v>
      </c>
      <c r="E619" s="33"/>
      <c r="H619" s="33"/>
      <c r="K619" s="33"/>
    </row>
    <row r="620" spans="1:27" x14ac:dyDescent="0.25">
      <c r="B620" t="s">
        <v>225</v>
      </c>
      <c r="C620" t="s">
        <v>182</v>
      </c>
      <c r="D620" t="s">
        <v>226</v>
      </c>
      <c r="E620" s="30">
        <v>2</v>
      </c>
      <c r="G620" t="s">
        <v>182</v>
      </c>
      <c r="H620" s="31">
        <v>0</v>
      </c>
      <c r="I620" t="s">
        <v>169</v>
      </c>
      <c r="J620" s="32">
        <f>ROUND(E620* H620/100,2)</f>
        <v>0</v>
      </c>
      <c r="K620" s="33"/>
    </row>
    <row r="621" spans="1:27" x14ac:dyDescent="0.25">
      <c r="D621" s="34" t="s">
        <v>202</v>
      </c>
      <c r="E621" s="33"/>
      <c r="H621" s="33"/>
      <c r="K621" s="31">
        <f>SUM(J620:J620)</f>
        <v>0</v>
      </c>
    </row>
    <row r="622" spans="1:27" x14ac:dyDescent="0.25">
      <c r="D622" s="34" t="s">
        <v>180</v>
      </c>
      <c r="E622" s="33"/>
      <c r="H622" s="33"/>
      <c r="K622" s="35">
        <f>SUM(J613:J621)</f>
        <v>0</v>
      </c>
    </row>
    <row r="623" spans="1:27" x14ac:dyDescent="0.25">
      <c r="D623" s="34" t="s">
        <v>181</v>
      </c>
      <c r="E623" s="33"/>
      <c r="H623" s="33">
        <v>5</v>
      </c>
      <c r="I623" t="s">
        <v>182</v>
      </c>
      <c r="K623" s="31">
        <f>ROUND(H623/100*K622,2)</f>
        <v>0</v>
      </c>
    </row>
    <row r="624" spans="1:27" x14ac:dyDescent="0.25">
      <c r="D624" s="34" t="s">
        <v>183</v>
      </c>
      <c r="E624" s="33"/>
      <c r="H624" s="33"/>
      <c r="K624" s="35">
        <f>SUM(K622:K623)</f>
        <v>0</v>
      </c>
    </row>
    <row r="626" spans="1:27" ht="45" customHeight="1" x14ac:dyDescent="0.25">
      <c r="A626" s="26" t="s">
        <v>434</v>
      </c>
      <c r="B626" s="26" t="s">
        <v>149</v>
      </c>
      <c r="C626" s="27" t="s">
        <v>59</v>
      </c>
      <c r="D626" s="7" t="s">
        <v>150</v>
      </c>
      <c r="E626" s="6"/>
      <c r="F626" s="6"/>
      <c r="G626" s="27"/>
      <c r="H626" s="28" t="s">
        <v>161</v>
      </c>
      <c r="I626" s="5">
        <v>1</v>
      </c>
      <c r="J626" s="4"/>
      <c r="K626" s="29">
        <f>ROUND(K638,2)</f>
        <v>0</v>
      </c>
      <c r="L626" s="27"/>
      <c r="M626" s="27"/>
      <c r="N626" s="27"/>
      <c r="O626" s="27"/>
      <c r="P626" s="27"/>
      <c r="Q626" s="27"/>
      <c r="R626" s="27"/>
      <c r="S626" s="27"/>
      <c r="T626" s="27"/>
      <c r="U626" s="27"/>
      <c r="V626" s="27"/>
      <c r="W626" s="27"/>
      <c r="X626" s="27"/>
      <c r="Y626" s="27"/>
      <c r="Z626" s="27"/>
      <c r="AA626" s="27"/>
    </row>
    <row r="627" spans="1:27" x14ac:dyDescent="0.25">
      <c r="B627" s="22" t="s">
        <v>163</v>
      </c>
    </row>
    <row r="628" spans="1:27" x14ac:dyDescent="0.25">
      <c r="B628" t="s">
        <v>392</v>
      </c>
      <c r="C628" t="s">
        <v>165</v>
      </c>
      <c r="D628" t="s">
        <v>393</v>
      </c>
      <c r="E628" s="30">
        <v>0.04</v>
      </c>
      <c r="F628" t="s">
        <v>167</v>
      </c>
      <c r="G628" t="s">
        <v>168</v>
      </c>
      <c r="H628" s="31"/>
      <c r="I628" t="s">
        <v>169</v>
      </c>
      <c r="J628" s="32">
        <f>ROUND(E628/I626* H628,2)</f>
        <v>0</v>
      </c>
      <c r="K628" s="33"/>
    </row>
    <row r="629" spans="1:27" x14ac:dyDescent="0.25">
      <c r="D629" s="34" t="s">
        <v>172</v>
      </c>
      <c r="E629" s="33"/>
      <c r="H629" s="33"/>
      <c r="K629" s="31">
        <f>SUM(J628:J628)</f>
        <v>0</v>
      </c>
    </row>
    <row r="630" spans="1:27" x14ac:dyDescent="0.25">
      <c r="B630" s="22" t="s">
        <v>173</v>
      </c>
      <c r="E630" s="33"/>
      <c r="H630" s="33"/>
      <c r="K630" s="33"/>
    </row>
    <row r="631" spans="1:27" x14ac:dyDescent="0.25">
      <c r="B631" t="s">
        <v>435</v>
      </c>
      <c r="C631" t="s">
        <v>59</v>
      </c>
      <c r="D631" t="s">
        <v>436</v>
      </c>
      <c r="E631" s="30">
        <v>1.1000000000000001</v>
      </c>
      <c r="G631" t="s">
        <v>168</v>
      </c>
      <c r="H631" s="31"/>
      <c r="I631" t="s">
        <v>169</v>
      </c>
      <c r="J631" s="32">
        <f>ROUND(E631* H631,2)</f>
        <v>0</v>
      </c>
      <c r="K631" s="33"/>
    </row>
    <row r="632" spans="1:27" x14ac:dyDescent="0.25">
      <c r="D632" s="34" t="s">
        <v>179</v>
      </c>
      <c r="E632" s="33"/>
      <c r="H632" s="33"/>
      <c r="K632" s="31">
        <f>SUM(J631:J631)</f>
        <v>0</v>
      </c>
    </row>
    <row r="633" spans="1:27" x14ac:dyDescent="0.25">
      <c r="B633" s="22" t="s">
        <v>199</v>
      </c>
      <c r="E633" s="33"/>
      <c r="H633" s="33"/>
      <c r="K633" s="33"/>
    </row>
    <row r="634" spans="1:27" x14ac:dyDescent="0.25">
      <c r="B634" t="s">
        <v>225</v>
      </c>
      <c r="C634" t="s">
        <v>182</v>
      </c>
      <c r="D634" t="s">
        <v>226</v>
      </c>
      <c r="E634" s="30">
        <v>2</v>
      </c>
      <c r="G634" t="s">
        <v>182</v>
      </c>
      <c r="H634" s="31">
        <v>0</v>
      </c>
      <c r="I634" t="s">
        <v>169</v>
      </c>
      <c r="J634" s="32">
        <f>ROUND(E634* H634/100,2)</f>
        <v>0</v>
      </c>
      <c r="K634" s="33"/>
    </row>
    <row r="635" spans="1:27" x14ac:dyDescent="0.25">
      <c r="D635" s="34" t="s">
        <v>202</v>
      </c>
      <c r="E635" s="33"/>
      <c r="H635" s="33"/>
      <c r="K635" s="31">
        <f>SUM(J634:J634)</f>
        <v>0</v>
      </c>
    </row>
    <row r="636" spans="1:27" x14ac:dyDescent="0.25">
      <c r="D636" s="34" t="s">
        <v>180</v>
      </c>
      <c r="E636" s="33"/>
      <c r="H636" s="33"/>
      <c r="K636" s="35">
        <f>SUM(J627:J635)</f>
        <v>0</v>
      </c>
    </row>
    <row r="637" spans="1:27" x14ac:dyDescent="0.25">
      <c r="D637" s="34" t="s">
        <v>181</v>
      </c>
      <c r="E637" s="33"/>
      <c r="H637" s="33">
        <v>5</v>
      </c>
      <c r="I637" t="s">
        <v>182</v>
      </c>
      <c r="K637" s="31">
        <f>ROUND(H637/100*K636,2)</f>
        <v>0</v>
      </c>
    </row>
    <row r="638" spans="1:27" x14ac:dyDescent="0.25">
      <c r="D638" s="34" t="s">
        <v>183</v>
      </c>
      <c r="E638" s="33"/>
      <c r="H638" s="33"/>
      <c r="K638" s="35">
        <f>SUM(K636:K637)</f>
        <v>0</v>
      </c>
    </row>
    <row r="640" spans="1:27" ht="45" customHeight="1" x14ac:dyDescent="0.25">
      <c r="A640" s="26" t="s">
        <v>437</v>
      </c>
      <c r="B640" s="26" t="s">
        <v>145</v>
      </c>
      <c r="C640" s="27" t="s">
        <v>20</v>
      </c>
      <c r="D640" s="7" t="s">
        <v>146</v>
      </c>
      <c r="E640" s="6"/>
      <c r="F640" s="6"/>
      <c r="G640" s="27"/>
      <c r="H640" s="28" t="s">
        <v>161</v>
      </c>
      <c r="I640" s="5">
        <v>1</v>
      </c>
      <c r="J640" s="4"/>
      <c r="K640" s="29">
        <f>ROUND(K642,2)</f>
        <v>0</v>
      </c>
      <c r="L640" s="27"/>
      <c r="M640" s="27"/>
      <c r="N640" s="27"/>
      <c r="O640" s="27"/>
      <c r="P640" s="27"/>
      <c r="Q640" s="27"/>
      <c r="R640" s="27"/>
      <c r="S640" s="27"/>
      <c r="T640" s="27"/>
      <c r="U640" s="27"/>
      <c r="V640" s="27"/>
      <c r="W640" s="27"/>
      <c r="X640" s="27"/>
      <c r="Y640" s="27"/>
      <c r="Z640" s="27"/>
      <c r="AA640" s="27"/>
    </row>
    <row r="641" spans="4:11" x14ac:dyDescent="0.25">
      <c r="D641" s="34" t="s">
        <v>180</v>
      </c>
      <c r="E641" s="33"/>
      <c r="H641" s="33"/>
      <c r="K641" s="35">
        <f>SUM(J640:J640)</f>
        <v>0</v>
      </c>
    </row>
    <row r="642" spans="4:11" x14ac:dyDescent="0.25">
      <c r="D642" s="34" t="s">
        <v>183</v>
      </c>
      <c r="E642" s="33"/>
      <c r="H642" s="33"/>
      <c r="K642" s="35">
        <f>SUM(K641:K641)</f>
        <v>0</v>
      </c>
    </row>
  </sheetData>
  <sheetProtection sheet="1"/>
  <mergeCells count="107">
    <mergeCell ref="D601:F601"/>
    <mergeCell ref="I601:J601"/>
    <mergeCell ref="D612:F612"/>
    <mergeCell ref="I612:J612"/>
    <mergeCell ref="D626:F626"/>
    <mergeCell ref="I626:J626"/>
    <mergeCell ref="D640:F640"/>
    <mergeCell ref="I640:J640"/>
    <mergeCell ref="D542:F542"/>
    <mergeCell ref="I542:J542"/>
    <mergeCell ref="D557:F557"/>
    <mergeCell ref="I557:J557"/>
    <mergeCell ref="D568:F568"/>
    <mergeCell ref="I568:J568"/>
    <mergeCell ref="D579:F579"/>
    <mergeCell ref="I579:J579"/>
    <mergeCell ref="D590:F590"/>
    <mergeCell ref="I590:J590"/>
    <mergeCell ref="D489:F489"/>
    <mergeCell ref="I489:J489"/>
    <mergeCell ref="D501:F501"/>
    <mergeCell ref="I501:J501"/>
    <mergeCell ref="D502:F502"/>
    <mergeCell ref="I502:J502"/>
    <mergeCell ref="D513:F513"/>
    <mergeCell ref="I513:J513"/>
    <mergeCell ref="D531:F531"/>
    <mergeCell ref="I531:J531"/>
    <mergeCell ref="D424:F424"/>
    <mergeCell ref="I424:J424"/>
    <mergeCell ref="D439:F439"/>
    <mergeCell ref="I439:J439"/>
    <mergeCell ref="D440:F440"/>
    <mergeCell ref="I440:J440"/>
    <mergeCell ref="D452:F452"/>
    <mergeCell ref="I452:J452"/>
    <mergeCell ref="D464:F464"/>
    <mergeCell ref="I464:J464"/>
    <mergeCell ref="D358:F358"/>
    <mergeCell ref="I358:J358"/>
    <mergeCell ref="D370:F370"/>
    <mergeCell ref="I370:J370"/>
    <mergeCell ref="D382:F382"/>
    <mergeCell ref="I382:J382"/>
    <mergeCell ref="D394:F394"/>
    <mergeCell ref="I394:J394"/>
    <mergeCell ref="D409:F409"/>
    <mergeCell ref="I409:J409"/>
    <mergeCell ref="D293:F293"/>
    <mergeCell ref="I293:J293"/>
    <mergeCell ref="D306:F306"/>
    <mergeCell ref="I306:J306"/>
    <mergeCell ref="D319:F319"/>
    <mergeCell ref="I319:J319"/>
    <mergeCell ref="D332:F332"/>
    <mergeCell ref="I332:J332"/>
    <mergeCell ref="D345:F345"/>
    <mergeCell ref="I345:J345"/>
    <mergeCell ref="D243:F243"/>
    <mergeCell ref="I243:J243"/>
    <mergeCell ref="D251:F251"/>
    <mergeCell ref="I251:J251"/>
    <mergeCell ref="D259:F259"/>
    <mergeCell ref="I259:J259"/>
    <mergeCell ref="D267:F267"/>
    <mergeCell ref="I267:J267"/>
    <mergeCell ref="D280:F280"/>
    <mergeCell ref="I280:J280"/>
    <mergeCell ref="D171:F171"/>
    <mergeCell ref="I171:J171"/>
    <mergeCell ref="D195:F195"/>
    <mergeCell ref="I195:J195"/>
    <mergeCell ref="D219:F219"/>
    <mergeCell ref="I219:J219"/>
    <mergeCell ref="D234:F234"/>
    <mergeCell ref="I234:J234"/>
    <mergeCell ref="D235:F235"/>
    <mergeCell ref="I235:J235"/>
    <mergeCell ref="D81:F81"/>
    <mergeCell ref="I81:J81"/>
    <mergeCell ref="D96:F96"/>
    <mergeCell ref="I96:J96"/>
    <mergeCell ref="D122:F122"/>
    <mergeCell ref="I122:J122"/>
    <mergeCell ref="D137:F137"/>
    <mergeCell ref="I137:J137"/>
    <mergeCell ref="D152:F152"/>
    <mergeCell ref="I152:J152"/>
    <mergeCell ref="D25:F25"/>
    <mergeCell ref="I25:J25"/>
    <mergeCell ref="D38:F38"/>
    <mergeCell ref="I38:J38"/>
    <mergeCell ref="D39:F39"/>
    <mergeCell ref="I39:J39"/>
    <mergeCell ref="D50:F50"/>
    <mergeCell ref="I50:J50"/>
    <mergeCell ref="D62:F62"/>
    <mergeCell ref="I62:J62"/>
    <mergeCell ref="A1:K1"/>
    <mergeCell ref="A2:K2"/>
    <mergeCell ref="A3:K3"/>
    <mergeCell ref="A4:K4"/>
    <mergeCell ref="A6:K6"/>
    <mergeCell ref="D11:F11"/>
    <mergeCell ref="I11:J11"/>
    <mergeCell ref="D12:F12"/>
    <mergeCell ref="I12:J12"/>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1"/>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v>1</v>
      </c>
      <c r="B1" s="9">
        <v>1</v>
      </c>
      <c r="C1" s="9">
        <v>1</v>
      </c>
      <c r="D1" s="9">
        <v>1</v>
      </c>
    </row>
    <row r="2" spans="1:4" x14ac:dyDescent="0.25">
      <c r="A2" s="9"/>
      <c r="B2" s="9"/>
      <c r="C2" s="9"/>
      <c r="D2" s="9"/>
    </row>
    <row r="3" spans="1:4" x14ac:dyDescent="0.25">
      <c r="A3" s="9"/>
      <c r="B3" s="9"/>
      <c r="C3" s="9"/>
      <c r="D3" s="9"/>
    </row>
    <row r="4" spans="1:4" x14ac:dyDescent="0.25">
      <c r="A4" s="9"/>
      <c r="B4" s="9"/>
      <c r="C4" s="9"/>
      <c r="D4" s="9"/>
    </row>
    <row r="6" spans="1:4" ht="18.75" x14ac:dyDescent="0.3">
      <c r="A6" s="8" t="s">
        <v>154</v>
      </c>
      <c r="B6" s="8" t="s">
        <v>154</v>
      </c>
      <c r="C6" s="8" t="s">
        <v>154</v>
      </c>
      <c r="D6" s="8" t="s">
        <v>154</v>
      </c>
    </row>
    <row r="8" spans="1:4" x14ac:dyDescent="0.25">
      <c r="A8" s="25" t="s">
        <v>156</v>
      </c>
      <c r="B8" s="25" t="s">
        <v>157</v>
      </c>
      <c r="C8" s="25" t="s">
        <v>158</v>
      </c>
      <c r="D8" s="25" t="s">
        <v>1</v>
      </c>
    </row>
    <row r="10" spans="1:4" x14ac:dyDescent="0.25">
      <c r="A10" s="24" t="s">
        <v>163</v>
      </c>
    </row>
    <row r="11" spans="1:4" x14ac:dyDescent="0.25">
      <c r="A11" t="s">
        <v>164</v>
      </c>
      <c r="B11" t="s">
        <v>165</v>
      </c>
      <c r="C11" t="s">
        <v>166</v>
      </c>
      <c r="D11" s="31"/>
    </row>
    <row r="12" spans="1:4" x14ac:dyDescent="0.25">
      <c r="A12" t="s">
        <v>333</v>
      </c>
      <c r="B12" t="s">
        <v>165</v>
      </c>
      <c r="C12" t="s">
        <v>334</v>
      </c>
      <c r="D12" s="31"/>
    </row>
    <row r="13" spans="1:4" x14ac:dyDescent="0.25">
      <c r="A13" t="s">
        <v>191</v>
      </c>
      <c r="B13" t="s">
        <v>165</v>
      </c>
      <c r="C13" t="s">
        <v>192</v>
      </c>
      <c r="D13" s="31"/>
    </row>
    <row r="14" spans="1:4" x14ac:dyDescent="0.25">
      <c r="A14" t="s">
        <v>170</v>
      </c>
      <c r="B14" t="s">
        <v>165</v>
      </c>
      <c r="C14" t="s">
        <v>171</v>
      </c>
      <c r="D14" s="31"/>
    </row>
    <row r="15" spans="1:4" x14ac:dyDescent="0.25">
      <c r="A15" t="s">
        <v>331</v>
      </c>
      <c r="B15" t="s">
        <v>165</v>
      </c>
      <c r="C15" t="s">
        <v>332</v>
      </c>
      <c r="D15" s="31"/>
    </row>
    <row r="16" spans="1:4" x14ac:dyDescent="0.25">
      <c r="A16" t="s">
        <v>222</v>
      </c>
      <c r="B16" t="s">
        <v>165</v>
      </c>
      <c r="C16" t="s">
        <v>223</v>
      </c>
      <c r="D16" s="31"/>
    </row>
    <row r="17" spans="1:4" x14ac:dyDescent="0.25">
      <c r="A17" t="s">
        <v>230</v>
      </c>
      <c r="B17" t="s">
        <v>165</v>
      </c>
      <c r="C17" t="s">
        <v>231</v>
      </c>
      <c r="D17" s="31"/>
    </row>
    <row r="18" spans="1:4" x14ac:dyDescent="0.25">
      <c r="A18" t="s">
        <v>204</v>
      </c>
      <c r="B18" t="s">
        <v>165</v>
      </c>
      <c r="C18" t="s">
        <v>205</v>
      </c>
      <c r="D18" s="31"/>
    </row>
    <row r="19" spans="1:4" x14ac:dyDescent="0.25">
      <c r="A19" t="s">
        <v>220</v>
      </c>
      <c r="B19" t="s">
        <v>165</v>
      </c>
      <c r="C19" t="s">
        <v>221</v>
      </c>
      <c r="D19" s="31"/>
    </row>
    <row r="20" spans="1:4" x14ac:dyDescent="0.25">
      <c r="A20" t="s">
        <v>338</v>
      </c>
      <c r="B20" t="s">
        <v>165</v>
      </c>
      <c r="C20" t="s">
        <v>339</v>
      </c>
      <c r="D20" s="31"/>
    </row>
    <row r="21" spans="1:4" x14ac:dyDescent="0.25">
      <c r="A21" t="s">
        <v>228</v>
      </c>
      <c r="B21" t="s">
        <v>165</v>
      </c>
      <c r="C21" t="s">
        <v>229</v>
      </c>
      <c r="D21" s="31"/>
    </row>
    <row r="22" spans="1:4" x14ac:dyDescent="0.25">
      <c r="A22" t="s">
        <v>206</v>
      </c>
      <c r="B22" t="s">
        <v>165</v>
      </c>
      <c r="C22" t="s">
        <v>207</v>
      </c>
      <c r="D22" s="31"/>
    </row>
    <row r="23" spans="1:4" x14ac:dyDescent="0.25">
      <c r="A23" t="s">
        <v>390</v>
      </c>
      <c r="B23" t="s">
        <v>165</v>
      </c>
      <c r="C23" t="s">
        <v>391</v>
      </c>
      <c r="D23" s="31"/>
    </row>
    <row r="24" spans="1:4" x14ac:dyDescent="0.25">
      <c r="A24" t="s">
        <v>392</v>
      </c>
      <c r="B24" t="s">
        <v>165</v>
      </c>
      <c r="C24" t="s">
        <v>393</v>
      </c>
      <c r="D24" s="31"/>
    </row>
    <row r="25" spans="1:4" x14ac:dyDescent="0.25">
      <c r="A25" s="24" t="s">
        <v>193</v>
      </c>
    </row>
    <row r="26" spans="1:4" x14ac:dyDescent="0.25">
      <c r="A26" t="s">
        <v>194</v>
      </c>
      <c r="B26" t="s">
        <v>195</v>
      </c>
      <c r="C26" t="s">
        <v>196</v>
      </c>
      <c r="D26" s="31"/>
    </row>
    <row r="27" spans="1:4" x14ac:dyDescent="0.25">
      <c r="A27" t="s">
        <v>283</v>
      </c>
      <c r="B27" t="s">
        <v>165</v>
      </c>
      <c r="C27" t="s">
        <v>284</v>
      </c>
      <c r="D27" s="31"/>
    </row>
    <row r="28" spans="1:4" x14ac:dyDescent="0.25">
      <c r="A28" t="s">
        <v>346</v>
      </c>
      <c r="B28" t="s">
        <v>165</v>
      </c>
      <c r="C28" t="s">
        <v>347</v>
      </c>
      <c r="D28" s="31"/>
    </row>
    <row r="29" spans="1:4" x14ac:dyDescent="0.25">
      <c r="A29" t="s">
        <v>232</v>
      </c>
      <c r="B29" t="s">
        <v>165</v>
      </c>
      <c r="C29" t="s">
        <v>233</v>
      </c>
      <c r="D29" s="31"/>
    </row>
    <row r="30" spans="1:4" x14ac:dyDescent="0.25">
      <c r="A30" t="s">
        <v>236</v>
      </c>
      <c r="B30" t="s">
        <v>165</v>
      </c>
      <c r="C30" t="s">
        <v>237</v>
      </c>
      <c r="D30" s="31"/>
    </row>
    <row r="31" spans="1:4" x14ac:dyDescent="0.25">
      <c r="A31" t="s">
        <v>234</v>
      </c>
      <c r="B31" t="s">
        <v>165</v>
      </c>
      <c r="C31" t="s">
        <v>235</v>
      </c>
      <c r="D31" s="31"/>
    </row>
    <row r="32" spans="1:4" x14ac:dyDescent="0.25">
      <c r="A32" s="24" t="s">
        <v>173</v>
      </c>
    </row>
    <row r="33" spans="1:4" x14ac:dyDescent="0.25">
      <c r="A33" t="s">
        <v>364</v>
      </c>
      <c r="B33" t="s">
        <v>101</v>
      </c>
      <c r="C33" t="s">
        <v>365</v>
      </c>
      <c r="D33" s="31"/>
    </row>
    <row r="34" spans="1:4" x14ac:dyDescent="0.25">
      <c r="A34" t="s">
        <v>287</v>
      </c>
      <c r="B34" t="s">
        <v>288</v>
      </c>
      <c r="C34" t="s">
        <v>128</v>
      </c>
      <c r="D34" s="31"/>
    </row>
    <row r="35" spans="1:4" x14ac:dyDescent="0.25">
      <c r="A35" t="s">
        <v>294</v>
      </c>
      <c r="B35" t="s">
        <v>20</v>
      </c>
      <c r="C35" t="s">
        <v>295</v>
      </c>
      <c r="D35" s="31"/>
    </row>
    <row r="36" spans="1:4" x14ac:dyDescent="0.25">
      <c r="A36" t="s">
        <v>297</v>
      </c>
      <c r="B36" t="s">
        <v>20</v>
      </c>
      <c r="C36" t="s">
        <v>298</v>
      </c>
      <c r="D36" s="31"/>
    </row>
    <row r="37" spans="1:4" x14ac:dyDescent="0.25">
      <c r="A37" t="s">
        <v>383</v>
      </c>
      <c r="B37" t="s">
        <v>20</v>
      </c>
      <c r="C37" t="s">
        <v>384</v>
      </c>
      <c r="D37" s="31"/>
    </row>
    <row r="38" spans="1:4" x14ac:dyDescent="0.25">
      <c r="A38" t="s">
        <v>302</v>
      </c>
      <c r="B38" t="s">
        <v>59</v>
      </c>
      <c r="C38" t="s">
        <v>303</v>
      </c>
      <c r="D38" s="31"/>
    </row>
    <row r="39" spans="1:4" x14ac:dyDescent="0.25">
      <c r="A39" t="s">
        <v>304</v>
      </c>
      <c r="B39" t="s">
        <v>59</v>
      </c>
      <c r="C39" t="s">
        <v>305</v>
      </c>
      <c r="D39" s="31"/>
    </row>
    <row r="40" spans="1:4" x14ac:dyDescent="0.25">
      <c r="A40" t="s">
        <v>307</v>
      </c>
      <c r="B40" t="s">
        <v>20</v>
      </c>
      <c r="C40" t="s">
        <v>308</v>
      </c>
      <c r="D40" s="31"/>
    </row>
    <row r="41" spans="1:4" x14ac:dyDescent="0.25">
      <c r="A41" t="s">
        <v>322</v>
      </c>
      <c r="B41" t="s">
        <v>20</v>
      </c>
      <c r="C41" t="s">
        <v>323</v>
      </c>
      <c r="D41" s="31"/>
    </row>
    <row r="42" spans="1:4" x14ac:dyDescent="0.25">
      <c r="A42" t="s">
        <v>319</v>
      </c>
      <c r="B42" t="s">
        <v>20</v>
      </c>
      <c r="C42" t="s">
        <v>320</v>
      </c>
      <c r="D42" s="31"/>
    </row>
    <row r="43" spans="1:4" x14ac:dyDescent="0.25">
      <c r="A43" t="s">
        <v>314</v>
      </c>
      <c r="B43" t="s">
        <v>20</v>
      </c>
      <c r="C43" t="s">
        <v>315</v>
      </c>
      <c r="D43" s="31"/>
    </row>
    <row r="44" spans="1:4" x14ac:dyDescent="0.25">
      <c r="A44" t="s">
        <v>355</v>
      </c>
      <c r="B44" t="s">
        <v>20</v>
      </c>
      <c r="C44" t="s">
        <v>356</v>
      </c>
      <c r="D44" s="31"/>
    </row>
    <row r="45" spans="1:4" x14ac:dyDescent="0.25">
      <c r="A45" t="s">
        <v>325</v>
      </c>
      <c r="B45" t="s">
        <v>20</v>
      </c>
      <c r="C45" t="s">
        <v>326</v>
      </c>
      <c r="D45" s="31"/>
    </row>
    <row r="46" spans="1:4" x14ac:dyDescent="0.25">
      <c r="A46" t="s">
        <v>292</v>
      </c>
      <c r="B46" t="s">
        <v>20</v>
      </c>
      <c r="C46" t="s">
        <v>293</v>
      </c>
      <c r="D46" s="31"/>
    </row>
    <row r="47" spans="1:4" x14ac:dyDescent="0.25">
      <c r="A47" t="s">
        <v>299</v>
      </c>
      <c r="B47" t="s">
        <v>20</v>
      </c>
      <c r="C47" t="s">
        <v>300</v>
      </c>
      <c r="D47" s="31"/>
    </row>
    <row r="48" spans="1:4" x14ac:dyDescent="0.25">
      <c r="A48" t="s">
        <v>309</v>
      </c>
      <c r="B48" t="s">
        <v>20</v>
      </c>
      <c r="C48" t="s">
        <v>310</v>
      </c>
      <c r="D48" s="31"/>
    </row>
    <row r="49" spans="1:4" x14ac:dyDescent="0.25">
      <c r="A49" t="s">
        <v>312</v>
      </c>
      <c r="B49" t="s">
        <v>20</v>
      </c>
      <c r="C49" t="s">
        <v>313</v>
      </c>
      <c r="D49" s="31"/>
    </row>
    <row r="50" spans="1:4" x14ac:dyDescent="0.25">
      <c r="A50" t="s">
        <v>317</v>
      </c>
      <c r="B50" t="s">
        <v>20</v>
      </c>
      <c r="C50" t="s">
        <v>318</v>
      </c>
      <c r="D50" s="31"/>
    </row>
    <row r="51" spans="1:4" x14ac:dyDescent="0.25">
      <c r="A51" t="s">
        <v>352</v>
      </c>
      <c r="B51" t="s">
        <v>20</v>
      </c>
      <c r="C51" t="s">
        <v>353</v>
      </c>
      <c r="D51" s="31"/>
    </row>
    <row r="52" spans="1:4" x14ac:dyDescent="0.25">
      <c r="A52" t="s">
        <v>335</v>
      </c>
      <c r="B52" t="s">
        <v>59</v>
      </c>
      <c r="C52" t="s">
        <v>336</v>
      </c>
      <c r="D52" s="31"/>
    </row>
    <row r="53" spans="1:4" x14ac:dyDescent="0.25">
      <c r="A53" t="s">
        <v>328</v>
      </c>
      <c r="B53" t="s">
        <v>59</v>
      </c>
      <c r="C53" t="s">
        <v>329</v>
      </c>
      <c r="D53" s="31"/>
    </row>
    <row r="54" spans="1:4" x14ac:dyDescent="0.25">
      <c r="A54" t="s">
        <v>290</v>
      </c>
      <c r="B54" t="s">
        <v>20</v>
      </c>
      <c r="C54" t="s">
        <v>27</v>
      </c>
      <c r="D54" s="31"/>
    </row>
    <row r="55" spans="1:4" x14ac:dyDescent="0.25">
      <c r="A55" t="s">
        <v>378</v>
      </c>
      <c r="B55" t="s">
        <v>101</v>
      </c>
      <c r="C55" t="s">
        <v>379</v>
      </c>
      <c r="D55" s="31"/>
    </row>
    <row r="56" spans="1:4" x14ac:dyDescent="0.25">
      <c r="A56" t="s">
        <v>174</v>
      </c>
      <c r="B56" t="s">
        <v>101</v>
      </c>
      <c r="C56" t="s">
        <v>175</v>
      </c>
      <c r="D56" s="31"/>
    </row>
    <row r="57" spans="1:4" x14ac:dyDescent="0.25">
      <c r="A57" t="s">
        <v>185</v>
      </c>
      <c r="B57" t="s">
        <v>101</v>
      </c>
      <c r="C57" t="s">
        <v>186</v>
      </c>
      <c r="D57" s="31"/>
    </row>
    <row r="58" spans="1:4" x14ac:dyDescent="0.25">
      <c r="A58" t="s">
        <v>376</v>
      </c>
      <c r="B58" t="s">
        <v>101</v>
      </c>
      <c r="C58" t="s">
        <v>377</v>
      </c>
      <c r="D58" s="31"/>
    </row>
    <row r="59" spans="1:4" x14ac:dyDescent="0.25">
      <c r="A59" t="s">
        <v>246</v>
      </c>
      <c r="B59" t="s">
        <v>123</v>
      </c>
      <c r="C59" t="s">
        <v>247</v>
      </c>
      <c r="D59" s="31"/>
    </row>
    <row r="60" spans="1:4" x14ac:dyDescent="0.25">
      <c r="A60" t="s">
        <v>398</v>
      </c>
      <c r="B60" t="s">
        <v>59</v>
      </c>
      <c r="C60" t="s">
        <v>399</v>
      </c>
      <c r="D60" s="31"/>
    </row>
    <row r="61" spans="1:4" x14ac:dyDescent="0.25">
      <c r="A61" t="s">
        <v>208</v>
      </c>
      <c r="B61" t="s">
        <v>123</v>
      </c>
      <c r="C61" t="s">
        <v>209</v>
      </c>
      <c r="D61" s="31"/>
    </row>
    <row r="62" spans="1:4" x14ac:dyDescent="0.25">
      <c r="A62" t="s">
        <v>400</v>
      </c>
      <c r="B62" t="s">
        <v>101</v>
      </c>
      <c r="C62" t="s">
        <v>401</v>
      </c>
      <c r="D62" s="31"/>
    </row>
    <row r="63" spans="1:4" x14ac:dyDescent="0.25">
      <c r="A63" t="s">
        <v>255</v>
      </c>
      <c r="B63" t="s">
        <v>101</v>
      </c>
      <c r="C63" t="s">
        <v>256</v>
      </c>
      <c r="D63" s="31"/>
    </row>
    <row r="64" spans="1:4" x14ac:dyDescent="0.25">
      <c r="A64" t="s">
        <v>260</v>
      </c>
      <c r="B64" t="s">
        <v>59</v>
      </c>
      <c r="C64" t="s">
        <v>261</v>
      </c>
      <c r="D64" s="31"/>
    </row>
    <row r="65" spans="1:4" x14ac:dyDescent="0.25">
      <c r="A65" t="s">
        <v>244</v>
      </c>
      <c r="B65" t="s">
        <v>59</v>
      </c>
      <c r="C65" t="s">
        <v>245</v>
      </c>
      <c r="D65" s="31"/>
    </row>
    <row r="66" spans="1:4" x14ac:dyDescent="0.25">
      <c r="A66" t="s">
        <v>272</v>
      </c>
      <c r="B66" t="s">
        <v>59</v>
      </c>
      <c r="C66" t="s">
        <v>273</v>
      </c>
      <c r="D66" s="31"/>
    </row>
    <row r="67" spans="1:4" x14ac:dyDescent="0.25">
      <c r="A67" t="s">
        <v>257</v>
      </c>
      <c r="B67" t="s">
        <v>101</v>
      </c>
      <c r="C67" t="s">
        <v>258</v>
      </c>
      <c r="D67" s="31"/>
    </row>
    <row r="68" spans="1:4" x14ac:dyDescent="0.25">
      <c r="A68" t="s">
        <v>240</v>
      </c>
      <c r="B68" t="s">
        <v>59</v>
      </c>
      <c r="C68" t="s">
        <v>241</v>
      </c>
      <c r="D68" s="31"/>
    </row>
    <row r="69" spans="1:4" x14ac:dyDescent="0.25">
      <c r="A69" t="s">
        <v>242</v>
      </c>
      <c r="B69" t="s">
        <v>59</v>
      </c>
      <c r="C69" t="s">
        <v>243</v>
      </c>
      <c r="D69" s="31"/>
    </row>
    <row r="70" spans="1:4" x14ac:dyDescent="0.25">
      <c r="A70" t="s">
        <v>274</v>
      </c>
      <c r="B70" t="s">
        <v>59</v>
      </c>
      <c r="C70" t="s">
        <v>275</v>
      </c>
      <c r="D70" s="31"/>
    </row>
    <row r="71" spans="1:4" x14ac:dyDescent="0.25">
      <c r="A71" t="s">
        <v>279</v>
      </c>
      <c r="B71" t="s">
        <v>101</v>
      </c>
      <c r="C71" t="s">
        <v>280</v>
      </c>
      <c r="D71" s="31"/>
    </row>
    <row r="72" spans="1:4" x14ac:dyDescent="0.25">
      <c r="A72" t="s">
        <v>252</v>
      </c>
      <c r="B72" t="s">
        <v>59</v>
      </c>
      <c r="C72" t="s">
        <v>253</v>
      </c>
      <c r="D72" s="31"/>
    </row>
    <row r="73" spans="1:4" x14ac:dyDescent="0.25">
      <c r="A73" t="s">
        <v>249</v>
      </c>
      <c r="B73" t="s">
        <v>101</v>
      </c>
      <c r="C73" t="s">
        <v>250</v>
      </c>
      <c r="D73" s="31"/>
    </row>
    <row r="74" spans="1:4" x14ac:dyDescent="0.25">
      <c r="A74" t="s">
        <v>238</v>
      </c>
      <c r="B74" t="s">
        <v>101</v>
      </c>
      <c r="C74" t="s">
        <v>239</v>
      </c>
      <c r="D74" s="31"/>
    </row>
    <row r="75" spans="1:4" x14ac:dyDescent="0.25">
      <c r="A75" t="s">
        <v>224</v>
      </c>
      <c r="B75" t="s">
        <v>101</v>
      </c>
      <c r="C75" t="s">
        <v>76</v>
      </c>
      <c r="D75" s="31"/>
    </row>
    <row r="76" spans="1:4" x14ac:dyDescent="0.25">
      <c r="A76" t="s">
        <v>340</v>
      </c>
      <c r="B76" t="s">
        <v>101</v>
      </c>
      <c r="C76" t="s">
        <v>341</v>
      </c>
      <c r="D76" s="31"/>
    </row>
    <row r="77" spans="1:4" x14ac:dyDescent="0.25">
      <c r="A77" t="s">
        <v>343</v>
      </c>
      <c r="B77" t="s">
        <v>101</v>
      </c>
      <c r="C77" t="s">
        <v>344</v>
      </c>
      <c r="D77" s="31"/>
    </row>
    <row r="78" spans="1:4" x14ac:dyDescent="0.25">
      <c r="A78" t="s">
        <v>435</v>
      </c>
      <c r="B78" t="s">
        <v>59</v>
      </c>
      <c r="C78" t="s">
        <v>436</v>
      </c>
      <c r="D78" s="31"/>
    </row>
    <row r="79" spans="1:4" x14ac:dyDescent="0.25">
      <c r="A79" t="s">
        <v>432</v>
      </c>
      <c r="B79" t="s">
        <v>101</v>
      </c>
      <c r="C79" t="s">
        <v>433</v>
      </c>
      <c r="D79" s="31"/>
    </row>
    <row r="80" spans="1:4" x14ac:dyDescent="0.25">
      <c r="A80" t="s">
        <v>403</v>
      </c>
      <c r="B80" t="s">
        <v>101</v>
      </c>
      <c r="C80" t="s">
        <v>404</v>
      </c>
      <c r="D80" s="31"/>
    </row>
    <row r="81" spans="1:4" x14ac:dyDescent="0.25">
      <c r="A81" t="s">
        <v>410</v>
      </c>
      <c r="B81" t="s">
        <v>101</v>
      </c>
      <c r="C81" t="s">
        <v>411</v>
      </c>
      <c r="D81" s="31"/>
    </row>
    <row r="82" spans="1:4" x14ac:dyDescent="0.25">
      <c r="A82" t="s">
        <v>406</v>
      </c>
      <c r="B82" t="s">
        <v>101</v>
      </c>
      <c r="C82" t="s">
        <v>407</v>
      </c>
      <c r="D82" s="31"/>
    </row>
    <row r="83" spans="1:4" x14ac:dyDescent="0.25">
      <c r="A83" t="s">
        <v>408</v>
      </c>
      <c r="B83" t="s">
        <v>101</v>
      </c>
      <c r="C83" t="s">
        <v>409</v>
      </c>
      <c r="D83" s="31"/>
    </row>
    <row r="84" spans="1:4" x14ac:dyDescent="0.25">
      <c r="A84" t="s">
        <v>412</v>
      </c>
      <c r="B84" t="s">
        <v>101</v>
      </c>
      <c r="C84" t="s">
        <v>413</v>
      </c>
      <c r="D84" s="31"/>
    </row>
    <row r="85" spans="1:4" x14ac:dyDescent="0.25">
      <c r="A85" t="s">
        <v>414</v>
      </c>
      <c r="B85" t="s">
        <v>101</v>
      </c>
      <c r="C85" t="s">
        <v>415</v>
      </c>
      <c r="D85" s="31"/>
    </row>
    <row r="86" spans="1:4" x14ac:dyDescent="0.25">
      <c r="A86" t="s">
        <v>420</v>
      </c>
      <c r="B86" t="s">
        <v>101</v>
      </c>
      <c r="C86" t="s">
        <v>421</v>
      </c>
      <c r="D86" s="31"/>
    </row>
    <row r="87" spans="1:4" x14ac:dyDescent="0.25">
      <c r="A87" t="s">
        <v>426</v>
      </c>
      <c r="B87" t="s">
        <v>101</v>
      </c>
      <c r="C87" t="s">
        <v>427</v>
      </c>
      <c r="D87" s="31"/>
    </row>
    <row r="88" spans="1:4" x14ac:dyDescent="0.25">
      <c r="A88" t="s">
        <v>429</v>
      </c>
      <c r="B88" t="s">
        <v>101</v>
      </c>
      <c r="C88" t="s">
        <v>430</v>
      </c>
      <c r="D88" s="31"/>
    </row>
    <row r="89" spans="1:4" x14ac:dyDescent="0.25">
      <c r="A89" t="s">
        <v>394</v>
      </c>
      <c r="B89" t="s">
        <v>101</v>
      </c>
      <c r="C89" t="s">
        <v>395</v>
      </c>
      <c r="D89" s="31"/>
    </row>
    <row r="90" spans="1:4" x14ac:dyDescent="0.25">
      <c r="A90" t="s">
        <v>396</v>
      </c>
      <c r="B90" t="s">
        <v>101</v>
      </c>
      <c r="C90" t="s">
        <v>397</v>
      </c>
      <c r="D90" s="31"/>
    </row>
    <row r="91" spans="1:4" x14ac:dyDescent="0.25">
      <c r="A91" t="s">
        <v>423</v>
      </c>
      <c r="B91" t="s">
        <v>101</v>
      </c>
      <c r="C91" t="s">
        <v>424</v>
      </c>
      <c r="D91" s="31"/>
    </row>
    <row r="92" spans="1:4" x14ac:dyDescent="0.25">
      <c r="A92" t="s">
        <v>417</v>
      </c>
      <c r="B92" t="s">
        <v>101</v>
      </c>
      <c r="C92" t="s">
        <v>418</v>
      </c>
      <c r="D92" s="31"/>
    </row>
    <row r="93" spans="1:4" x14ac:dyDescent="0.25">
      <c r="A93" t="s">
        <v>176</v>
      </c>
      <c r="B93" t="s">
        <v>177</v>
      </c>
      <c r="C93" t="s">
        <v>178</v>
      </c>
      <c r="D93" s="31"/>
    </row>
    <row r="94" spans="1:4" x14ac:dyDescent="0.25">
      <c r="A94" t="s">
        <v>187</v>
      </c>
      <c r="B94" t="s">
        <v>101</v>
      </c>
      <c r="C94" t="s">
        <v>188</v>
      </c>
      <c r="D94" s="31"/>
    </row>
    <row r="95" spans="1:4" x14ac:dyDescent="0.25">
      <c r="A95" t="s">
        <v>362</v>
      </c>
      <c r="B95" t="s">
        <v>101</v>
      </c>
      <c r="C95" t="s">
        <v>363</v>
      </c>
      <c r="D95" s="31"/>
    </row>
    <row r="96" spans="1:4" x14ac:dyDescent="0.25">
      <c r="A96" t="s">
        <v>368</v>
      </c>
      <c r="B96" t="s">
        <v>101</v>
      </c>
      <c r="C96" t="s">
        <v>369</v>
      </c>
      <c r="D96" s="31"/>
    </row>
    <row r="97" spans="1:4" x14ac:dyDescent="0.25">
      <c r="A97" t="s">
        <v>366</v>
      </c>
      <c r="B97" t="s">
        <v>101</v>
      </c>
      <c r="C97" t="s">
        <v>367</v>
      </c>
      <c r="D97" s="31"/>
    </row>
    <row r="98" spans="1:4" x14ac:dyDescent="0.25">
      <c r="A98" t="s">
        <v>370</v>
      </c>
      <c r="B98" t="s">
        <v>101</v>
      </c>
      <c r="C98" t="s">
        <v>371</v>
      </c>
      <c r="D98" s="31"/>
    </row>
    <row r="99" spans="1:4" x14ac:dyDescent="0.25">
      <c r="A99" t="s">
        <v>374</v>
      </c>
      <c r="B99" t="s">
        <v>101</v>
      </c>
      <c r="C99" t="s">
        <v>375</v>
      </c>
      <c r="D99" s="31"/>
    </row>
    <row r="100" spans="1:4" x14ac:dyDescent="0.25">
      <c r="A100" t="s">
        <v>372</v>
      </c>
      <c r="B100" t="s">
        <v>101</v>
      </c>
      <c r="C100" t="s">
        <v>373</v>
      </c>
      <c r="D100" s="31"/>
    </row>
    <row r="101" spans="1:4" ht="409.5" x14ac:dyDescent="0.25">
      <c r="A101" t="s">
        <v>348</v>
      </c>
      <c r="B101" t="s">
        <v>101</v>
      </c>
      <c r="C101" s="36" t="s">
        <v>349</v>
      </c>
      <c r="D101" s="31"/>
    </row>
    <row r="102" spans="1:4" x14ac:dyDescent="0.25">
      <c r="A102" t="s">
        <v>358</v>
      </c>
      <c r="B102" t="s">
        <v>101</v>
      </c>
      <c r="C102" t="s">
        <v>359</v>
      </c>
      <c r="D102" s="31"/>
    </row>
    <row r="103" spans="1:4" x14ac:dyDescent="0.25">
      <c r="A103" t="s">
        <v>360</v>
      </c>
      <c r="B103" t="s">
        <v>101</v>
      </c>
      <c r="C103" t="s">
        <v>361</v>
      </c>
      <c r="D103" s="31"/>
    </row>
    <row r="104" spans="1:4" x14ac:dyDescent="0.25">
      <c r="A104" t="s">
        <v>387</v>
      </c>
      <c r="B104" t="s">
        <v>20</v>
      </c>
      <c r="C104" t="s">
        <v>388</v>
      </c>
      <c r="D104" s="31"/>
    </row>
    <row r="105" spans="1:4" x14ac:dyDescent="0.25">
      <c r="A105" s="24" t="s">
        <v>199</v>
      </c>
    </row>
    <row r="106" spans="1:4" x14ac:dyDescent="0.25">
      <c r="A106" t="s">
        <v>200</v>
      </c>
      <c r="B106" t="s">
        <v>20</v>
      </c>
      <c r="C106" t="s">
        <v>201</v>
      </c>
      <c r="D106" s="31"/>
    </row>
    <row r="107" spans="1:4" x14ac:dyDescent="0.25">
      <c r="A107" t="s">
        <v>210</v>
      </c>
      <c r="B107" t="s">
        <v>211</v>
      </c>
      <c r="C107" t="s">
        <v>212</v>
      </c>
      <c r="D107" s="31"/>
    </row>
    <row r="108" spans="1:4" x14ac:dyDescent="0.25">
      <c r="A108" t="s">
        <v>262</v>
      </c>
      <c r="B108" t="s">
        <v>211</v>
      </c>
      <c r="C108" t="s">
        <v>263</v>
      </c>
      <c r="D108" s="31"/>
    </row>
    <row r="109" spans="1:4" x14ac:dyDescent="0.25">
      <c r="A109" t="s">
        <v>213</v>
      </c>
      <c r="B109" t="s">
        <v>211</v>
      </c>
      <c r="C109" t="s">
        <v>214</v>
      </c>
      <c r="D109" s="31"/>
    </row>
    <row r="110" spans="1:4" x14ac:dyDescent="0.25">
      <c r="A110" t="s">
        <v>264</v>
      </c>
      <c r="B110" t="s">
        <v>211</v>
      </c>
      <c r="C110" t="s">
        <v>265</v>
      </c>
      <c r="D110" s="31"/>
    </row>
    <row r="111" spans="1:4" x14ac:dyDescent="0.25">
      <c r="A111" t="s">
        <v>380</v>
      </c>
      <c r="B111" t="s">
        <v>101</v>
      </c>
      <c r="C111" t="s">
        <v>381</v>
      </c>
      <c r="D111" s="31"/>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6"/>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v>1</v>
      </c>
      <c r="F1" s="3">
        <v>1</v>
      </c>
      <c r="G1" s="3">
        <v>1</v>
      </c>
      <c r="H1" s="3">
        <v>1</v>
      </c>
    </row>
    <row r="2" spans="1:8" x14ac:dyDescent="0.25">
      <c r="E2" s="3"/>
      <c r="F2" s="3"/>
      <c r="G2" s="3"/>
      <c r="H2" s="3"/>
    </row>
    <row r="3" spans="1:8" x14ac:dyDescent="0.25">
      <c r="E3" s="3"/>
      <c r="F3" s="3"/>
      <c r="G3" s="3"/>
      <c r="H3" s="3"/>
    </row>
    <row r="4" spans="1:8" x14ac:dyDescent="0.25">
      <c r="E4" s="3"/>
      <c r="F4" s="3"/>
      <c r="G4" s="3"/>
      <c r="H4" s="3"/>
    </row>
    <row r="6" spans="1:8" ht="18.75" x14ac:dyDescent="0.3">
      <c r="C6" s="2" t="s">
        <v>438</v>
      </c>
      <c r="D6" s="2" t="s">
        <v>438</v>
      </c>
      <c r="E6" s="2" t="s">
        <v>438</v>
      </c>
      <c r="F6" s="2" t="s">
        <v>438</v>
      </c>
      <c r="G6" s="2" t="s">
        <v>438</v>
      </c>
    </row>
    <row r="10" spans="1:8" x14ac:dyDescent="0.25">
      <c r="B10" t="s">
        <v>439</v>
      </c>
      <c r="C10" s="37" t="s">
        <v>4</v>
      </c>
      <c r="D10" s="38" t="s">
        <v>5</v>
      </c>
      <c r="E10" s="37" t="s">
        <v>6</v>
      </c>
    </row>
    <row r="11" spans="1:8" x14ac:dyDescent="0.25">
      <c r="B11" t="s">
        <v>439</v>
      </c>
      <c r="C11" s="37" t="s">
        <v>7</v>
      </c>
      <c r="D11" s="38" t="s">
        <v>14</v>
      </c>
      <c r="E11" s="37" t="s">
        <v>15</v>
      </c>
    </row>
    <row r="12" spans="1:8" x14ac:dyDescent="0.25">
      <c r="B12" t="s">
        <v>439</v>
      </c>
      <c r="C12" s="37" t="s">
        <v>16</v>
      </c>
      <c r="D12" s="38" t="s">
        <v>5</v>
      </c>
      <c r="E12" s="37" t="s">
        <v>17</v>
      </c>
    </row>
    <row r="14" spans="1:8" ht="45" customHeight="1" x14ac:dyDescent="0.25">
      <c r="A14" s="39" t="s">
        <v>440</v>
      </c>
      <c r="B14" s="39" t="s">
        <v>441</v>
      </c>
      <c r="C14" s="39" t="s">
        <v>19</v>
      </c>
      <c r="D14" s="40" t="s">
        <v>20</v>
      </c>
      <c r="E14" s="1" t="s">
        <v>21</v>
      </c>
      <c r="F14" s="1" t="s">
        <v>21</v>
      </c>
      <c r="G14" s="41">
        <f>SUM(G15:G32)</f>
        <v>230</v>
      </c>
    </row>
    <row r="15" spans="1:8" x14ac:dyDescent="0.25">
      <c r="A15" s="42" t="s">
        <v>442</v>
      </c>
      <c r="B15" s="42"/>
      <c r="C15" s="43">
        <v>12</v>
      </c>
      <c r="D15" s="43"/>
      <c r="E15" s="43"/>
      <c r="F15" s="43"/>
      <c r="G15" s="43">
        <f t="shared" ref="G15:G32" si="0">PRODUCT(C15:F15)</f>
        <v>12</v>
      </c>
    </row>
    <row r="16" spans="1:8" x14ac:dyDescent="0.25">
      <c r="A16" s="42" t="s">
        <v>443</v>
      </c>
      <c r="B16" s="42"/>
      <c r="C16" s="43">
        <v>12</v>
      </c>
      <c r="D16" s="43"/>
      <c r="E16" s="43"/>
      <c r="F16" s="43"/>
      <c r="G16" s="43">
        <f t="shared" si="0"/>
        <v>12</v>
      </c>
    </row>
    <row r="17" spans="1:7" x14ac:dyDescent="0.25">
      <c r="A17" s="42" t="s">
        <v>444</v>
      </c>
      <c r="B17" s="42"/>
      <c r="C17" s="43">
        <v>16</v>
      </c>
      <c r="D17" s="43"/>
      <c r="E17" s="43"/>
      <c r="F17" s="43"/>
      <c r="G17" s="43">
        <f t="shared" si="0"/>
        <v>16</v>
      </c>
    </row>
    <row r="18" spans="1:7" x14ac:dyDescent="0.25">
      <c r="A18" s="42" t="s">
        <v>445</v>
      </c>
      <c r="B18" s="42"/>
      <c r="C18" s="43">
        <v>16</v>
      </c>
      <c r="D18" s="43"/>
      <c r="E18" s="43"/>
      <c r="F18" s="43"/>
      <c r="G18" s="43">
        <f t="shared" si="0"/>
        <v>16</v>
      </c>
    </row>
    <row r="19" spans="1:7" x14ac:dyDescent="0.25">
      <c r="A19" s="42" t="s">
        <v>446</v>
      </c>
      <c r="B19" s="42"/>
      <c r="C19" s="43">
        <v>14</v>
      </c>
      <c r="D19" s="43"/>
      <c r="E19" s="43"/>
      <c r="F19" s="43"/>
      <c r="G19" s="43">
        <f t="shared" si="0"/>
        <v>14</v>
      </c>
    </row>
    <row r="20" spans="1:7" x14ac:dyDescent="0.25">
      <c r="A20" s="42" t="s">
        <v>447</v>
      </c>
      <c r="B20" s="42"/>
      <c r="C20" s="43">
        <v>14</v>
      </c>
      <c r="D20" s="43"/>
      <c r="E20" s="43"/>
      <c r="F20" s="43"/>
      <c r="G20" s="43">
        <f t="shared" si="0"/>
        <v>14</v>
      </c>
    </row>
    <row r="21" spans="1:7" x14ac:dyDescent="0.25">
      <c r="A21" s="42" t="s">
        <v>448</v>
      </c>
      <c r="B21" s="42"/>
      <c r="C21" s="43">
        <v>12</v>
      </c>
      <c r="D21" s="43"/>
      <c r="E21" s="43"/>
      <c r="F21" s="43"/>
      <c r="G21" s="43">
        <f t="shared" si="0"/>
        <v>12</v>
      </c>
    </row>
    <row r="22" spans="1:7" x14ac:dyDescent="0.25">
      <c r="A22" s="42" t="s">
        <v>449</v>
      </c>
      <c r="B22" s="42"/>
      <c r="C22" s="43">
        <v>12</v>
      </c>
      <c r="D22" s="43"/>
      <c r="E22" s="43"/>
      <c r="F22" s="43"/>
      <c r="G22" s="43">
        <f t="shared" si="0"/>
        <v>12</v>
      </c>
    </row>
    <row r="23" spans="1:7" x14ac:dyDescent="0.25">
      <c r="A23" s="42" t="s">
        <v>450</v>
      </c>
      <c r="B23" s="42"/>
      <c r="C23" s="43">
        <v>13</v>
      </c>
      <c r="D23" s="43"/>
      <c r="E23" s="43"/>
      <c r="F23" s="43"/>
      <c r="G23" s="43">
        <f t="shared" si="0"/>
        <v>13</v>
      </c>
    </row>
    <row r="24" spans="1:7" x14ac:dyDescent="0.25">
      <c r="A24" s="42" t="s">
        <v>451</v>
      </c>
      <c r="B24" s="42"/>
      <c r="C24" s="43">
        <v>13</v>
      </c>
      <c r="D24" s="43"/>
      <c r="E24" s="43"/>
      <c r="F24" s="43"/>
      <c r="G24" s="43">
        <f t="shared" si="0"/>
        <v>13</v>
      </c>
    </row>
    <row r="25" spans="1:7" x14ac:dyDescent="0.25">
      <c r="A25" s="42" t="s">
        <v>452</v>
      </c>
      <c r="B25" s="42"/>
      <c r="C25" s="43">
        <v>12</v>
      </c>
      <c r="D25" s="43"/>
      <c r="E25" s="43"/>
      <c r="F25" s="43"/>
      <c r="G25" s="43">
        <f t="shared" si="0"/>
        <v>12</v>
      </c>
    </row>
    <row r="26" spans="1:7" x14ac:dyDescent="0.25">
      <c r="A26" s="42" t="s">
        <v>453</v>
      </c>
      <c r="B26" s="42"/>
      <c r="C26" s="43">
        <v>12</v>
      </c>
      <c r="D26" s="43"/>
      <c r="E26" s="43"/>
      <c r="F26" s="43"/>
      <c r="G26" s="43">
        <f t="shared" si="0"/>
        <v>12</v>
      </c>
    </row>
    <row r="27" spans="1:7" x14ac:dyDescent="0.25">
      <c r="A27" s="42" t="s">
        <v>454</v>
      </c>
      <c r="B27" s="42"/>
      <c r="C27" s="43">
        <v>12</v>
      </c>
      <c r="D27" s="43"/>
      <c r="E27" s="43"/>
      <c r="F27" s="43"/>
      <c r="G27" s="43">
        <f t="shared" si="0"/>
        <v>12</v>
      </c>
    </row>
    <row r="28" spans="1:7" x14ac:dyDescent="0.25">
      <c r="A28" s="42" t="s">
        <v>455</v>
      </c>
      <c r="B28" s="42"/>
      <c r="C28" s="43">
        <v>12</v>
      </c>
      <c r="D28" s="43"/>
      <c r="E28" s="43"/>
      <c r="F28" s="43"/>
      <c r="G28" s="43">
        <f t="shared" si="0"/>
        <v>12</v>
      </c>
    </row>
    <row r="29" spans="1:7" x14ac:dyDescent="0.25">
      <c r="A29" s="42" t="s">
        <v>456</v>
      </c>
      <c r="B29" s="42"/>
      <c r="C29" s="43">
        <v>12</v>
      </c>
      <c r="D29" s="43"/>
      <c r="E29" s="43"/>
      <c r="F29" s="43"/>
      <c r="G29" s="43">
        <f t="shared" si="0"/>
        <v>12</v>
      </c>
    </row>
    <row r="30" spans="1:7" x14ac:dyDescent="0.25">
      <c r="A30" s="42" t="s">
        <v>457</v>
      </c>
      <c r="B30" s="42"/>
      <c r="C30" s="43">
        <v>12</v>
      </c>
      <c r="D30" s="43"/>
      <c r="E30" s="43"/>
      <c r="F30" s="43"/>
      <c r="G30" s="43">
        <f t="shared" si="0"/>
        <v>12</v>
      </c>
    </row>
    <row r="31" spans="1:7" x14ac:dyDescent="0.25">
      <c r="A31" s="42" t="s">
        <v>458</v>
      </c>
      <c r="B31" s="42"/>
      <c r="C31" s="43">
        <v>12</v>
      </c>
      <c r="D31" s="43"/>
      <c r="E31" s="43"/>
      <c r="F31" s="43"/>
      <c r="G31" s="43">
        <f t="shared" si="0"/>
        <v>12</v>
      </c>
    </row>
    <row r="32" spans="1:7" x14ac:dyDescent="0.25">
      <c r="A32" s="42" t="s">
        <v>459</v>
      </c>
      <c r="B32" s="42"/>
      <c r="C32" s="43">
        <v>12</v>
      </c>
      <c r="D32" s="43"/>
      <c r="E32" s="43"/>
      <c r="F32" s="43"/>
      <c r="G32" s="43">
        <f t="shared" si="0"/>
        <v>12</v>
      </c>
    </row>
    <row r="34" spans="1:7" x14ac:dyDescent="0.25">
      <c r="B34" t="s">
        <v>439</v>
      </c>
      <c r="C34" s="37" t="s">
        <v>4</v>
      </c>
      <c r="D34" s="38" t="s">
        <v>5</v>
      </c>
      <c r="E34" s="37" t="s">
        <v>6</v>
      </c>
    </row>
    <row r="35" spans="1:7" x14ac:dyDescent="0.25">
      <c r="B35" t="s">
        <v>439</v>
      </c>
      <c r="C35" s="37" t="s">
        <v>7</v>
      </c>
      <c r="D35" s="38" t="s">
        <v>14</v>
      </c>
      <c r="E35" s="37" t="s">
        <v>15</v>
      </c>
    </row>
    <row r="36" spans="1:7" x14ac:dyDescent="0.25">
      <c r="B36" t="s">
        <v>439</v>
      </c>
      <c r="C36" s="37" t="s">
        <v>16</v>
      </c>
      <c r="D36" s="38" t="s">
        <v>14</v>
      </c>
      <c r="E36" s="37" t="s">
        <v>22</v>
      </c>
    </row>
    <row r="38" spans="1:7" ht="45" customHeight="1" x14ac:dyDescent="0.25">
      <c r="A38" s="39" t="s">
        <v>460</v>
      </c>
      <c r="B38" s="39" t="s">
        <v>441</v>
      </c>
      <c r="C38" s="39" t="s">
        <v>26</v>
      </c>
      <c r="D38" s="40" t="s">
        <v>20</v>
      </c>
      <c r="E38" s="1" t="s">
        <v>27</v>
      </c>
      <c r="F38" s="1" t="s">
        <v>27</v>
      </c>
      <c r="G38" s="41">
        <f>SUM(G39:G39)</f>
        <v>1</v>
      </c>
    </row>
    <row r="39" spans="1:7" x14ac:dyDescent="0.25">
      <c r="A39" s="42" t="s">
        <v>461</v>
      </c>
      <c r="B39" s="42"/>
      <c r="C39" s="43">
        <v>1</v>
      </c>
      <c r="D39" s="43"/>
      <c r="E39" s="43"/>
      <c r="F39" s="43"/>
      <c r="G39" s="43">
        <f>PRODUCT(C39:F39)</f>
        <v>1</v>
      </c>
    </row>
    <row r="41" spans="1:7" ht="45" customHeight="1" x14ac:dyDescent="0.25">
      <c r="A41" s="39" t="s">
        <v>462</v>
      </c>
      <c r="B41" s="39" t="s">
        <v>441</v>
      </c>
      <c r="C41" s="39" t="s">
        <v>28</v>
      </c>
      <c r="D41" s="40" t="s">
        <v>20</v>
      </c>
      <c r="E41" s="1" t="s">
        <v>29</v>
      </c>
      <c r="F41" s="1" t="s">
        <v>29</v>
      </c>
      <c r="G41" s="41">
        <f>SUM(G42:G42)</f>
        <v>1</v>
      </c>
    </row>
    <row r="42" spans="1:7" x14ac:dyDescent="0.25">
      <c r="A42" s="42" t="s">
        <v>463</v>
      </c>
      <c r="B42" s="42"/>
      <c r="C42" s="43">
        <v>1</v>
      </c>
      <c r="D42" s="43"/>
      <c r="E42" s="43"/>
      <c r="F42" s="43"/>
      <c r="G42" s="43">
        <f>PRODUCT(C42:F42)</f>
        <v>1</v>
      </c>
    </row>
    <row r="44" spans="1:7" x14ac:dyDescent="0.25">
      <c r="B44" t="s">
        <v>439</v>
      </c>
      <c r="C44" s="37" t="s">
        <v>4</v>
      </c>
      <c r="D44" s="38" t="s">
        <v>5</v>
      </c>
      <c r="E44" s="37" t="s">
        <v>6</v>
      </c>
    </row>
    <row r="45" spans="1:7" x14ac:dyDescent="0.25">
      <c r="B45" t="s">
        <v>439</v>
      </c>
      <c r="C45" s="37" t="s">
        <v>7</v>
      </c>
      <c r="D45" s="38" t="s">
        <v>14</v>
      </c>
      <c r="E45" s="37" t="s">
        <v>15</v>
      </c>
    </row>
    <row r="46" spans="1:7" x14ac:dyDescent="0.25">
      <c r="B46" t="s">
        <v>439</v>
      </c>
      <c r="C46" s="37" t="s">
        <v>16</v>
      </c>
      <c r="D46" s="38" t="s">
        <v>30</v>
      </c>
      <c r="E46" s="37" t="s">
        <v>31</v>
      </c>
    </row>
    <row r="48" spans="1:7" ht="45" customHeight="1" x14ac:dyDescent="0.25">
      <c r="A48" s="39" t="s">
        <v>464</v>
      </c>
      <c r="B48" s="39" t="s">
        <v>441</v>
      </c>
      <c r="C48" s="39" t="s">
        <v>33</v>
      </c>
      <c r="D48" s="40" t="s">
        <v>20</v>
      </c>
      <c r="E48" s="1" t="s">
        <v>34</v>
      </c>
      <c r="F48" s="1" t="s">
        <v>34</v>
      </c>
      <c r="G48" s="41">
        <f>SUM(G49:G49)</f>
        <v>1</v>
      </c>
    </row>
    <row r="49" spans="1:7" x14ac:dyDescent="0.25">
      <c r="A49" s="42" t="s">
        <v>465</v>
      </c>
      <c r="B49" s="42"/>
      <c r="C49" s="43">
        <v>1</v>
      </c>
      <c r="D49" s="43"/>
      <c r="E49" s="43"/>
      <c r="F49" s="43"/>
      <c r="G49" s="43">
        <f>PRODUCT(C49:F49)</f>
        <v>1</v>
      </c>
    </row>
    <row r="51" spans="1:7" ht="45" customHeight="1" x14ac:dyDescent="0.25">
      <c r="A51" s="39" t="s">
        <v>466</v>
      </c>
      <c r="B51" s="39" t="s">
        <v>441</v>
      </c>
      <c r="C51" s="39" t="s">
        <v>35</v>
      </c>
      <c r="D51" s="40" t="s">
        <v>20</v>
      </c>
      <c r="E51" s="1" t="s">
        <v>36</v>
      </c>
      <c r="F51" s="1" t="s">
        <v>36</v>
      </c>
      <c r="G51" s="41">
        <f>SUM(G52:G52)</f>
        <v>1</v>
      </c>
    </row>
    <row r="52" spans="1:7" x14ac:dyDescent="0.25">
      <c r="A52" s="42" t="s">
        <v>467</v>
      </c>
      <c r="B52" s="42"/>
      <c r="C52" s="43">
        <v>1</v>
      </c>
      <c r="D52" s="43"/>
      <c r="E52" s="43"/>
      <c r="F52" s="43"/>
      <c r="G52" s="43">
        <f>PRODUCT(C52:F52)</f>
        <v>1</v>
      </c>
    </row>
    <row r="54" spans="1:7" x14ac:dyDescent="0.25">
      <c r="B54" t="s">
        <v>439</v>
      </c>
      <c r="C54" s="37" t="s">
        <v>4</v>
      </c>
      <c r="D54" s="38" t="s">
        <v>5</v>
      </c>
      <c r="E54" s="37" t="s">
        <v>6</v>
      </c>
    </row>
    <row r="55" spans="1:7" x14ac:dyDescent="0.25">
      <c r="B55" t="s">
        <v>439</v>
      </c>
      <c r="C55" s="37" t="s">
        <v>7</v>
      </c>
      <c r="D55" s="38" t="s">
        <v>14</v>
      </c>
      <c r="E55" s="37" t="s">
        <v>15</v>
      </c>
    </row>
    <row r="56" spans="1:7" x14ac:dyDescent="0.25">
      <c r="B56" t="s">
        <v>439</v>
      </c>
      <c r="C56" s="37" t="s">
        <v>16</v>
      </c>
      <c r="D56" s="38" t="s">
        <v>37</v>
      </c>
      <c r="E56" s="37" t="s">
        <v>38</v>
      </c>
    </row>
    <row r="58" spans="1:7" ht="45" customHeight="1" x14ac:dyDescent="0.25">
      <c r="A58" s="39" t="s">
        <v>468</v>
      </c>
      <c r="B58" s="39" t="s">
        <v>441</v>
      </c>
      <c r="C58" s="39" t="s">
        <v>40</v>
      </c>
      <c r="D58" s="40" t="s">
        <v>20</v>
      </c>
      <c r="E58" s="1" t="s">
        <v>41</v>
      </c>
      <c r="F58" s="1" t="s">
        <v>41</v>
      </c>
      <c r="G58" s="41">
        <f>SUM(G59:G59)</f>
        <v>1</v>
      </c>
    </row>
    <row r="59" spans="1:7" x14ac:dyDescent="0.25">
      <c r="A59" s="42" t="s">
        <v>469</v>
      </c>
      <c r="B59" s="42"/>
      <c r="C59" s="43">
        <v>1</v>
      </c>
      <c r="D59" s="43"/>
      <c r="E59" s="43"/>
      <c r="F59" s="43"/>
      <c r="G59" s="43">
        <f>PRODUCT(C59:F59)</f>
        <v>1</v>
      </c>
    </row>
    <row r="61" spans="1:7" ht="45" customHeight="1" x14ac:dyDescent="0.25">
      <c r="A61" s="39" t="s">
        <v>470</v>
      </c>
      <c r="B61" s="39" t="s">
        <v>441</v>
      </c>
      <c r="C61" s="39" t="s">
        <v>42</v>
      </c>
      <c r="D61" s="40" t="s">
        <v>20</v>
      </c>
      <c r="E61" s="1" t="s">
        <v>43</v>
      </c>
      <c r="F61" s="1" t="s">
        <v>43</v>
      </c>
      <c r="G61" s="41">
        <f>SUM(G62:G62)</f>
        <v>18</v>
      </c>
    </row>
    <row r="62" spans="1:7" x14ac:dyDescent="0.25">
      <c r="A62" s="42" t="s">
        <v>471</v>
      </c>
      <c r="B62" s="42"/>
      <c r="C62" s="43">
        <v>18</v>
      </c>
      <c r="D62" s="43"/>
      <c r="E62" s="43"/>
      <c r="F62" s="43"/>
      <c r="G62" s="43">
        <f>PRODUCT(C62:F62)</f>
        <v>18</v>
      </c>
    </row>
    <row r="64" spans="1:7" ht="45" customHeight="1" x14ac:dyDescent="0.25">
      <c r="A64" s="39" t="s">
        <v>472</v>
      </c>
      <c r="B64" s="39" t="s">
        <v>441</v>
      </c>
      <c r="C64" s="39" t="s">
        <v>44</v>
      </c>
      <c r="D64" s="40" t="s">
        <v>20</v>
      </c>
      <c r="E64" s="1" t="s">
        <v>45</v>
      </c>
      <c r="F64" s="1" t="s">
        <v>45</v>
      </c>
      <c r="G64" s="41">
        <f>SUM(G65:G65)</f>
        <v>18</v>
      </c>
    </row>
    <row r="65" spans="1:7" x14ac:dyDescent="0.25">
      <c r="A65" s="42" t="s">
        <v>473</v>
      </c>
      <c r="B65" s="42"/>
      <c r="C65" s="43">
        <v>18</v>
      </c>
      <c r="D65" s="43"/>
      <c r="E65" s="43"/>
      <c r="F65" s="43"/>
      <c r="G65" s="43">
        <f>PRODUCT(C65:F65)</f>
        <v>18</v>
      </c>
    </row>
    <row r="67" spans="1:7" ht="45" customHeight="1" x14ac:dyDescent="0.25">
      <c r="A67" s="39" t="s">
        <v>474</v>
      </c>
      <c r="B67" s="39" t="s">
        <v>441</v>
      </c>
      <c r="C67" s="39" t="s">
        <v>46</v>
      </c>
      <c r="D67" s="40" t="s">
        <v>20</v>
      </c>
      <c r="E67" s="1" t="s">
        <v>47</v>
      </c>
      <c r="F67" s="1" t="s">
        <v>47</v>
      </c>
      <c r="G67" s="41">
        <f>SUM(G68:G68)</f>
        <v>1</v>
      </c>
    </row>
    <row r="68" spans="1:7" x14ac:dyDescent="0.25">
      <c r="A68" s="42" t="s">
        <v>475</v>
      </c>
      <c r="B68" s="42"/>
      <c r="C68" s="43">
        <v>1</v>
      </c>
      <c r="D68" s="43"/>
      <c r="E68" s="43"/>
      <c r="F68" s="43"/>
      <c r="G68" s="43">
        <f>PRODUCT(C68:F68)</f>
        <v>1</v>
      </c>
    </row>
    <row r="70" spans="1:7" ht="45" customHeight="1" x14ac:dyDescent="0.25">
      <c r="A70" s="39" t="s">
        <v>476</v>
      </c>
      <c r="B70" s="39" t="s">
        <v>441</v>
      </c>
      <c r="C70" s="39" t="s">
        <v>48</v>
      </c>
      <c r="D70" s="40" t="s">
        <v>20</v>
      </c>
      <c r="E70" s="1" t="s">
        <v>49</v>
      </c>
      <c r="F70" s="1" t="s">
        <v>49</v>
      </c>
      <c r="G70" s="41">
        <f>SUM(G71:G71)</f>
        <v>1</v>
      </c>
    </row>
    <row r="71" spans="1:7" x14ac:dyDescent="0.25">
      <c r="A71" s="42" t="s">
        <v>477</v>
      </c>
      <c r="B71" s="42"/>
      <c r="C71" s="43">
        <v>1</v>
      </c>
      <c r="D71" s="43"/>
      <c r="E71" s="43"/>
      <c r="F71" s="43"/>
      <c r="G71" s="43">
        <f>PRODUCT(C71:F71)</f>
        <v>1</v>
      </c>
    </row>
    <row r="73" spans="1:7" ht="45" customHeight="1" x14ac:dyDescent="0.25">
      <c r="A73" s="39" t="s">
        <v>478</v>
      </c>
      <c r="B73" s="39" t="s">
        <v>441</v>
      </c>
      <c r="C73" s="39" t="s">
        <v>50</v>
      </c>
      <c r="D73" s="40" t="s">
        <v>20</v>
      </c>
      <c r="E73" s="1" t="s">
        <v>51</v>
      </c>
      <c r="F73" s="1" t="s">
        <v>51</v>
      </c>
      <c r="G73" s="41">
        <f>SUM(G74:G74)</f>
        <v>1</v>
      </c>
    </row>
    <row r="74" spans="1:7" x14ac:dyDescent="0.25">
      <c r="A74" s="42" t="s">
        <v>479</v>
      </c>
      <c r="B74" s="42"/>
      <c r="C74" s="43">
        <v>1</v>
      </c>
      <c r="D74" s="43"/>
      <c r="E74" s="43"/>
      <c r="F74" s="43"/>
      <c r="G74" s="43">
        <f>PRODUCT(C74:F74)</f>
        <v>1</v>
      </c>
    </row>
    <row r="76" spans="1:7" ht="45" customHeight="1" x14ac:dyDescent="0.25">
      <c r="A76" s="39" t="s">
        <v>480</v>
      </c>
      <c r="B76" s="39" t="s">
        <v>441</v>
      </c>
      <c r="C76" s="39" t="s">
        <v>52</v>
      </c>
      <c r="D76" s="40" t="s">
        <v>20</v>
      </c>
      <c r="E76" s="1" t="s">
        <v>53</v>
      </c>
      <c r="F76" s="1" t="s">
        <v>53</v>
      </c>
      <c r="G76" s="41">
        <f>SUM(G77:G77)</f>
        <v>1</v>
      </c>
    </row>
    <row r="77" spans="1:7" x14ac:dyDescent="0.25">
      <c r="A77" s="42" t="s">
        <v>481</v>
      </c>
      <c r="B77" s="42"/>
      <c r="C77" s="43">
        <v>1</v>
      </c>
      <c r="D77" s="43"/>
      <c r="E77" s="43"/>
      <c r="F77" s="43"/>
      <c r="G77" s="43">
        <f>PRODUCT(C77:F77)</f>
        <v>1</v>
      </c>
    </row>
    <row r="79" spans="1:7" ht="45" customHeight="1" x14ac:dyDescent="0.25">
      <c r="A79" s="39" t="s">
        <v>482</v>
      </c>
      <c r="B79" s="39" t="s">
        <v>441</v>
      </c>
      <c r="C79" s="39" t="s">
        <v>54</v>
      </c>
      <c r="D79" s="40" t="s">
        <v>20</v>
      </c>
      <c r="E79" s="1" t="s">
        <v>55</v>
      </c>
      <c r="F79" s="1" t="s">
        <v>55</v>
      </c>
      <c r="G79" s="41">
        <f>SUM(G80:G80)</f>
        <v>1</v>
      </c>
    </row>
    <row r="80" spans="1:7" x14ac:dyDescent="0.25">
      <c r="A80" s="42" t="s">
        <v>483</v>
      </c>
      <c r="B80" s="42"/>
      <c r="C80" s="43">
        <v>1</v>
      </c>
      <c r="D80" s="43"/>
      <c r="E80" s="43"/>
      <c r="F80" s="43"/>
      <c r="G80" s="43">
        <f>PRODUCT(C80:F80)</f>
        <v>1</v>
      </c>
    </row>
    <row r="82" spans="1:7" ht="45" customHeight="1" x14ac:dyDescent="0.25">
      <c r="A82" s="39" t="s">
        <v>484</v>
      </c>
      <c r="B82" s="39" t="s">
        <v>441</v>
      </c>
      <c r="C82" s="39" t="s">
        <v>56</v>
      </c>
      <c r="D82" s="40" t="s">
        <v>20</v>
      </c>
      <c r="E82" s="1" t="s">
        <v>57</v>
      </c>
      <c r="F82" s="1" t="s">
        <v>57</v>
      </c>
      <c r="G82" s="41">
        <f>SUM(G83:G83)</f>
        <v>1</v>
      </c>
    </row>
    <row r="83" spans="1:7" x14ac:dyDescent="0.25">
      <c r="A83" s="42" t="s">
        <v>485</v>
      </c>
      <c r="B83" s="42"/>
      <c r="C83" s="43">
        <v>1</v>
      </c>
      <c r="D83" s="43"/>
      <c r="E83" s="43"/>
      <c r="F83" s="43"/>
      <c r="G83" s="43">
        <f>PRODUCT(C83:F83)</f>
        <v>1</v>
      </c>
    </row>
    <row r="85" spans="1:7" ht="45" customHeight="1" x14ac:dyDescent="0.25">
      <c r="A85" s="39" t="s">
        <v>486</v>
      </c>
      <c r="B85" s="39" t="s">
        <v>441</v>
      </c>
      <c r="C85" s="39" t="s">
        <v>58</v>
      </c>
      <c r="D85" s="40" t="s">
        <v>59</v>
      </c>
      <c r="E85" s="1" t="s">
        <v>60</v>
      </c>
      <c r="F85" s="1" t="s">
        <v>60</v>
      </c>
      <c r="G85" s="41">
        <f>SUM(G86:G103)</f>
        <v>1300</v>
      </c>
    </row>
    <row r="86" spans="1:7" x14ac:dyDescent="0.25">
      <c r="A86" s="42" t="s">
        <v>487</v>
      </c>
      <c r="B86" s="42"/>
      <c r="C86" s="43">
        <v>1</v>
      </c>
      <c r="D86" s="43">
        <v>35</v>
      </c>
      <c r="E86" s="43"/>
      <c r="F86" s="43"/>
      <c r="G86" s="43">
        <f t="shared" ref="G86:G103" si="1">PRODUCT(C86:F86)</f>
        <v>35</v>
      </c>
    </row>
    <row r="87" spans="1:7" x14ac:dyDescent="0.25">
      <c r="A87" s="42" t="s">
        <v>488</v>
      </c>
      <c r="B87" s="42"/>
      <c r="C87" s="43">
        <v>1</v>
      </c>
      <c r="D87" s="43">
        <v>35</v>
      </c>
      <c r="E87" s="43"/>
      <c r="F87" s="43"/>
      <c r="G87" s="43">
        <f t="shared" si="1"/>
        <v>35</v>
      </c>
    </row>
    <row r="88" spans="1:7" x14ac:dyDescent="0.25">
      <c r="A88" s="42" t="s">
        <v>489</v>
      </c>
      <c r="B88" s="42"/>
      <c r="C88" s="43">
        <v>1</v>
      </c>
      <c r="D88" s="43">
        <v>40</v>
      </c>
      <c r="E88" s="43"/>
      <c r="F88" s="43"/>
      <c r="G88" s="43">
        <f t="shared" si="1"/>
        <v>40</v>
      </c>
    </row>
    <row r="89" spans="1:7" x14ac:dyDescent="0.25">
      <c r="A89" s="42" t="s">
        <v>490</v>
      </c>
      <c r="B89" s="42"/>
      <c r="C89" s="43">
        <v>1</v>
      </c>
      <c r="D89" s="43">
        <v>40</v>
      </c>
      <c r="E89" s="43"/>
      <c r="F89" s="43"/>
      <c r="G89" s="43">
        <f t="shared" si="1"/>
        <v>40</v>
      </c>
    </row>
    <row r="90" spans="1:7" x14ac:dyDescent="0.25">
      <c r="A90" s="42" t="s">
        <v>491</v>
      </c>
      <c r="B90" s="42"/>
      <c r="C90" s="43">
        <v>1</v>
      </c>
      <c r="D90" s="43">
        <v>45</v>
      </c>
      <c r="E90" s="43"/>
      <c r="F90" s="43"/>
      <c r="G90" s="43">
        <f t="shared" si="1"/>
        <v>45</v>
      </c>
    </row>
    <row r="91" spans="1:7" x14ac:dyDescent="0.25">
      <c r="A91" s="42" t="s">
        <v>492</v>
      </c>
      <c r="B91" s="42"/>
      <c r="C91" s="43">
        <v>1</v>
      </c>
      <c r="D91" s="43">
        <v>50</v>
      </c>
      <c r="E91" s="43"/>
      <c r="F91" s="43"/>
      <c r="G91" s="43">
        <f t="shared" si="1"/>
        <v>50</v>
      </c>
    </row>
    <row r="92" spans="1:7" x14ac:dyDescent="0.25">
      <c r="A92" s="42" t="s">
        <v>493</v>
      </c>
      <c r="B92" s="42"/>
      <c r="C92" s="43">
        <v>1</v>
      </c>
      <c r="D92" s="43">
        <v>50</v>
      </c>
      <c r="E92" s="43"/>
      <c r="F92" s="43"/>
      <c r="G92" s="43">
        <f t="shared" si="1"/>
        <v>50</v>
      </c>
    </row>
    <row r="93" spans="1:7" x14ac:dyDescent="0.25">
      <c r="A93" s="42" t="s">
        <v>494</v>
      </c>
      <c r="B93" s="42"/>
      <c r="C93" s="43">
        <v>1</v>
      </c>
      <c r="D93" s="43">
        <v>60</v>
      </c>
      <c r="E93" s="43"/>
      <c r="F93" s="43"/>
      <c r="G93" s="43">
        <f t="shared" si="1"/>
        <v>60</v>
      </c>
    </row>
    <row r="94" spans="1:7" x14ac:dyDescent="0.25">
      <c r="A94" s="42" t="s">
        <v>495</v>
      </c>
      <c r="B94" s="42"/>
      <c r="C94" s="43">
        <v>1</v>
      </c>
      <c r="D94" s="43">
        <v>60</v>
      </c>
      <c r="E94" s="43"/>
      <c r="F94" s="43"/>
      <c r="G94" s="43">
        <f t="shared" si="1"/>
        <v>60</v>
      </c>
    </row>
    <row r="95" spans="1:7" x14ac:dyDescent="0.25">
      <c r="A95" s="42" t="s">
        <v>496</v>
      </c>
      <c r="B95" s="42"/>
      <c r="C95" s="43">
        <v>1</v>
      </c>
      <c r="D95" s="43">
        <v>75</v>
      </c>
      <c r="E95" s="43"/>
      <c r="F95" s="43"/>
      <c r="G95" s="43">
        <f t="shared" si="1"/>
        <v>75</v>
      </c>
    </row>
    <row r="96" spans="1:7" x14ac:dyDescent="0.25">
      <c r="A96" s="42" t="s">
        <v>497</v>
      </c>
      <c r="B96" s="42"/>
      <c r="C96" s="43">
        <v>1</v>
      </c>
      <c r="D96" s="43">
        <v>50</v>
      </c>
      <c r="E96" s="43"/>
      <c r="F96" s="43"/>
      <c r="G96" s="43">
        <f t="shared" si="1"/>
        <v>50</v>
      </c>
    </row>
    <row r="97" spans="1:7" x14ac:dyDescent="0.25">
      <c r="A97" s="42" t="s">
        <v>498</v>
      </c>
      <c r="B97" s="42"/>
      <c r="C97" s="43">
        <v>1</v>
      </c>
      <c r="D97" s="43">
        <v>60</v>
      </c>
      <c r="E97" s="43"/>
      <c r="F97" s="43"/>
      <c r="G97" s="43">
        <f t="shared" si="1"/>
        <v>60</v>
      </c>
    </row>
    <row r="98" spans="1:7" x14ac:dyDescent="0.25">
      <c r="A98" s="42" t="s">
        <v>499</v>
      </c>
      <c r="B98" s="42"/>
      <c r="C98" s="43">
        <v>1</v>
      </c>
      <c r="D98" s="43">
        <v>80</v>
      </c>
      <c r="E98" s="43"/>
      <c r="F98" s="43"/>
      <c r="G98" s="43">
        <f t="shared" si="1"/>
        <v>80</v>
      </c>
    </row>
    <row r="99" spans="1:7" x14ac:dyDescent="0.25">
      <c r="A99" s="42" t="s">
        <v>500</v>
      </c>
      <c r="B99" s="42"/>
      <c r="C99" s="43">
        <v>1</v>
      </c>
      <c r="D99" s="43">
        <v>80</v>
      </c>
      <c r="E99" s="43"/>
      <c r="F99" s="43"/>
      <c r="G99" s="43">
        <f t="shared" si="1"/>
        <v>80</v>
      </c>
    </row>
    <row r="100" spans="1:7" x14ac:dyDescent="0.25">
      <c r="A100" s="42" t="s">
        <v>501</v>
      </c>
      <c r="B100" s="42"/>
      <c r="C100" s="43">
        <v>1</v>
      </c>
      <c r="D100" s="43">
        <v>120</v>
      </c>
      <c r="E100" s="43"/>
      <c r="F100" s="43"/>
      <c r="G100" s="43">
        <f t="shared" si="1"/>
        <v>120</v>
      </c>
    </row>
    <row r="101" spans="1:7" x14ac:dyDescent="0.25">
      <c r="A101" s="42" t="s">
        <v>502</v>
      </c>
      <c r="B101" s="42"/>
      <c r="C101" s="43">
        <v>1</v>
      </c>
      <c r="D101" s="43">
        <v>130</v>
      </c>
      <c r="E101" s="43"/>
      <c r="F101" s="43"/>
      <c r="G101" s="43">
        <f t="shared" si="1"/>
        <v>130</v>
      </c>
    </row>
    <row r="102" spans="1:7" x14ac:dyDescent="0.25">
      <c r="A102" s="42" t="s">
        <v>503</v>
      </c>
      <c r="B102" s="42"/>
      <c r="C102" s="43">
        <v>1</v>
      </c>
      <c r="D102" s="43">
        <v>140</v>
      </c>
      <c r="E102" s="43"/>
      <c r="F102" s="43"/>
      <c r="G102" s="43">
        <f t="shared" si="1"/>
        <v>140</v>
      </c>
    </row>
    <row r="103" spans="1:7" x14ac:dyDescent="0.25">
      <c r="A103" s="42" t="s">
        <v>504</v>
      </c>
      <c r="B103" s="42"/>
      <c r="C103" s="43">
        <v>1</v>
      </c>
      <c r="D103" s="43">
        <v>150</v>
      </c>
      <c r="E103" s="43"/>
      <c r="F103" s="43"/>
      <c r="G103" s="43">
        <f t="shared" si="1"/>
        <v>150</v>
      </c>
    </row>
    <row r="105" spans="1:7" ht="45" customHeight="1" x14ac:dyDescent="0.25">
      <c r="A105" s="39" t="s">
        <v>505</v>
      </c>
      <c r="B105" s="39" t="s">
        <v>441</v>
      </c>
      <c r="C105" s="39" t="s">
        <v>61</v>
      </c>
      <c r="D105" s="40" t="s">
        <v>59</v>
      </c>
      <c r="E105" s="1" t="s">
        <v>62</v>
      </c>
      <c r="F105" s="1" t="s">
        <v>62</v>
      </c>
      <c r="G105" s="41">
        <f>SUM(G106:G106)</f>
        <v>5</v>
      </c>
    </row>
    <row r="106" spans="1:7" x14ac:dyDescent="0.25">
      <c r="A106" s="42" t="s">
        <v>506</v>
      </c>
      <c r="B106" s="42"/>
      <c r="C106" s="43">
        <v>5</v>
      </c>
      <c r="D106" s="43"/>
      <c r="E106" s="43"/>
      <c r="F106" s="43"/>
      <c r="G106" s="43">
        <f>PRODUCT(C106:F106)</f>
        <v>5</v>
      </c>
    </row>
    <row r="108" spans="1:7" ht="45" customHeight="1" x14ac:dyDescent="0.25">
      <c r="A108" s="39" t="s">
        <v>507</v>
      </c>
      <c r="B108" s="39" t="s">
        <v>441</v>
      </c>
      <c r="C108" s="39" t="s">
        <v>63</v>
      </c>
      <c r="D108" s="40" t="s">
        <v>59</v>
      </c>
      <c r="E108" s="1" t="s">
        <v>64</v>
      </c>
      <c r="F108" s="1" t="s">
        <v>64</v>
      </c>
      <c r="G108" s="41">
        <f>SUM(G109:G109)</f>
        <v>65</v>
      </c>
    </row>
    <row r="109" spans="1:7" x14ac:dyDescent="0.25">
      <c r="A109" s="42" t="s">
        <v>508</v>
      </c>
      <c r="B109" s="42"/>
      <c r="C109" s="43">
        <v>65</v>
      </c>
      <c r="D109" s="43"/>
      <c r="E109" s="43"/>
      <c r="F109" s="43"/>
      <c r="G109" s="43">
        <f>PRODUCT(C109:F109)</f>
        <v>65</v>
      </c>
    </row>
    <row r="111" spans="1:7" ht="45" customHeight="1" x14ac:dyDescent="0.25">
      <c r="A111" s="39" t="s">
        <v>509</v>
      </c>
      <c r="B111" s="39" t="s">
        <v>441</v>
      </c>
      <c r="C111" s="39" t="s">
        <v>65</v>
      </c>
      <c r="D111" s="40" t="s">
        <v>59</v>
      </c>
      <c r="E111" s="1" t="s">
        <v>66</v>
      </c>
      <c r="F111" s="1" t="s">
        <v>66</v>
      </c>
      <c r="G111" s="41">
        <f>SUM(G112:G112)</f>
        <v>5</v>
      </c>
    </row>
    <row r="112" spans="1:7" x14ac:dyDescent="0.25">
      <c r="A112" s="42" t="s">
        <v>510</v>
      </c>
      <c r="B112" s="42"/>
      <c r="C112" s="43">
        <v>5</v>
      </c>
      <c r="D112" s="43"/>
      <c r="E112" s="43"/>
      <c r="F112" s="43"/>
      <c r="G112" s="43">
        <f>PRODUCT(C112:F112)</f>
        <v>5</v>
      </c>
    </row>
    <row r="114" spans="1:7" x14ac:dyDescent="0.25">
      <c r="B114" t="s">
        <v>439</v>
      </c>
      <c r="C114" s="37" t="s">
        <v>4</v>
      </c>
      <c r="D114" s="38" t="s">
        <v>5</v>
      </c>
      <c r="E114" s="37" t="s">
        <v>6</v>
      </c>
    </row>
    <row r="115" spans="1:7" x14ac:dyDescent="0.25">
      <c r="B115" t="s">
        <v>439</v>
      </c>
      <c r="C115" s="37" t="s">
        <v>7</v>
      </c>
      <c r="D115" s="38" t="s">
        <v>14</v>
      </c>
      <c r="E115" s="37" t="s">
        <v>15</v>
      </c>
    </row>
    <row r="116" spans="1:7" x14ac:dyDescent="0.25">
      <c r="B116" t="s">
        <v>439</v>
      </c>
      <c r="C116" s="37" t="s">
        <v>16</v>
      </c>
      <c r="D116" s="38" t="s">
        <v>67</v>
      </c>
      <c r="E116" s="37" t="s">
        <v>68</v>
      </c>
    </row>
    <row r="118" spans="1:7" ht="45" customHeight="1" x14ac:dyDescent="0.25">
      <c r="A118" s="39" t="s">
        <v>511</v>
      </c>
      <c r="B118" s="39" t="s">
        <v>441</v>
      </c>
      <c r="C118" s="39" t="s">
        <v>70</v>
      </c>
      <c r="D118" s="40" t="s">
        <v>59</v>
      </c>
      <c r="E118" s="1" t="s">
        <v>71</v>
      </c>
      <c r="F118" s="1" t="s">
        <v>71</v>
      </c>
      <c r="G118" s="41">
        <f>SUM(G119:G125)</f>
        <v>305</v>
      </c>
    </row>
    <row r="119" spans="1:7" x14ac:dyDescent="0.25">
      <c r="A119" s="42" t="s">
        <v>512</v>
      </c>
      <c r="B119" s="42"/>
      <c r="C119" s="43">
        <v>30</v>
      </c>
      <c r="D119" s="43"/>
      <c r="E119" s="43"/>
      <c r="F119" s="43"/>
      <c r="G119" s="43">
        <f t="shared" ref="G119:G125" si="2">PRODUCT(C119:F119)</f>
        <v>30</v>
      </c>
    </row>
    <row r="120" spans="1:7" x14ac:dyDescent="0.25">
      <c r="A120" s="42" t="s">
        <v>513</v>
      </c>
      <c r="B120" s="42"/>
      <c r="C120" s="43">
        <v>25</v>
      </c>
      <c r="D120" s="43"/>
      <c r="E120" s="43"/>
      <c r="F120" s="43"/>
      <c r="G120" s="43">
        <f t="shared" si="2"/>
        <v>25</v>
      </c>
    </row>
    <row r="121" spans="1:7" x14ac:dyDescent="0.25">
      <c r="A121" s="42" t="s">
        <v>514</v>
      </c>
      <c r="B121" s="42"/>
      <c r="C121" s="43">
        <v>70</v>
      </c>
      <c r="D121" s="43"/>
      <c r="E121" s="43"/>
      <c r="F121" s="43"/>
      <c r="G121" s="43">
        <f t="shared" si="2"/>
        <v>70</v>
      </c>
    </row>
    <row r="122" spans="1:7" x14ac:dyDescent="0.25">
      <c r="A122" s="42" t="s">
        <v>515</v>
      </c>
      <c r="B122" s="42"/>
      <c r="C122" s="43">
        <v>50</v>
      </c>
      <c r="D122" s="43"/>
      <c r="E122" s="43"/>
      <c r="F122" s="43"/>
      <c r="G122" s="43">
        <f t="shared" si="2"/>
        <v>50</v>
      </c>
    </row>
    <row r="123" spans="1:7" x14ac:dyDescent="0.25">
      <c r="A123" s="42" t="s">
        <v>516</v>
      </c>
      <c r="B123" s="42"/>
      <c r="C123" s="43">
        <v>30</v>
      </c>
      <c r="D123" s="43"/>
      <c r="E123" s="43"/>
      <c r="F123" s="43"/>
      <c r="G123" s="43">
        <f t="shared" si="2"/>
        <v>30</v>
      </c>
    </row>
    <row r="124" spans="1:7" x14ac:dyDescent="0.25">
      <c r="A124" s="42" t="s">
        <v>517</v>
      </c>
      <c r="B124" s="42"/>
      <c r="C124" s="43">
        <v>70</v>
      </c>
      <c r="D124" s="43"/>
      <c r="E124" s="43"/>
      <c r="F124" s="43"/>
      <c r="G124" s="43">
        <f t="shared" si="2"/>
        <v>70</v>
      </c>
    </row>
    <row r="125" spans="1:7" x14ac:dyDescent="0.25">
      <c r="A125" s="42" t="s">
        <v>518</v>
      </c>
      <c r="B125" s="42"/>
      <c r="C125" s="43">
        <v>30</v>
      </c>
      <c r="D125" s="43"/>
      <c r="E125" s="43"/>
      <c r="F125" s="43"/>
      <c r="G125" s="43">
        <f t="shared" si="2"/>
        <v>30</v>
      </c>
    </row>
    <row r="127" spans="1:7" x14ac:dyDescent="0.25">
      <c r="B127" t="s">
        <v>439</v>
      </c>
      <c r="C127" s="37" t="s">
        <v>4</v>
      </c>
      <c r="D127" s="38" t="s">
        <v>5</v>
      </c>
      <c r="E127" s="37" t="s">
        <v>6</v>
      </c>
    </row>
    <row r="128" spans="1:7" x14ac:dyDescent="0.25">
      <c r="B128" t="s">
        <v>439</v>
      </c>
      <c r="C128" s="37" t="s">
        <v>7</v>
      </c>
      <c r="D128" s="38" t="s">
        <v>14</v>
      </c>
      <c r="E128" s="37" t="s">
        <v>15</v>
      </c>
    </row>
    <row r="129" spans="1:7" x14ac:dyDescent="0.25">
      <c r="B129" t="s">
        <v>439</v>
      </c>
      <c r="C129" s="37" t="s">
        <v>16</v>
      </c>
      <c r="D129" s="38" t="s">
        <v>72</v>
      </c>
      <c r="E129" s="37" t="s">
        <v>73</v>
      </c>
    </row>
    <row r="131" spans="1:7" ht="45" customHeight="1" x14ac:dyDescent="0.25">
      <c r="A131" s="39" t="s">
        <v>519</v>
      </c>
      <c r="B131" s="39" t="s">
        <v>441</v>
      </c>
      <c r="C131" s="39" t="s">
        <v>75</v>
      </c>
      <c r="D131" s="40" t="s">
        <v>20</v>
      </c>
      <c r="E131" s="1" t="s">
        <v>76</v>
      </c>
      <c r="F131" s="1" t="s">
        <v>76</v>
      </c>
      <c r="G131" s="41">
        <f>SUM(G132:G132)</f>
        <v>1</v>
      </c>
    </row>
    <row r="132" spans="1:7" x14ac:dyDescent="0.25">
      <c r="A132" s="42" t="s">
        <v>520</v>
      </c>
      <c r="B132" s="42"/>
      <c r="C132" s="43">
        <v>1</v>
      </c>
      <c r="D132" s="43"/>
      <c r="E132" s="43"/>
      <c r="F132" s="43"/>
      <c r="G132" s="43">
        <f>PRODUCT(C132:F132)</f>
        <v>1</v>
      </c>
    </row>
    <row r="134" spans="1:7" ht="45" customHeight="1" x14ac:dyDescent="0.25">
      <c r="A134" s="39" t="s">
        <v>521</v>
      </c>
      <c r="B134" s="39" t="s">
        <v>441</v>
      </c>
      <c r="C134" s="39" t="s">
        <v>77</v>
      </c>
      <c r="D134" s="40" t="s">
        <v>20</v>
      </c>
      <c r="E134" s="1" t="s">
        <v>78</v>
      </c>
      <c r="F134" s="1" t="s">
        <v>78</v>
      </c>
      <c r="G134" s="41">
        <f>SUM(G135:G135)</f>
        <v>1</v>
      </c>
    </row>
    <row r="135" spans="1:7" x14ac:dyDescent="0.25">
      <c r="A135" s="42" t="s">
        <v>522</v>
      </c>
      <c r="B135" s="42"/>
      <c r="C135" s="43">
        <v>1</v>
      </c>
      <c r="D135" s="43"/>
      <c r="E135" s="43"/>
      <c r="F135" s="43"/>
      <c r="G135" s="43">
        <f>PRODUCT(C135:F135)</f>
        <v>1</v>
      </c>
    </row>
    <row r="137" spans="1:7" ht="45" customHeight="1" x14ac:dyDescent="0.25">
      <c r="A137" s="39" t="s">
        <v>523</v>
      </c>
      <c r="B137" s="39" t="s">
        <v>441</v>
      </c>
      <c r="C137" s="39" t="s">
        <v>79</v>
      </c>
      <c r="D137" s="40" t="s">
        <v>20</v>
      </c>
      <c r="E137" s="1" t="s">
        <v>80</v>
      </c>
      <c r="F137" s="1" t="s">
        <v>80</v>
      </c>
      <c r="G137" s="41">
        <f>SUM(G138:G138)</f>
        <v>1</v>
      </c>
    </row>
    <row r="138" spans="1:7" x14ac:dyDescent="0.25">
      <c r="A138" s="42" t="s">
        <v>524</v>
      </c>
      <c r="B138" s="42"/>
      <c r="C138" s="43">
        <v>1</v>
      </c>
      <c r="D138" s="43"/>
      <c r="E138" s="43"/>
      <c r="F138" s="43"/>
      <c r="G138" s="43">
        <f>PRODUCT(C138:F138)</f>
        <v>1</v>
      </c>
    </row>
    <row r="140" spans="1:7" ht="45" customHeight="1" x14ac:dyDescent="0.25">
      <c r="A140" s="39" t="s">
        <v>525</v>
      </c>
      <c r="B140" s="39" t="s">
        <v>441</v>
      </c>
      <c r="C140" s="39" t="s">
        <v>81</v>
      </c>
      <c r="D140" s="40" t="s">
        <v>59</v>
      </c>
      <c r="E140" s="1" t="s">
        <v>82</v>
      </c>
      <c r="F140" s="1" t="s">
        <v>82</v>
      </c>
      <c r="G140" s="41">
        <f>SUM(G141:G141)</f>
        <v>65</v>
      </c>
    </row>
    <row r="141" spans="1:7" x14ac:dyDescent="0.25">
      <c r="A141" s="42" t="s">
        <v>526</v>
      </c>
      <c r="B141" s="42"/>
      <c r="C141" s="43">
        <v>65</v>
      </c>
      <c r="D141" s="43"/>
      <c r="E141" s="43"/>
      <c r="F141" s="43"/>
      <c r="G141" s="43">
        <f>PRODUCT(C141:F141)</f>
        <v>65</v>
      </c>
    </row>
    <row r="143" spans="1:7" ht="45" customHeight="1" x14ac:dyDescent="0.25">
      <c r="A143" s="39" t="s">
        <v>527</v>
      </c>
      <c r="B143" s="39" t="s">
        <v>441</v>
      </c>
      <c r="C143" s="39" t="s">
        <v>83</v>
      </c>
      <c r="D143" s="40" t="s">
        <v>59</v>
      </c>
      <c r="E143" s="1" t="s">
        <v>84</v>
      </c>
      <c r="F143" s="1" t="s">
        <v>84</v>
      </c>
      <c r="G143" s="41">
        <f>SUM(G144:G144)</f>
        <v>4</v>
      </c>
    </row>
    <row r="144" spans="1:7" x14ac:dyDescent="0.25">
      <c r="A144" s="42" t="s">
        <v>528</v>
      </c>
      <c r="B144" s="42"/>
      <c r="C144" s="43">
        <v>4</v>
      </c>
      <c r="D144" s="43"/>
      <c r="E144" s="43"/>
      <c r="F144" s="43"/>
      <c r="G144" s="43">
        <f>PRODUCT(C144:F144)</f>
        <v>4</v>
      </c>
    </row>
    <row r="146" spans="1:7" ht="45" customHeight="1" x14ac:dyDescent="0.25">
      <c r="A146" s="39" t="s">
        <v>529</v>
      </c>
      <c r="B146" s="39" t="s">
        <v>441</v>
      </c>
      <c r="C146" s="39" t="s">
        <v>85</v>
      </c>
      <c r="D146" s="40" t="s">
        <v>20</v>
      </c>
      <c r="E146" s="1" t="s">
        <v>86</v>
      </c>
      <c r="F146" s="1" t="s">
        <v>86</v>
      </c>
      <c r="G146" s="41">
        <f>SUM(G147:G147)</f>
        <v>1</v>
      </c>
    </row>
    <row r="147" spans="1:7" x14ac:dyDescent="0.25">
      <c r="A147" s="42" t="s">
        <v>530</v>
      </c>
      <c r="B147" s="42"/>
      <c r="C147" s="43">
        <v>1</v>
      </c>
      <c r="D147" s="43"/>
      <c r="E147" s="43"/>
      <c r="F147" s="43"/>
      <c r="G147" s="43">
        <f>PRODUCT(C147:F147)</f>
        <v>1</v>
      </c>
    </row>
    <row r="149" spans="1:7" x14ac:dyDescent="0.25">
      <c r="B149" t="s">
        <v>439</v>
      </c>
      <c r="C149" s="37" t="s">
        <v>4</v>
      </c>
      <c r="D149" s="38" t="s">
        <v>5</v>
      </c>
      <c r="E149" s="37" t="s">
        <v>6</v>
      </c>
    </row>
    <row r="150" spans="1:7" x14ac:dyDescent="0.25">
      <c r="B150" t="s">
        <v>439</v>
      </c>
      <c r="C150" s="37" t="s">
        <v>7</v>
      </c>
      <c r="D150" s="38" t="s">
        <v>14</v>
      </c>
      <c r="E150" s="37" t="s">
        <v>15</v>
      </c>
    </row>
    <row r="151" spans="1:7" x14ac:dyDescent="0.25">
      <c r="B151" t="s">
        <v>439</v>
      </c>
      <c r="C151" s="37" t="s">
        <v>16</v>
      </c>
      <c r="D151" s="38" t="s">
        <v>87</v>
      </c>
      <c r="E151" s="37" t="s">
        <v>88</v>
      </c>
    </row>
    <row r="153" spans="1:7" ht="45" customHeight="1" x14ac:dyDescent="0.25">
      <c r="A153" s="39" t="s">
        <v>531</v>
      </c>
      <c r="B153" s="39" t="s">
        <v>441</v>
      </c>
      <c r="C153" s="39" t="s">
        <v>90</v>
      </c>
      <c r="D153" s="40" t="s">
        <v>91</v>
      </c>
      <c r="E153" s="1" t="s">
        <v>92</v>
      </c>
      <c r="F153" s="1" t="s">
        <v>92</v>
      </c>
      <c r="G153" s="41">
        <f>SUM(G154:G154)</f>
        <v>5</v>
      </c>
    </row>
    <row r="154" spans="1:7" x14ac:dyDescent="0.25">
      <c r="A154" s="42" t="s">
        <v>532</v>
      </c>
      <c r="B154" s="42"/>
      <c r="C154" s="43">
        <v>5</v>
      </c>
      <c r="D154" s="43"/>
      <c r="E154" s="43"/>
      <c r="F154" s="43"/>
      <c r="G154" s="43">
        <f>PRODUCT(C154:F154)</f>
        <v>5</v>
      </c>
    </row>
    <row r="156" spans="1:7" x14ac:dyDescent="0.25">
      <c r="B156" t="s">
        <v>439</v>
      </c>
      <c r="C156" s="37" t="s">
        <v>4</v>
      </c>
      <c r="D156" s="38" t="s">
        <v>5</v>
      </c>
      <c r="E156" s="37" t="s">
        <v>6</v>
      </c>
    </row>
    <row r="157" spans="1:7" x14ac:dyDescent="0.25">
      <c r="B157" t="s">
        <v>439</v>
      </c>
      <c r="C157" s="37" t="s">
        <v>7</v>
      </c>
      <c r="D157" s="38" t="s">
        <v>37</v>
      </c>
      <c r="E157" s="37" t="s">
        <v>109</v>
      </c>
    </row>
    <row r="159" spans="1:7" ht="45" customHeight="1" x14ac:dyDescent="0.25">
      <c r="A159" s="39" t="s">
        <v>533</v>
      </c>
      <c r="B159" s="39" t="s">
        <v>441</v>
      </c>
      <c r="C159" s="39" t="s">
        <v>111</v>
      </c>
      <c r="D159" s="40" t="s">
        <v>20</v>
      </c>
      <c r="E159" s="1" t="s">
        <v>112</v>
      </c>
      <c r="F159" s="1" t="s">
        <v>112</v>
      </c>
      <c r="G159" s="41">
        <f>SUM(G160:G160)</f>
        <v>1</v>
      </c>
    </row>
    <row r="160" spans="1:7" x14ac:dyDescent="0.25">
      <c r="A160" s="42" t="s">
        <v>534</v>
      </c>
      <c r="B160" s="42"/>
      <c r="C160" s="43">
        <v>1</v>
      </c>
      <c r="D160" s="43"/>
      <c r="E160" s="43"/>
      <c r="F160" s="43"/>
      <c r="G160" s="43">
        <f>PRODUCT(C160:F160)</f>
        <v>1</v>
      </c>
    </row>
    <row r="162" spans="1:7" ht="45" customHeight="1" x14ac:dyDescent="0.25">
      <c r="A162" s="39" t="s">
        <v>535</v>
      </c>
      <c r="B162" s="39" t="s">
        <v>441</v>
      </c>
      <c r="C162" s="39" t="s">
        <v>113</v>
      </c>
      <c r="D162" s="40" t="s">
        <v>20</v>
      </c>
      <c r="E162" s="1" t="s">
        <v>114</v>
      </c>
      <c r="F162" s="1" t="s">
        <v>114</v>
      </c>
      <c r="G162" s="41">
        <f>SUM(G163:G163)</f>
        <v>1</v>
      </c>
    </row>
    <row r="163" spans="1:7" x14ac:dyDescent="0.25">
      <c r="A163" s="42" t="s">
        <v>536</v>
      </c>
      <c r="B163" s="42"/>
      <c r="C163" s="43">
        <v>1</v>
      </c>
      <c r="D163" s="43"/>
      <c r="E163" s="43"/>
      <c r="F163" s="43"/>
      <c r="G163" s="43">
        <f>PRODUCT(C163:F163)</f>
        <v>1</v>
      </c>
    </row>
    <row r="165" spans="1:7" ht="45" customHeight="1" x14ac:dyDescent="0.25">
      <c r="A165" s="39" t="s">
        <v>537</v>
      </c>
      <c r="B165" s="39" t="s">
        <v>441</v>
      </c>
      <c r="C165" s="39" t="s">
        <v>115</v>
      </c>
      <c r="D165" s="40" t="s">
        <v>20</v>
      </c>
      <c r="E165" s="1" t="s">
        <v>116</v>
      </c>
      <c r="F165" s="1" t="s">
        <v>116</v>
      </c>
      <c r="G165" s="41">
        <f>SUM(G166:G166)</f>
        <v>1</v>
      </c>
    </row>
    <row r="166" spans="1:7" x14ac:dyDescent="0.25">
      <c r="A166" s="42" t="s">
        <v>538</v>
      </c>
      <c r="B166" s="42"/>
      <c r="C166" s="43">
        <v>1</v>
      </c>
      <c r="D166" s="43"/>
      <c r="E166" s="43"/>
      <c r="F166" s="43"/>
      <c r="G166" s="43">
        <f>PRODUCT(C166:F166)</f>
        <v>1</v>
      </c>
    </row>
  </sheetData>
  <sheetProtection sheet="1"/>
  <mergeCells count="34">
    <mergeCell ref="E153:F153"/>
    <mergeCell ref="E159:F159"/>
    <mergeCell ref="E162:F162"/>
    <mergeCell ref="E165:F165"/>
    <mergeCell ref="E134:F134"/>
    <mergeCell ref="E137:F137"/>
    <mergeCell ref="E140:F140"/>
    <mergeCell ref="E143:F143"/>
    <mergeCell ref="E146:F146"/>
    <mergeCell ref="E105:F105"/>
    <mergeCell ref="E108:F108"/>
    <mergeCell ref="E111:F111"/>
    <mergeCell ref="E118:F118"/>
    <mergeCell ref="E131:F131"/>
    <mergeCell ref="E73:F73"/>
    <mergeCell ref="E76:F76"/>
    <mergeCell ref="E79:F79"/>
    <mergeCell ref="E82:F82"/>
    <mergeCell ref="E85:F85"/>
    <mergeCell ref="E58:F58"/>
    <mergeCell ref="E61:F61"/>
    <mergeCell ref="E64:F64"/>
    <mergeCell ref="E67:F67"/>
    <mergeCell ref="E70:F70"/>
    <mergeCell ref="E14:F14"/>
    <mergeCell ref="E38:F38"/>
    <mergeCell ref="E41:F41"/>
    <mergeCell ref="E48:F48"/>
    <mergeCell ref="E51:F51"/>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727144-A65D-42DF-B014-34373EBA105A}"/>
</file>

<file path=customXml/itemProps2.xml><?xml version="1.0" encoding="utf-8"?>
<ds:datastoreItem xmlns:ds="http://schemas.openxmlformats.org/officeDocument/2006/customXml" ds:itemID="{3D802BF1-8E97-4CB0-AA73-BA4D706D2A0D}"/>
</file>

<file path=customXml/itemProps3.xml><?xml version="1.0" encoding="utf-8"?>
<ds:datastoreItem xmlns:ds="http://schemas.openxmlformats.org/officeDocument/2006/customXml" ds:itemID="{50942B67-8A74-4108-BEA2-7D1964FA7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Parera Plaza</dc:creator>
  <cp:lastModifiedBy>PARERA PLAZA Anna</cp:lastModifiedBy>
  <dcterms:created xsi:type="dcterms:W3CDTF">2025-08-06T10:51:09Z</dcterms:created>
  <dcterms:modified xsi:type="dcterms:W3CDTF">2025-09-10T11:33:01Z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