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ifshr\CIFS\EDP-SSJBC\Serveis Suport\Unitat Contractació\0.- EXPEDIENTS CONTRACTACIÓ 2022\0474_25_GASOS MEDICINALS\5. DOCUMENTS\"/>
    </mc:Choice>
  </mc:AlternateContent>
  <bookViews>
    <workbookView xWindow="0" yWindow="0" windowWidth="21600" windowHeight="9135"/>
  </bookViews>
  <sheets>
    <sheet name="Consum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 s="1"/>
  <c r="J22" i="1" s="1"/>
  <c r="G21" i="1"/>
  <c r="H21" i="1" s="1"/>
  <c r="J21" i="1" s="1"/>
  <c r="G20" i="1"/>
  <c r="H20" i="1" s="1"/>
  <c r="J20" i="1" s="1"/>
  <c r="G19" i="1"/>
  <c r="H19" i="1" s="1"/>
  <c r="J19" i="1" s="1"/>
  <c r="G18" i="1"/>
  <c r="H18" i="1" s="1"/>
  <c r="J18" i="1" s="1"/>
  <c r="G17" i="1"/>
  <c r="H17" i="1" s="1"/>
  <c r="J17" i="1" s="1"/>
  <c r="G16" i="1"/>
  <c r="H16" i="1" s="1"/>
  <c r="J16" i="1" s="1"/>
  <c r="G15" i="1"/>
  <c r="H15" i="1" s="1"/>
  <c r="J15" i="1" s="1"/>
  <c r="G14" i="1"/>
  <c r="H14" i="1" s="1"/>
  <c r="J14" i="1" s="1"/>
  <c r="G13" i="1"/>
  <c r="H13" i="1" s="1"/>
  <c r="J13" i="1" s="1"/>
  <c r="G12" i="1"/>
  <c r="H12" i="1" s="1"/>
  <c r="J12" i="1" s="1"/>
  <c r="G11" i="1"/>
  <c r="H11" i="1" s="1"/>
  <c r="J11" i="1" s="1"/>
  <c r="G10" i="1"/>
  <c r="H10" i="1" s="1"/>
  <c r="J10" i="1" s="1"/>
  <c r="G9" i="1"/>
  <c r="H9" i="1" s="1"/>
  <c r="J9" i="1" s="1"/>
  <c r="G8" i="1"/>
  <c r="H8" i="1" s="1"/>
  <c r="J8" i="1" s="1"/>
  <c r="G7" i="1"/>
  <c r="H7" i="1" s="1"/>
  <c r="H25" i="1" l="1"/>
  <c r="G25" i="1"/>
  <c r="J7" i="1"/>
  <c r="J25" i="1" s="1"/>
</calcChain>
</file>

<file path=xl/sharedStrings.xml><?xml version="1.0" encoding="utf-8"?>
<sst xmlns="http://schemas.openxmlformats.org/spreadsheetml/2006/main" count="63" uniqueCount="32">
  <si>
    <t>Centre</t>
  </si>
  <si>
    <t>Detalls</t>
  </si>
  <si>
    <t>Consum anual</t>
  </si>
  <si>
    <t xml:space="preserve">Unitat de mesura </t>
  </si>
  <si>
    <t>Preu unitari</t>
  </si>
  <si>
    <t>Preu any</t>
  </si>
  <si>
    <t>Preu 4 anys</t>
  </si>
  <si>
    <t>IVA %</t>
  </si>
  <si>
    <t>Total 4 anys IVA incòs</t>
  </si>
  <si>
    <t>Hospital Universitari Sant Joan de Reus</t>
  </si>
  <si>
    <t/>
  </si>
  <si>
    <t>OXIGENO MEDICINAL, BOTELLA COMPACTA  2 LITROS - 0,5 M3</t>
  </si>
  <si>
    <t>UNI</t>
  </si>
  <si>
    <t>OXIGENO MEDICINAL, BOTELLA COMPACTA 5 LITROS - 1 M3</t>
  </si>
  <si>
    <t>OXIGENO MEDICINAL  - B20, 4,2 M3</t>
  </si>
  <si>
    <t>OXIGENO MEDICINAL  - B50,  10,6 M3</t>
  </si>
  <si>
    <t>OXIGENO MEDICINAL - B50,  10,6 M3 x 12</t>
  </si>
  <si>
    <t>OXIGENO MEDICINALGAS MED.CRIOG.</t>
  </si>
  <si>
    <t>M3</t>
  </si>
  <si>
    <t>NITROGENO SECO - B50,  9,5 M3</t>
  </si>
  <si>
    <t>AIRE MEDICINAL -, B50,  9,9 M3</t>
  </si>
  <si>
    <t>AIRE MEDICINAL - B50, 9,9 M3 x 12</t>
  </si>
  <si>
    <t>AIRE SINTETICO U.M. LOX</t>
  </si>
  <si>
    <t>AIRE SINTETICO U.M.LIN</t>
  </si>
  <si>
    <t>CAJA H. S. 10 KG COMPLETA 3 mm</t>
  </si>
  <si>
    <t>OX.NITROSO MED. - B50, 37,5 KG</t>
  </si>
  <si>
    <t>DIOX.CARBONO 4.5 - 7,5 KG</t>
  </si>
  <si>
    <t>DIOX.CARBONO 4.5 - B50, 37,5 KG</t>
  </si>
  <si>
    <t>Alquileres de botellas - Coste diario</t>
  </si>
  <si>
    <t>Total</t>
  </si>
  <si>
    <t>SUBMINISTRAMENTS GASOS MEDICINALS</t>
  </si>
  <si>
    <t>OFERTA ECONÒMICA LOT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</si>
</sst>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\ &quot;PCE&quot;"/>
    <numFmt numFmtId="165" formatCode="#,##0.0\ &quot;KG&quot;"/>
    <numFmt numFmtId="166" formatCode="#,##0.0\ &quot;M3&quot;;\-\ #,##0.0\ &quot;M3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0"/>
      <name val="Arial"/>
      <family val="2"/>
    </font>
    <font>
      <sz val="10"/>
      <color theme="1"/>
      <name val="Calibri"/>
      <family val="2"/>
      <scheme val="minor"/>
    </font>
    <font>
      <b/>
      <u/>
      <sz val="15"/>
      <color theme="3"/>
      <name val="Calibri"/>
      <family val="2"/>
      <scheme val="minor"/>
    </font>
    <font>
      <b/>
      <sz val="12"/>
      <color rgb="FFFA7D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4" tint="-0.24994659260841701"/>
      </left>
      <right style="medium">
        <color theme="4" tint="-0.24994659260841701"/>
      </right>
      <top style="thick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ck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ck">
        <color theme="4" tint="-0.24994659260841701"/>
      </right>
      <top style="thick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ck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ck">
        <color theme="4" tint="-0.24994659260841701"/>
      </bottom>
      <diagonal/>
    </border>
    <border>
      <left style="medium">
        <color theme="4" tint="-0.24994659260841701"/>
      </left>
      <right style="thick">
        <color theme="4" tint="-0.24994659260841701"/>
      </right>
      <top style="medium">
        <color theme="4" tint="-0.24994659260841701"/>
      </top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/>
      <diagonal/>
    </border>
    <border>
      <left/>
      <right/>
      <top style="thick">
        <color theme="4" tint="-0.24994659260841701"/>
      </top>
      <bottom style="thick">
        <color theme="4" tint="-0.24994659260841701"/>
      </bottom>
      <diagonal/>
    </border>
    <border>
      <left style="thick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thick">
        <color theme="4" tint="-0.24994659260841701"/>
      </left>
      <right style="medium">
        <color theme="4" tint="-0.24994659260841701"/>
      </right>
      <top/>
      <bottom/>
      <diagonal/>
    </border>
    <border>
      <left style="thick">
        <color theme="4" tint="-0.24994659260841701"/>
      </left>
      <right style="medium">
        <color theme="4" tint="-0.24994659260841701"/>
      </right>
      <top/>
      <bottom style="thick">
        <color theme="4" tint="-0.2499465926084170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4" fontId="5" fillId="4" borderId="3" applyNumberFormat="0" applyProtection="0">
      <alignment horizontal="left" vertical="center" indent="1"/>
    </xf>
    <xf numFmtId="4" fontId="5" fillId="0" borderId="3" applyNumberFormat="0" applyProtection="0">
      <alignment horizontal="right" vertical="center"/>
    </xf>
  </cellStyleXfs>
  <cellXfs count="65">
    <xf numFmtId="0" fontId="0" fillId="0" borderId="0" xfId="0"/>
    <xf numFmtId="0" fontId="0" fillId="3" borderId="0" xfId="0" applyFill="1"/>
    <xf numFmtId="0" fontId="4" fillId="0" borderId="0" xfId="0" applyFont="1"/>
    <xf numFmtId="0" fontId="4" fillId="3" borderId="0" xfId="0" applyFont="1" applyFill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44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44" fontId="0" fillId="3" borderId="6" xfId="0" applyNumberForma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 wrapText="1"/>
    </xf>
    <xf numFmtId="0" fontId="6" fillId="5" borderId="8" xfId="4" quotePrefix="1" applyNumberFormat="1" applyFont="1" applyFill="1" applyBorder="1">
      <alignment horizontal="left" vertical="center" indent="1"/>
    </xf>
    <xf numFmtId="0" fontId="5" fillId="3" borderId="9" xfId="4" quotePrefix="1" applyNumberFormat="1" applyFill="1" applyBorder="1">
      <alignment horizontal="left" vertical="center" indent="1"/>
    </xf>
    <xf numFmtId="4" fontId="5" fillId="0" borderId="9" xfId="5" applyNumberFormat="1" applyBorder="1">
      <alignment horizontal="right" vertical="center"/>
    </xf>
    <xf numFmtId="164" fontId="5" fillId="0" borderId="9" xfId="5" applyNumberFormat="1" applyBorder="1" applyAlignment="1">
      <alignment horizontal="center" vertical="center"/>
    </xf>
    <xf numFmtId="2" fontId="0" fillId="0" borderId="9" xfId="0" applyNumberFormat="1" applyBorder="1"/>
    <xf numFmtId="44" fontId="0" fillId="0" borderId="9" xfId="1" applyFont="1" applyBorder="1"/>
    <xf numFmtId="44" fontId="0" fillId="0" borderId="9" xfId="0" applyNumberFormat="1" applyBorder="1"/>
    <xf numFmtId="0" fontId="0" fillId="0" borderId="9" xfId="0" applyBorder="1" applyAlignment="1">
      <alignment horizontal="center"/>
    </xf>
    <xf numFmtId="44" fontId="0" fillId="6" borderId="10" xfId="1" applyFont="1" applyFill="1" applyBorder="1"/>
    <xf numFmtId="0" fontId="5" fillId="3" borderId="11" xfId="4" quotePrefix="1" applyNumberFormat="1" applyFill="1" applyBorder="1">
      <alignment horizontal="left" vertical="center" indent="1"/>
    </xf>
    <xf numFmtId="4" fontId="5" fillId="0" borderId="11" xfId="5" applyNumberFormat="1" applyBorder="1">
      <alignment horizontal="right" vertical="center"/>
    </xf>
    <xf numFmtId="164" fontId="5" fillId="0" borderId="11" xfId="5" applyNumberFormat="1" applyBorder="1" applyAlignment="1">
      <alignment horizontal="center" vertical="center"/>
    </xf>
    <xf numFmtId="2" fontId="0" fillId="0" borderId="11" xfId="0" applyNumberFormat="1" applyBorder="1"/>
    <xf numFmtId="44" fontId="0" fillId="0" borderId="11" xfId="1" applyFont="1" applyBorder="1"/>
    <xf numFmtId="44" fontId="0" fillId="0" borderId="11" xfId="0" applyNumberFormat="1" applyBorder="1"/>
    <xf numFmtId="0" fontId="0" fillId="0" borderId="11" xfId="0" applyBorder="1" applyAlignment="1">
      <alignment horizontal="center"/>
    </xf>
    <xf numFmtId="44" fontId="0" fillId="6" borderId="12" xfId="1" applyFont="1" applyFill="1" applyBorder="1"/>
    <xf numFmtId="165" fontId="5" fillId="0" borderId="11" xfId="5" applyNumberFormat="1" applyBorder="1" applyAlignment="1">
      <alignment horizontal="center" vertical="center"/>
    </xf>
    <xf numFmtId="0" fontId="5" fillId="3" borderId="13" xfId="4" quotePrefix="1" applyNumberFormat="1" applyFill="1" applyBorder="1">
      <alignment horizontal="left" vertical="center" indent="1"/>
    </xf>
    <xf numFmtId="4" fontId="5" fillId="0" borderId="13" xfId="5" applyNumberFormat="1" applyBorder="1">
      <alignment horizontal="right" vertical="center"/>
    </xf>
    <xf numFmtId="166" fontId="5" fillId="0" borderId="13" xfId="5" applyNumberFormat="1" applyBorder="1" applyAlignment="1">
      <alignment horizontal="center" vertical="center"/>
    </xf>
    <xf numFmtId="2" fontId="0" fillId="0" borderId="13" xfId="0" applyNumberFormat="1" applyBorder="1"/>
    <xf numFmtId="44" fontId="0" fillId="0" borderId="13" xfId="1" applyFont="1" applyBorder="1"/>
    <xf numFmtId="44" fontId="0" fillId="0" borderId="13" xfId="0" applyNumberFormat="1" applyBorder="1"/>
    <xf numFmtId="0" fontId="0" fillId="0" borderId="13" xfId="0" applyBorder="1" applyAlignment="1">
      <alignment horizontal="center"/>
    </xf>
    <xf numFmtId="44" fontId="0" fillId="6" borderId="14" xfId="1" applyFont="1" applyFill="1" applyBorder="1"/>
    <xf numFmtId="2" fontId="0" fillId="0" borderId="15" xfId="0" applyNumberFormat="1" applyBorder="1"/>
    <xf numFmtId="44" fontId="0" fillId="0" borderId="15" xfId="1" applyFont="1" applyBorder="1"/>
    <xf numFmtId="44" fontId="0" fillId="0" borderId="15" xfId="0" applyNumberFormat="1" applyBorder="1"/>
    <xf numFmtId="0" fontId="0" fillId="0" borderId="15" xfId="0" applyBorder="1" applyAlignment="1">
      <alignment horizontal="center"/>
    </xf>
    <xf numFmtId="0" fontId="5" fillId="0" borderId="15" xfId="4" quotePrefix="1" applyNumberFormat="1" applyFill="1" applyBorder="1">
      <alignment horizontal="left" vertical="center" indent="1"/>
    </xf>
    <xf numFmtId="0" fontId="5" fillId="3" borderId="15" xfId="4" quotePrefix="1" applyNumberFormat="1" applyFill="1" applyBorder="1">
      <alignment horizontal="left" vertical="center" indent="1"/>
    </xf>
    <xf numFmtId="3" fontId="5" fillId="0" borderId="15" xfId="5" applyNumberFormat="1" applyBorder="1">
      <alignment horizontal="right" vertical="center"/>
    </xf>
    <xf numFmtId="166" fontId="5" fillId="0" borderId="15" xfId="5" applyNumberFormat="1" applyBorder="1" applyAlignment="1">
      <alignment horizontal="center" vertical="center"/>
    </xf>
    <xf numFmtId="44" fontId="0" fillId="0" borderId="15" xfId="1" applyFont="1" applyFill="1" applyBorder="1"/>
    <xf numFmtId="0" fontId="5" fillId="3" borderId="16" xfId="4" quotePrefix="1" applyNumberFormat="1" applyFill="1" applyBorder="1">
      <alignment horizontal="left" vertical="center" indent="1"/>
    </xf>
    <xf numFmtId="3" fontId="5" fillId="3" borderId="16" xfId="5" applyNumberFormat="1" applyFill="1" applyBorder="1">
      <alignment horizontal="right" vertical="center"/>
    </xf>
    <xf numFmtId="166" fontId="5" fillId="3" borderId="16" xfId="5" applyNumberFormat="1" applyFill="1" applyBorder="1" applyAlignment="1">
      <alignment horizontal="center" vertical="center"/>
    </xf>
    <xf numFmtId="2" fontId="0" fillId="3" borderId="16" xfId="0" applyNumberFormat="1" applyFill="1" applyBorder="1"/>
    <xf numFmtId="44" fontId="0" fillId="3" borderId="16" xfId="1" applyFont="1" applyFill="1" applyBorder="1"/>
    <xf numFmtId="44" fontId="0" fillId="3" borderId="16" xfId="0" applyNumberFormat="1" applyFill="1" applyBorder="1"/>
    <xf numFmtId="0" fontId="0" fillId="3" borderId="16" xfId="0" applyFill="1" applyBorder="1" applyAlignment="1">
      <alignment horizontal="center"/>
    </xf>
    <xf numFmtId="0" fontId="5" fillId="3" borderId="17" xfId="4" quotePrefix="1" applyNumberFormat="1" applyFill="1" applyBorder="1">
      <alignment horizontal="left" vertical="center" indent="1"/>
    </xf>
    <xf numFmtId="0" fontId="5" fillId="3" borderId="18" xfId="4" quotePrefix="1" applyNumberFormat="1" applyFill="1" applyBorder="1">
      <alignment horizontal="left" vertical="center" indent="1"/>
    </xf>
    <xf numFmtId="0" fontId="5" fillId="3" borderId="19" xfId="4" quotePrefix="1" applyNumberFormat="1" applyFill="1" applyBorder="1">
      <alignment horizontal="left" vertical="center" indent="1"/>
    </xf>
    <xf numFmtId="2" fontId="9" fillId="2" borderId="2" xfId="3" applyNumberFormat="1" applyFont="1"/>
    <xf numFmtId="44" fontId="9" fillId="2" borderId="2" xfId="3" applyNumberFormat="1" applyFont="1"/>
    <xf numFmtId="0" fontId="8" fillId="0" borderId="0" xfId="2" applyFont="1" applyBorder="1" applyAlignment="1">
      <alignment horizontal="left"/>
    </xf>
    <xf numFmtId="0" fontId="8" fillId="0" borderId="0" xfId="2" applyFont="1" applyBorder="1" applyAlignment="1">
      <alignment horizontal="left"/>
    </xf>
    <xf numFmtId="49" fontId="7" fillId="0" borderId="4" xfId="0" applyNumberFormat="1" applyFont="1" applyBorder="1" applyAlignment="1">
      <alignment horizontal="right"/>
    </xf>
    <xf numFmtId="49" fontId="7" fillId="0" borderId="5" xfId="0" applyNumberFormat="1" applyFont="1" applyBorder="1" applyAlignment="1">
      <alignment horizontal="right"/>
    </xf>
    <xf numFmtId="0" fontId="8" fillId="0" borderId="0" xfId="2" applyFont="1" applyBorder="1" applyAlignment="1">
      <alignment horizontal="left"/>
    </xf>
  </cellXfs>
  <cellStyles count="6">
    <cellStyle name="Cálculo" xfId="3" builtinId="22"/>
    <cellStyle name="Encabezado 1" xfId="2" builtinId="16"/>
    <cellStyle name="Moneda" xfId="1" builtinId="4"/>
    <cellStyle name="Normal" xfId="0" builtinId="0"/>
    <cellStyle name="SAPBEXstdData" xfId="5"/>
    <cellStyle name="SAPBEXstdItem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2" name="BExW253QPOZK9KW8BJC3LBXGCG2N" descr="Y5HX37BEUWSN1NEFJKZJXI3SX" hidden="1">
          <a:extLst>
            <a:ext uri="{FF2B5EF4-FFF2-40B4-BE49-F238E27FC236}">
              <a16:creationId xmlns="" xmlns:a16="http://schemas.microsoft.com/office/drawing/2014/main" id="{00000000-0008-0000-01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3" name="BEx973S463FCQVJ7QDFBUIU0WJ3F" descr="ZQTVYL8DCSADVT0QMRXFLU0TR" hidden="1">
          <a:extLst>
            <a:ext uri="{FF2B5EF4-FFF2-40B4-BE49-F238E27FC236}">
              <a16:creationId xmlns="" xmlns:a16="http://schemas.microsoft.com/office/drawing/2014/main" id="{00000000-0008-0000-0100-00004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4" name="BExRZO0PLWWMCLGRH7EH6UXYWGAJ" descr="9D4GQ34QB727H10MA3SSAR2R9" hidden="1">
          <a:extLst>
            <a:ext uri="{FF2B5EF4-FFF2-40B4-BE49-F238E27FC236}">
              <a16:creationId xmlns="" xmlns:a16="http://schemas.microsoft.com/office/drawing/2014/main" id="{00000000-0008-0000-0100-00005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77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5" name="BExBDP6HNAAJUM39SE5G2C8BKNRQ" descr="1TM64TL2QIMYV7WYSV2VLGXY4" hidden="1">
          <a:extLst>
            <a:ext uri="{FF2B5EF4-FFF2-40B4-BE49-F238E27FC236}">
              <a16:creationId xmlns="" xmlns:a16="http://schemas.microsoft.com/office/drawing/2014/main" id="{00000000-0008-0000-0100-00005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6" name="BExQEGJP61DL2NZY6LMBHBZ0J5YT" descr="D6ZNRZJ7EX4GZT9RO8LE0C905" hidden="1">
          <a:extLst>
            <a:ext uri="{FF2B5EF4-FFF2-40B4-BE49-F238E27FC236}">
              <a16:creationId xmlns="" xmlns:a16="http://schemas.microsoft.com/office/drawing/2014/main" id="{00000000-0008-0000-01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7</xdr:row>
      <xdr:rowOff>0</xdr:rowOff>
    </xdr:from>
    <xdr:ext cx="123825" cy="123825"/>
    <xdr:pic macro="[1]!DesignIconClicked">
      <xdr:nvPicPr>
        <xdr:cNvPr id="7" name="BExTY1BCS6HZIF6HI5491FGHDVAE" descr="MJ6976KI2UH1IE8M227DUYXMJ" hidden="1">
          <a:extLst>
            <a:ext uri="{FF2B5EF4-FFF2-40B4-BE49-F238E27FC236}">
              <a16:creationId xmlns="" xmlns:a16="http://schemas.microsoft.com/office/drawing/2014/main" id="{00000000-0008-0000-0100-00005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333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8" name="BEx5FXJGJOT93D0J2IRJ3985IUMI" hidden="1">
          <a:extLst>
            <a:ext uri="{FF2B5EF4-FFF2-40B4-BE49-F238E27FC236}">
              <a16:creationId xmlns="" xmlns:a16="http://schemas.microsoft.com/office/drawing/2014/main" id="{00000000-0008-0000-0100-00005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9" name="BExS8T38WLC2R738ZC7BDJQAKJAJ" descr="MRI962L5PB0E0YWXCIBN82VJH" hidden="1">
          <a:extLst>
            <a:ext uri="{FF2B5EF4-FFF2-40B4-BE49-F238E27FC236}">
              <a16:creationId xmlns="" xmlns:a16="http://schemas.microsoft.com/office/drawing/2014/main" id="{00000000-0008-0000-0100-00005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77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10" name="BEx5F64BJ6DCM4EJH81D5ZFNPZ0V" descr="7DJ9FILZD2YPS6X1JBP9E76TU" hidden="1">
          <a:extLst>
            <a:ext uri="{FF2B5EF4-FFF2-40B4-BE49-F238E27FC236}">
              <a16:creationId xmlns="" xmlns:a16="http://schemas.microsoft.com/office/drawing/2014/main" id="{00000000-0008-0000-0100-00005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11" name="BExQEXXHA3EEXR44LT6RKCDWM6ZT" hidden="1">
          <a:extLst>
            <a:ext uri="{FF2B5EF4-FFF2-40B4-BE49-F238E27FC236}">
              <a16:creationId xmlns="" xmlns:a16="http://schemas.microsoft.com/office/drawing/2014/main" id="{00000000-0008-0000-0100-00005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12" name="BEx1X6AMHV6ZK3UJB2BXIJTJHYJU" descr="OALR4L95ELQLZ1Y1LETHM1CS9" hidden="1">
          <a:extLst>
            <a:ext uri="{FF2B5EF4-FFF2-40B4-BE49-F238E27FC236}">
              <a16:creationId xmlns="" xmlns:a16="http://schemas.microsoft.com/office/drawing/2014/main" id="{00000000-0008-0000-0100-00005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13" name="BEx1QZGQZBAWJ8591VXEIPUOVS7X" descr="MEW27CPIFG44B7E7HEQUUF5QF" hidden="1">
          <a:extLst>
            <a:ext uri="{FF2B5EF4-FFF2-40B4-BE49-F238E27FC236}">
              <a16:creationId xmlns="" xmlns:a16="http://schemas.microsoft.com/office/drawing/2014/main" id="{00000000-0008-0000-0100-00006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14" name="BExMF7LICJLPXSHM63A6EQ79YQKG" descr="U084VZL15IMB1OFRRAY6GVKAE" hidden="1">
          <a:extLst>
            <a:ext uri="{FF2B5EF4-FFF2-40B4-BE49-F238E27FC236}">
              <a16:creationId xmlns="" xmlns:a16="http://schemas.microsoft.com/office/drawing/2014/main" id="{00000000-0008-0000-0100-00006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15" name="BExS343F8GCKP6HTF9Y97L133DX8" descr="ZRF0KB1IYQSNV63CTXT25G67G" hidden="1">
          <a:extLst>
            <a:ext uri="{FF2B5EF4-FFF2-40B4-BE49-F238E27FC236}">
              <a16:creationId xmlns="" xmlns:a16="http://schemas.microsoft.com/office/drawing/2014/main" id="{00000000-0008-0000-0100-00006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16" name="BExZMRC09W87CY4B73NPZMNH21AH" descr="78CUMI0OVLYJRSDRQ3V2YX812" hidden="1">
          <a:extLst>
            <a:ext uri="{FF2B5EF4-FFF2-40B4-BE49-F238E27FC236}">
              <a16:creationId xmlns="" xmlns:a16="http://schemas.microsoft.com/office/drawing/2014/main" id="{00000000-0008-0000-0100-00006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17" name="BExZXVFJ4DY4I24AARDT4AMP6EN1" descr="TXSMH2MTH86CYKA26740RQPUC" hidden="1">
          <a:extLst>
            <a:ext uri="{FF2B5EF4-FFF2-40B4-BE49-F238E27FC236}">
              <a16:creationId xmlns="" xmlns:a16="http://schemas.microsoft.com/office/drawing/2014/main" id="{00000000-0008-0000-0100-00006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18" name="BExOCUIOFQWUGTBU5ESTW3EYEP5C" descr="9BNF49V0R6VVYPHEVMJ3ABDQZ" hidden="1">
          <a:extLst>
            <a:ext uri="{FF2B5EF4-FFF2-40B4-BE49-F238E27FC236}">
              <a16:creationId xmlns="" xmlns:a16="http://schemas.microsoft.com/office/drawing/2014/main" id="{00000000-0008-0000-0100-00006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19" name="BExU65O9OE4B4MQ2A3OYH13M8BZJ" descr="3INNIMMPDBB0JF37L81M6ID21" hidden="1">
          <a:extLst>
            <a:ext uri="{FF2B5EF4-FFF2-40B4-BE49-F238E27FC236}">
              <a16:creationId xmlns="" xmlns:a16="http://schemas.microsoft.com/office/drawing/2014/main" id="{00000000-0008-0000-0100-00006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20" name="BExOPRCR0UW7TKXSV5WDTL348FGL" descr="S9JM17GP1802LHN4GT14BJYIC" hidden="1">
          <a:extLst>
            <a:ext uri="{FF2B5EF4-FFF2-40B4-BE49-F238E27FC236}">
              <a16:creationId xmlns="" xmlns:a16="http://schemas.microsoft.com/office/drawing/2014/main" id="{00000000-0008-0000-0100-00006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21" name="BEx5OESAY2W8SEGI3TSB65EHJ04B" descr="9CN2Y88X8WYV1HWZG1QILY9BK" hidden="1">
          <a:extLst>
            <a:ext uri="{FF2B5EF4-FFF2-40B4-BE49-F238E27FC236}">
              <a16:creationId xmlns="" xmlns:a16="http://schemas.microsoft.com/office/drawing/2014/main" id="{00000000-0008-0000-0100-00006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22" name="BExGMWEQ2BYRY9BAO5T1X850MJN1" descr="AZ9ST0XDIOP50HSUFO5V31BR0" hidden="1">
          <a:extLst>
            <a:ext uri="{FF2B5EF4-FFF2-40B4-BE49-F238E27FC236}">
              <a16:creationId xmlns="" xmlns:a16="http://schemas.microsoft.com/office/drawing/2014/main" id="{00000000-0008-0000-0100-00006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23" name="BExW253QPOZK9KW8BJC3LBXGCG2N" descr="Y5HX37BEUWSN1NEFJKZJXI3SX" hidden="1">
          <a:extLst>
            <a:ext uri="{FF2B5EF4-FFF2-40B4-BE49-F238E27FC236}">
              <a16:creationId xmlns="" xmlns:a16="http://schemas.microsoft.com/office/drawing/2014/main" id="{00000000-0008-0000-01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24" name="BEx5FXJGJOT93D0J2IRJ3985IUMI" hidden="1">
          <a:extLst>
            <a:ext uri="{FF2B5EF4-FFF2-40B4-BE49-F238E27FC236}">
              <a16:creationId xmlns="" xmlns:a16="http://schemas.microsoft.com/office/drawing/2014/main" id="{00000000-0008-0000-0100-00005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25" name="BEx5F64BJ6DCM4EJH81D5ZFNPZ0V" descr="7DJ9FILZD2YPS6X1JBP9E76TU" hidden="1">
          <a:extLst>
            <a:ext uri="{FF2B5EF4-FFF2-40B4-BE49-F238E27FC236}">
              <a16:creationId xmlns="" xmlns:a16="http://schemas.microsoft.com/office/drawing/2014/main" id="{00000000-0008-0000-0100-00005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26" name="BExQEXXHA3EEXR44LT6RKCDWM6ZT" hidden="1">
          <a:extLst>
            <a:ext uri="{FF2B5EF4-FFF2-40B4-BE49-F238E27FC236}">
              <a16:creationId xmlns="" xmlns:a16="http://schemas.microsoft.com/office/drawing/2014/main" id="{00000000-0008-0000-0100-00005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27" name="BExGMWEQ2BYRY9BAO5T1X850MJN1" descr="AZ9ST0XDIOP50HSUFO5V31BR0" hidden="1">
          <a:extLst>
            <a:ext uri="{FF2B5EF4-FFF2-40B4-BE49-F238E27FC236}">
              <a16:creationId xmlns="" xmlns:a16="http://schemas.microsoft.com/office/drawing/2014/main" id="{00000000-0008-0000-0100-00006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tabSelected="1" workbookViewId="0">
      <selection activeCell="G20" sqref="G20"/>
    </sheetView>
  </sheetViews>
  <sheetFormatPr baseColWidth="10" defaultRowHeight="15" x14ac:dyDescent="0.25"/>
  <cols>
    <col min="2" max="2" width="45.85546875" customWidth="1"/>
    <col min="3" max="3" width="47.42578125" style="1" bestFit="1" customWidth="1"/>
    <col min="4" max="4" width="11.7109375" bestFit="1" customWidth="1"/>
    <col min="7" max="7" width="14.42578125" bestFit="1" customWidth="1"/>
    <col min="8" max="8" width="16.28515625" bestFit="1" customWidth="1"/>
    <col min="10" max="10" width="16.28515625" bestFit="1" customWidth="1"/>
    <col min="12" max="12" width="13" bestFit="1" customWidth="1"/>
  </cols>
  <sheetData>
    <row r="1" spans="1:13" ht="19.5" x14ac:dyDescent="0.3">
      <c r="A1" s="64" t="s">
        <v>31</v>
      </c>
      <c r="B1" s="64"/>
      <c r="C1" s="64"/>
      <c r="D1" s="64"/>
      <c r="E1" s="64"/>
      <c r="F1" s="64"/>
      <c r="G1" s="64"/>
      <c r="H1" s="64"/>
      <c r="I1" s="64"/>
      <c r="J1" s="64"/>
    </row>
    <row r="2" spans="1:13" ht="19.5" x14ac:dyDescent="0.3">
      <c r="A2" s="61"/>
      <c r="B2" s="61"/>
      <c r="C2" s="61"/>
      <c r="D2" s="61"/>
      <c r="E2" s="61"/>
      <c r="F2" s="61"/>
      <c r="G2" s="61"/>
      <c r="H2" s="61"/>
      <c r="I2" s="61"/>
      <c r="J2" s="61"/>
    </row>
    <row r="3" spans="1:13" ht="19.5" x14ac:dyDescent="0.3">
      <c r="A3" s="60"/>
      <c r="B3" s="60" t="s">
        <v>30</v>
      </c>
      <c r="C3" s="60"/>
      <c r="D3" s="60"/>
      <c r="E3" s="60"/>
      <c r="F3" s="60"/>
      <c r="G3" s="60"/>
      <c r="H3" s="60"/>
      <c r="I3" s="60"/>
      <c r="J3" s="60"/>
      <c r="M3" s="60"/>
    </row>
    <row r="5" spans="1:13" ht="30" x14ac:dyDescent="0.25">
      <c r="B5" s="11" t="s">
        <v>0</v>
      </c>
      <c r="C5" s="11" t="s">
        <v>1</v>
      </c>
      <c r="D5" s="12" t="s">
        <v>2</v>
      </c>
      <c r="E5" s="12" t="s">
        <v>3</v>
      </c>
      <c r="F5" s="11" t="s">
        <v>4</v>
      </c>
      <c r="G5" s="11" t="s">
        <v>5</v>
      </c>
      <c r="H5" s="11" t="s">
        <v>6</v>
      </c>
      <c r="I5" s="11" t="s">
        <v>7</v>
      </c>
      <c r="J5" s="12" t="s">
        <v>8</v>
      </c>
    </row>
    <row r="6" spans="1:13" ht="15.75" thickBot="1" x14ac:dyDescent="0.3">
      <c r="B6" s="2"/>
      <c r="C6" s="3"/>
      <c r="D6" s="4"/>
      <c r="E6" s="4"/>
      <c r="F6" s="2"/>
      <c r="G6" s="2"/>
      <c r="H6" s="2"/>
      <c r="I6" s="5"/>
      <c r="J6" s="6"/>
    </row>
    <row r="7" spans="1:13" ht="16.5" thickTop="1" thickBot="1" x14ac:dyDescent="0.3">
      <c r="B7" s="13" t="s">
        <v>9</v>
      </c>
      <c r="C7" s="14" t="s">
        <v>11</v>
      </c>
      <c r="D7" s="15">
        <v>105</v>
      </c>
      <c r="E7" s="16" t="s">
        <v>12</v>
      </c>
      <c r="F7" s="17"/>
      <c r="G7" s="18">
        <f t="shared" ref="G7:G22" si="0">F7*D7</f>
        <v>0</v>
      </c>
      <c r="H7" s="19">
        <f t="shared" ref="H7:H22" si="1">G7*4</f>
        <v>0</v>
      </c>
      <c r="I7" s="20">
        <v>4</v>
      </c>
      <c r="J7" s="21">
        <f>H7+( (H7*I7)/100)</f>
        <v>0</v>
      </c>
    </row>
    <row r="8" spans="1:13" ht="15.75" thickBot="1" x14ac:dyDescent="0.3">
      <c r="B8" s="55" t="s">
        <v>10</v>
      </c>
      <c r="C8" s="22" t="s">
        <v>13</v>
      </c>
      <c r="D8" s="23">
        <v>980</v>
      </c>
      <c r="E8" s="24" t="s">
        <v>12</v>
      </c>
      <c r="F8" s="25"/>
      <c r="G8" s="26">
        <f t="shared" si="0"/>
        <v>0</v>
      </c>
      <c r="H8" s="27">
        <f t="shared" si="1"/>
        <v>0</v>
      </c>
      <c r="I8" s="28">
        <v>4</v>
      </c>
      <c r="J8" s="29">
        <f t="shared" ref="J8:J22" si="2">H8+( (H8*I8)/100)</f>
        <v>0</v>
      </c>
    </row>
    <row r="9" spans="1:13" ht="15.75" thickBot="1" x14ac:dyDescent="0.3">
      <c r="B9" s="56" t="s">
        <v>10</v>
      </c>
      <c r="C9" s="22" t="s">
        <v>14</v>
      </c>
      <c r="D9" s="23">
        <v>7</v>
      </c>
      <c r="E9" s="24" t="s">
        <v>12</v>
      </c>
      <c r="F9" s="25"/>
      <c r="G9" s="26">
        <f t="shared" si="0"/>
        <v>0</v>
      </c>
      <c r="H9" s="27">
        <f t="shared" si="1"/>
        <v>0</v>
      </c>
      <c r="I9" s="28">
        <v>4</v>
      </c>
      <c r="J9" s="29">
        <f t="shared" si="2"/>
        <v>0</v>
      </c>
    </row>
    <row r="10" spans="1:13" ht="15.75" thickBot="1" x14ac:dyDescent="0.3">
      <c r="B10" s="56" t="s">
        <v>10</v>
      </c>
      <c r="C10" s="22" t="s">
        <v>15</v>
      </c>
      <c r="D10" s="23">
        <v>39</v>
      </c>
      <c r="E10" s="24" t="s">
        <v>12</v>
      </c>
      <c r="F10" s="25"/>
      <c r="G10" s="26">
        <f t="shared" si="0"/>
        <v>0</v>
      </c>
      <c r="H10" s="27">
        <f t="shared" si="1"/>
        <v>0</v>
      </c>
      <c r="I10" s="28">
        <v>4</v>
      </c>
      <c r="J10" s="29">
        <f t="shared" si="2"/>
        <v>0</v>
      </c>
    </row>
    <row r="11" spans="1:13" ht="15.75" thickBot="1" x14ac:dyDescent="0.3">
      <c r="B11" s="56" t="s">
        <v>10</v>
      </c>
      <c r="C11" s="22" t="s">
        <v>16</v>
      </c>
      <c r="D11" s="23">
        <v>9</v>
      </c>
      <c r="E11" s="24" t="s">
        <v>12</v>
      </c>
      <c r="F11" s="25"/>
      <c r="G11" s="26">
        <f t="shared" si="0"/>
        <v>0</v>
      </c>
      <c r="H11" s="27">
        <f t="shared" si="1"/>
        <v>0</v>
      </c>
      <c r="I11" s="28">
        <v>4</v>
      </c>
      <c r="J11" s="29">
        <f t="shared" si="2"/>
        <v>0</v>
      </c>
    </row>
    <row r="12" spans="1:13" ht="15.75" thickBot="1" x14ac:dyDescent="0.3">
      <c r="B12" s="56" t="s">
        <v>10</v>
      </c>
      <c r="C12" s="22" t="s">
        <v>17</v>
      </c>
      <c r="D12" s="23">
        <v>258568.8</v>
      </c>
      <c r="E12" s="24" t="s">
        <v>18</v>
      </c>
      <c r="F12" s="25"/>
      <c r="G12" s="26">
        <f t="shared" si="0"/>
        <v>0</v>
      </c>
      <c r="H12" s="27">
        <f t="shared" si="1"/>
        <v>0</v>
      </c>
      <c r="I12" s="28">
        <v>4</v>
      </c>
      <c r="J12" s="29">
        <f t="shared" si="2"/>
        <v>0</v>
      </c>
    </row>
    <row r="13" spans="1:13" ht="15.75" thickBot="1" x14ac:dyDescent="0.3">
      <c r="B13" s="56" t="s">
        <v>10</v>
      </c>
      <c r="C13" s="22" t="s">
        <v>19</v>
      </c>
      <c r="D13" s="23">
        <v>13</v>
      </c>
      <c r="E13" s="24" t="s">
        <v>12</v>
      </c>
      <c r="F13" s="25"/>
      <c r="G13" s="26">
        <f t="shared" si="0"/>
        <v>0</v>
      </c>
      <c r="H13" s="27">
        <f t="shared" si="1"/>
        <v>0</v>
      </c>
      <c r="I13" s="28">
        <v>21</v>
      </c>
      <c r="J13" s="29">
        <f t="shared" si="2"/>
        <v>0</v>
      </c>
    </row>
    <row r="14" spans="1:13" ht="15.75" thickBot="1" x14ac:dyDescent="0.3">
      <c r="B14" s="56" t="s">
        <v>10</v>
      </c>
      <c r="C14" s="22" t="s">
        <v>20</v>
      </c>
      <c r="D14" s="23">
        <v>13</v>
      </c>
      <c r="E14" s="24" t="s">
        <v>12</v>
      </c>
      <c r="F14" s="25"/>
      <c r="G14" s="26">
        <f t="shared" si="0"/>
        <v>0</v>
      </c>
      <c r="H14" s="27">
        <f t="shared" si="1"/>
        <v>0</v>
      </c>
      <c r="I14" s="28">
        <v>4</v>
      </c>
      <c r="J14" s="29">
        <f t="shared" si="2"/>
        <v>0</v>
      </c>
    </row>
    <row r="15" spans="1:13" ht="15.75" thickBot="1" x14ac:dyDescent="0.3">
      <c r="B15" s="56" t="s">
        <v>10</v>
      </c>
      <c r="C15" s="22" t="s">
        <v>21</v>
      </c>
      <c r="D15" s="23">
        <v>7</v>
      </c>
      <c r="E15" s="24" t="s">
        <v>12</v>
      </c>
      <c r="F15" s="25"/>
      <c r="G15" s="26">
        <f t="shared" si="0"/>
        <v>0</v>
      </c>
      <c r="H15" s="27">
        <f t="shared" si="1"/>
        <v>0</v>
      </c>
      <c r="I15" s="28">
        <v>4</v>
      </c>
      <c r="J15" s="29">
        <f t="shared" si="2"/>
        <v>0</v>
      </c>
    </row>
    <row r="16" spans="1:13" ht="15.75" thickBot="1" x14ac:dyDescent="0.3">
      <c r="B16" s="56" t="s">
        <v>10</v>
      </c>
      <c r="C16" s="22" t="s">
        <v>22</v>
      </c>
      <c r="D16" s="23">
        <v>70291.199999999997</v>
      </c>
      <c r="E16" s="24" t="s">
        <v>18</v>
      </c>
      <c r="F16" s="25"/>
      <c r="G16" s="26">
        <f t="shared" si="0"/>
        <v>0</v>
      </c>
      <c r="H16" s="27">
        <f t="shared" si="1"/>
        <v>0</v>
      </c>
      <c r="I16" s="28">
        <v>4</v>
      </c>
      <c r="J16" s="29">
        <f t="shared" si="2"/>
        <v>0</v>
      </c>
    </row>
    <row r="17" spans="2:12" ht="15.75" thickBot="1" x14ac:dyDescent="0.3">
      <c r="B17" s="56" t="s">
        <v>10</v>
      </c>
      <c r="C17" s="22" t="s">
        <v>23</v>
      </c>
      <c r="D17" s="23">
        <v>249231.61</v>
      </c>
      <c r="E17" s="24" t="s">
        <v>18</v>
      </c>
      <c r="F17" s="25"/>
      <c r="G17" s="26">
        <f t="shared" si="0"/>
        <v>0</v>
      </c>
      <c r="H17" s="27">
        <f t="shared" si="1"/>
        <v>0</v>
      </c>
      <c r="I17" s="28">
        <v>4</v>
      </c>
      <c r="J17" s="29">
        <f t="shared" si="2"/>
        <v>0</v>
      </c>
    </row>
    <row r="18" spans="2:12" ht="15.75" thickBot="1" x14ac:dyDescent="0.3">
      <c r="B18" s="56" t="s">
        <v>10</v>
      </c>
      <c r="C18" s="22" t="s">
        <v>24</v>
      </c>
      <c r="D18" s="23">
        <v>2</v>
      </c>
      <c r="E18" s="24" t="s">
        <v>12</v>
      </c>
      <c r="F18" s="25"/>
      <c r="G18" s="26">
        <f t="shared" si="0"/>
        <v>0</v>
      </c>
      <c r="H18" s="27">
        <f t="shared" si="1"/>
        <v>0</v>
      </c>
      <c r="I18" s="28">
        <v>21</v>
      </c>
      <c r="J18" s="29">
        <f t="shared" si="2"/>
        <v>0</v>
      </c>
    </row>
    <row r="19" spans="2:12" ht="15.75" thickBot="1" x14ac:dyDescent="0.3">
      <c r="B19" s="56" t="s">
        <v>10</v>
      </c>
      <c r="C19" s="22" t="s">
        <v>25</v>
      </c>
      <c r="D19" s="23">
        <v>7</v>
      </c>
      <c r="E19" s="30" t="s">
        <v>12</v>
      </c>
      <c r="F19" s="25"/>
      <c r="G19" s="26">
        <f t="shared" si="0"/>
        <v>0</v>
      </c>
      <c r="H19" s="27">
        <f t="shared" si="1"/>
        <v>0</v>
      </c>
      <c r="I19" s="28">
        <v>4</v>
      </c>
      <c r="J19" s="29">
        <f t="shared" si="2"/>
        <v>0</v>
      </c>
    </row>
    <row r="20" spans="2:12" ht="15.75" thickBot="1" x14ac:dyDescent="0.3">
      <c r="B20" s="56" t="s">
        <v>10</v>
      </c>
      <c r="C20" s="22" t="s">
        <v>26</v>
      </c>
      <c r="D20" s="23">
        <v>3</v>
      </c>
      <c r="E20" s="30" t="s">
        <v>12</v>
      </c>
      <c r="F20" s="25"/>
      <c r="G20" s="26">
        <f t="shared" si="0"/>
        <v>0</v>
      </c>
      <c r="H20" s="27">
        <f t="shared" si="1"/>
        <v>0</v>
      </c>
      <c r="I20" s="28">
        <v>21</v>
      </c>
      <c r="J20" s="29">
        <f t="shared" si="2"/>
        <v>0</v>
      </c>
    </row>
    <row r="21" spans="2:12" ht="15.75" thickBot="1" x14ac:dyDescent="0.3">
      <c r="B21" s="56" t="s">
        <v>10</v>
      </c>
      <c r="C21" s="22" t="s">
        <v>27</v>
      </c>
      <c r="D21" s="23">
        <v>49</v>
      </c>
      <c r="E21" s="30" t="s">
        <v>12</v>
      </c>
      <c r="F21" s="25"/>
      <c r="G21" s="26">
        <f t="shared" si="0"/>
        <v>0</v>
      </c>
      <c r="H21" s="27">
        <f t="shared" si="1"/>
        <v>0</v>
      </c>
      <c r="I21" s="28">
        <v>21</v>
      </c>
      <c r="J21" s="29">
        <f t="shared" si="2"/>
        <v>0</v>
      </c>
    </row>
    <row r="22" spans="2:12" ht="15.75" thickBot="1" x14ac:dyDescent="0.3">
      <c r="B22" s="57" t="s">
        <v>10</v>
      </c>
      <c r="C22" s="31" t="s">
        <v>28</v>
      </c>
      <c r="D22" s="32">
        <v>77308</v>
      </c>
      <c r="E22" s="33" t="s">
        <v>12</v>
      </c>
      <c r="F22" s="34"/>
      <c r="G22" s="35">
        <f t="shared" si="0"/>
        <v>0</v>
      </c>
      <c r="H22" s="36">
        <f t="shared" si="1"/>
        <v>0</v>
      </c>
      <c r="I22" s="37">
        <v>21</v>
      </c>
      <c r="J22" s="38">
        <f t="shared" si="2"/>
        <v>0</v>
      </c>
      <c r="L22" s="7"/>
    </row>
    <row r="23" spans="2:12" ht="16.5" thickTop="1" thickBot="1" x14ac:dyDescent="0.3">
      <c r="B23" s="48"/>
      <c r="C23" s="48"/>
      <c r="D23" s="49"/>
      <c r="E23" s="50"/>
      <c r="F23" s="51"/>
      <c r="G23" s="52"/>
      <c r="H23" s="53"/>
      <c r="I23" s="54"/>
      <c r="J23" s="52"/>
    </row>
    <row r="24" spans="2:12" ht="15.75" thickTop="1" x14ac:dyDescent="0.25">
      <c r="B24" s="43"/>
      <c r="C24" s="44"/>
      <c r="D24" s="45"/>
      <c r="E24" s="46"/>
      <c r="F24" s="39"/>
      <c r="G24" s="40"/>
      <c r="H24" s="41"/>
      <c r="I24" s="42"/>
      <c r="J24" s="47"/>
    </row>
    <row r="25" spans="2:12" ht="15.75" x14ac:dyDescent="0.25">
      <c r="D25" s="8"/>
      <c r="E25" s="9"/>
      <c r="F25" s="58" t="s">
        <v>29</v>
      </c>
      <c r="G25" s="59">
        <f>SUM(G7:G23)</f>
        <v>0</v>
      </c>
      <c r="H25" s="59">
        <f>SUM(H7:H23)</f>
        <v>0</v>
      </c>
      <c r="I25" s="59"/>
      <c r="J25" s="59">
        <f>SUM(J7:J23)</f>
        <v>0</v>
      </c>
    </row>
    <row r="26" spans="2:12" ht="30" x14ac:dyDescent="0.25">
      <c r="G26" s="11" t="s">
        <v>5</v>
      </c>
      <c r="H26" s="11" t="s">
        <v>6</v>
      </c>
      <c r="J26" s="12" t="s">
        <v>8</v>
      </c>
    </row>
    <row r="27" spans="2:12" x14ac:dyDescent="0.25">
      <c r="D27" s="62"/>
      <c r="E27" s="63"/>
      <c r="F27" s="63"/>
      <c r="G27" s="10"/>
    </row>
  </sheetData>
  <mergeCells count="2">
    <mergeCell ref="D27:F27"/>
    <mergeCell ref="A1:J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Consums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GIBERT BONASTRE, TOMAS</dc:creator>
  <cp:lastModifiedBy>Mònica Farnós Vilanova</cp:lastModifiedBy>
  <dcterms:created xsi:type="dcterms:W3CDTF">2023-06-06T11:08:58Z</dcterms:created>
  <dcterms:modified xsi:type="dcterms:W3CDTF">2025-09-10T12:25:41Z</dcterms:modified>
</cp:coreProperties>
</file>