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pla espais - resum" sheetId="7" r:id="rId1"/>
    <sheet name="ESPAIS NOUS - A REFORMAR" sheetId="10" r:id="rId2"/>
    <sheet name="ESPAIS A MANTENIR" sheetId="8" r:id="rId3"/>
  </sheets>
  <calcPr calcId="145621"/>
</workbook>
</file>

<file path=xl/calcChain.xml><?xml version="1.0" encoding="utf-8"?>
<calcChain xmlns="http://schemas.openxmlformats.org/spreadsheetml/2006/main">
  <c r="F57" i="7" l="1"/>
  <c r="F56" i="7"/>
  <c r="F38" i="7" l="1"/>
  <c r="F37" i="7"/>
  <c r="F36" i="7"/>
  <c r="K218" i="10"/>
  <c r="K219" i="10" s="1"/>
  <c r="E218" i="10"/>
  <c r="E219" i="10" s="1"/>
  <c r="D38" i="7" s="1"/>
  <c r="J77" i="8" l="1"/>
  <c r="E77" i="8"/>
  <c r="K213" i="10"/>
  <c r="K214" i="10" s="1"/>
  <c r="E213" i="10"/>
  <c r="E214" i="10" s="1"/>
  <c r="D37" i="7" s="1"/>
  <c r="K208" i="10"/>
  <c r="K209" i="10" s="1"/>
  <c r="E208" i="10"/>
  <c r="E209" i="10" s="1"/>
  <c r="D36" i="7" s="1"/>
  <c r="E45" i="8"/>
  <c r="D52" i="7" l="1"/>
  <c r="K9" i="10"/>
  <c r="K203" i="10"/>
  <c r="K204" i="10" s="1"/>
  <c r="F35" i="7" s="1"/>
  <c r="E203" i="10"/>
  <c r="E204" i="10" s="1"/>
  <c r="D35" i="7" s="1"/>
  <c r="K198" i="10"/>
  <c r="K199" i="10" s="1"/>
  <c r="F34" i="7" s="1"/>
  <c r="E198" i="10"/>
  <c r="E199" i="10" s="1"/>
  <c r="D34" i="7" s="1"/>
  <c r="K192" i="10"/>
  <c r="E192" i="10"/>
  <c r="K191" i="10"/>
  <c r="E191" i="10"/>
  <c r="K186" i="10"/>
  <c r="E186" i="10"/>
  <c r="K185" i="10"/>
  <c r="E185" i="10"/>
  <c r="K184" i="10"/>
  <c r="E184" i="10"/>
  <c r="K183" i="10"/>
  <c r="E183" i="10"/>
  <c r="K178" i="10"/>
  <c r="K179" i="10" s="1"/>
  <c r="F30" i="7" s="1"/>
  <c r="E178" i="10"/>
  <c r="E179" i="10" s="1"/>
  <c r="D30" i="7" s="1"/>
  <c r="K173" i="10"/>
  <c r="E173" i="10"/>
  <c r="K172" i="10"/>
  <c r="E172" i="10"/>
  <c r="E174" i="10" s="1"/>
  <c r="D29" i="7" s="1"/>
  <c r="K167" i="10"/>
  <c r="E167" i="10"/>
  <c r="K166" i="10"/>
  <c r="E166" i="10"/>
  <c r="K165" i="10"/>
  <c r="E165" i="10"/>
  <c r="K164" i="10"/>
  <c r="E164" i="10"/>
  <c r="K163" i="10"/>
  <c r="E163" i="10"/>
  <c r="K158" i="10"/>
  <c r="E158" i="10"/>
  <c r="K157" i="10"/>
  <c r="E157" i="10"/>
  <c r="K156" i="10"/>
  <c r="E156" i="10"/>
  <c r="K155" i="10"/>
  <c r="E155" i="10"/>
  <c r="K154" i="10"/>
  <c r="E154" i="10"/>
  <c r="K153" i="10"/>
  <c r="E153" i="10"/>
  <c r="K152" i="10"/>
  <c r="E152" i="10"/>
  <c r="K151" i="10"/>
  <c r="E151" i="10"/>
  <c r="K150" i="10"/>
  <c r="E150" i="10"/>
  <c r="K149" i="10"/>
  <c r="E149" i="10"/>
  <c r="K148" i="10"/>
  <c r="E148" i="10"/>
  <c r="K147" i="10"/>
  <c r="E147" i="10"/>
  <c r="K146" i="10"/>
  <c r="E146" i="10"/>
  <c r="K145" i="10"/>
  <c r="E145" i="10"/>
  <c r="K144" i="10"/>
  <c r="E144" i="10"/>
  <c r="K143" i="10"/>
  <c r="E143" i="10"/>
  <c r="K142" i="10"/>
  <c r="E142" i="10"/>
  <c r="K141" i="10"/>
  <c r="E141" i="10"/>
  <c r="K140" i="10"/>
  <c r="E140" i="10"/>
  <c r="K134" i="10"/>
  <c r="E134" i="10"/>
  <c r="K133" i="10"/>
  <c r="E133" i="10"/>
  <c r="K132" i="10"/>
  <c r="E132" i="10"/>
  <c r="K127" i="10"/>
  <c r="E127" i="10"/>
  <c r="K126" i="10"/>
  <c r="F23" i="7" s="1"/>
  <c r="E126" i="10"/>
  <c r="K124" i="10"/>
  <c r="F22" i="7" s="1"/>
  <c r="E124" i="10"/>
  <c r="D22" i="7" s="1"/>
  <c r="K122" i="10"/>
  <c r="E122" i="10"/>
  <c r="K121" i="10"/>
  <c r="E121" i="10"/>
  <c r="D21" i="7" s="1"/>
  <c r="K116" i="10"/>
  <c r="E116" i="10"/>
  <c r="K115" i="10"/>
  <c r="E115" i="10"/>
  <c r="K114" i="10"/>
  <c r="E114" i="10"/>
  <c r="K113" i="10"/>
  <c r="E113" i="10"/>
  <c r="K112" i="10"/>
  <c r="E112" i="10"/>
  <c r="K111" i="10"/>
  <c r="E111" i="10"/>
  <c r="K110" i="10"/>
  <c r="E110" i="10"/>
  <c r="K109" i="10"/>
  <c r="E109" i="10"/>
  <c r="K108" i="10"/>
  <c r="E108" i="10"/>
  <c r="K107" i="10"/>
  <c r="E107" i="10"/>
  <c r="K106" i="10"/>
  <c r="E106" i="10"/>
  <c r="K104" i="10"/>
  <c r="E104" i="10"/>
  <c r="K103" i="10"/>
  <c r="E103" i="10"/>
  <c r="K102" i="10"/>
  <c r="E102" i="10"/>
  <c r="K101" i="10"/>
  <c r="E101" i="10"/>
  <c r="K100" i="10"/>
  <c r="E100" i="10"/>
  <c r="K99" i="10"/>
  <c r="E99" i="10"/>
  <c r="K98" i="10"/>
  <c r="E98" i="10"/>
  <c r="K97" i="10"/>
  <c r="E97" i="10"/>
  <c r="K96" i="10"/>
  <c r="E96" i="10"/>
  <c r="K95" i="10"/>
  <c r="E95" i="10"/>
  <c r="K93" i="10"/>
  <c r="E93" i="10"/>
  <c r="K92" i="10"/>
  <c r="E92" i="10"/>
  <c r="K91" i="10"/>
  <c r="E91" i="10"/>
  <c r="K90" i="10"/>
  <c r="E90" i="10"/>
  <c r="K89" i="10"/>
  <c r="E89" i="10"/>
  <c r="K88" i="10"/>
  <c r="E88" i="10"/>
  <c r="K87" i="10"/>
  <c r="E87" i="10"/>
  <c r="K86" i="10"/>
  <c r="E86" i="10"/>
  <c r="K85" i="10"/>
  <c r="E85" i="10"/>
  <c r="K84" i="10"/>
  <c r="E84" i="10"/>
  <c r="K83" i="10"/>
  <c r="E83" i="10"/>
  <c r="K82" i="10"/>
  <c r="E82" i="10"/>
  <c r="K77" i="10"/>
  <c r="E77" i="10"/>
  <c r="K76" i="10"/>
  <c r="E76" i="10"/>
  <c r="K75" i="10"/>
  <c r="E75" i="10"/>
  <c r="K72" i="10"/>
  <c r="E72" i="10"/>
  <c r="K71" i="10"/>
  <c r="E71" i="10"/>
  <c r="K70" i="10"/>
  <c r="E70" i="10"/>
  <c r="K69" i="10"/>
  <c r="E69" i="10"/>
  <c r="K68" i="10"/>
  <c r="E68" i="10"/>
  <c r="K65" i="10"/>
  <c r="E65" i="10"/>
  <c r="K64" i="10"/>
  <c r="E64" i="10"/>
  <c r="K63" i="10"/>
  <c r="E63" i="10"/>
  <c r="K62" i="10"/>
  <c r="E62" i="10"/>
  <c r="K61" i="10"/>
  <c r="E61" i="10"/>
  <c r="K60" i="10"/>
  <c r="E60" i="10"/>
  <c r="K59" i="10"/>
  <c r="E59" i="10"/>
  <c r="K56" i="10"/>
  <c r="E56" i="10"/>
  <c r="K55" i="10"/>
  <c r="E55" i="10"/>
  <c r="K54" i="10"/>
  <c r="E54" i="10"/>
  <c r="K52" i="10"/>
  <c r="E52" i="10"/>
  <c r="K51" i="10"/>
  <c r="E51" i="10"/>
  <c r="K50" i="10"/>
  <c r="E50" i="10"/>
  <c r="K49" i="10"/>
  <c r="E49" i="10"/>
  <c r="K48" i="10"/>
  <c r="E48" i="10"/>
  <c r="K43" i="10"/>
  <c r="E43" i="10"/>
  <c r="K42" i="10"/>
  <c r="E42" i="10"/>
  <c r="K41" i="10"/>
  <c r="E41" i="10"/>
  <c r="K40" i="10"/>
  <c r="E40" i="10"/>
  <c r="K39" i="10"/>
  <c r="E39" i="10"/>
  <c r="K38" i="10"/>
  <c r="E38" i="10"/>
  <c r="K33" i="10"/>
  <c r="E33" i="10"/>
  <c r="K32" i="10"/>
  <c r="E32" i="10"/>
  <c r="K31" i="10"/>
  <c r="E31" i="10"/>
  <c r="K30" i="10"/>
  <c r="E30" i="10"/>
  <c r="K29" i="10"/>
  <c r="E29" i="10"/>
  <c r="K28" i="10"/>
  <c r="E28" i="10"/>
  <c r="K27" i="10"/>
  <c r="E27" i="10"/>
  <c r="K26" i="10"/>
  <c r="E26" i="10"/>
  <c r="K25" i="10"/>
  <c r="E25" i="10"/>
  <c r="K24" i="10"/>
  <c r="E24" i="10"/>
  <c r="K23" i="10"/>
  <c r="E23" i="10"/>
  <c r="K22" i="10"/>
  <c r="E22" i="10"/>
  <c r="K20" i="10"/>
  <c r="E20" i="10"/>
  <c r="K19" i="10"/>
  <c r="E19" i="10"/>
  <c r="K18" i="10"/>
  <c r="E18" i="10"/>
  <c r="K16" i="10"/>
  <c r="E16" i="10"/>
  <c r="K15" i="10"/>
  <c r="E15" i="10"/>
  <c r="K14" i="10"/>
  <c r="E14" i="10"/>
  <c r="K13" i="10"/>
  <c r="E13" i="10"/>
  <c r="K12" i="10"/>
  <c r="E12" i="10"/>
  <c r="K11" i="10"/>
  <c r="E11" i="10"/>
  <c r="K10" i="10"/>
  <c r="E10" i="10"/>
  <c r="E9" i="10"/>
  <c r="F12" i="7" l="1"/>
  <c r="F18" i="7"/>
  <c r="F19" i="7"/>
  <c r="K168" i="10"/>
  <c r="F28" i="7" s="1"/>
  <c r="K44" i="10"/>
  <c r="F9" i="7" s="1"/>
  <c r="F11" i="7"/>
  <c r="F17" i="7"/>
  <c r="F16" i="7" s="1"/>
  <c r="F25" i="7"/>
  <c r="F24" i="7" s="1"/>
  <c r="E135" i="10"/>
  <c r="K174" i="10"/>
  <c r="F29" i="7" s="1"/>
  <c r="K135" i="10"/>
  <c r="D33" i="7"/>
  <c r="K57" i="10"/>
  <c r="K66" i="10"/>
  <c r="F13" i="7" s="1"/>
  <c r="K34" i="10"/>
  <c r="F8" i="7" s="1"/>
  <c r="K128" i="10"/>
  <c r="K159" i="10"/>
  <c r="F27" i="7" s="1"/>
  <c r="D18" i="7"/>
  <c r="D23" i="7"/>
  <c r="D20" i="7" s="1"/>
  <c r="E73" i="10"/>
  <c r="D14" i="7" s="1"/>
  <c r="D25" i="7"/>
  <c r="F21" i="7"/>
  <c r="D11" i="7"/>
  <c r="D12" i="7"/>
  <c r="E66" i="10"/>
  <c r="D13" i="7" s="1"/>
  <c r="E34" i="10"/>
  <c r="D8" i="7" s="1"/>
  <c r="F33" i="7"/>
  <c r="D17" i="7"/>
  <c r="D19" i="7"/>
  <c r="E159" i="10"/>
  <c r="D27" i="7" s="1"/>
  <c r="F20" i="7"/>
  <c r="E78" i="10"/>
  <c r="D15" i="7" s="1"/>
  <c r="K78" i="10"/>
  <c r="F15" i="7" s="1"/>
  <c r="E193" i="10"/>
  <c r="D32" i="7" s="1"/>
  <c r="E117" i="10"/>
  <c r="E168" i="10"/>
  <c r="D28" i="7" s="1"/>
  <c r="K73" i="10"/>
  <c r="F14" i="7" s="1"/>
  <c r="E44" i="10"/>
  <c r="D9" i="7" s="1"/>
  <c r="E57" i="10"/>
  <c r="E128" i="10"/>
  <c r="K117" i="10"/>
  <c r="E187" i="10"/>
  <c r="D31" i="7" s="1"/>
  <c r="K187" i="10"/>
  <c r="F31" i="7" s="1"/>
  <c r="K193" i="10"/>
  <c r="F32" i="7" s="1"/>
  <c r="D56" i="7"/>
  <c r="J46" i="8"/>
  <c r="J44" i="8"/>
  <c r="E9" i="8"/>
  <c r="E10" i="8"/>
  <c r="E11" i="8"/>
  <c r="E12" i="8"/>
  <c r="D57" i="7" l="1"/>
  <c r="F26" i="7"/>
  <c r="F10" i="7"/>
  <c r="D26" i="7"/>
  <c r="E46" i="8"/>
  <c r="E44" i="8"/>
  <c r="F52" i="7" l="1"/>
  <c r="J76" i="8"/>
  <c r="J75" i="8"/>
  <c r="J74" i="8"/>
  <c r="J72" i="8"/>
  <c r="J71" i="8"/>
  <c r="J70" i="8"/>
  <c r="J68" i="8"/>
  <c r="J67" i="8"/>
  <c r="J66" i="8"/>
  <c r="J64" i="8"/>
  <c r="J63" i="8"/>
  <c r="J62" i="8"/>
  <c r="J60" i="8"/>
  <c r="J59" i="8"/>
  <c r="J58" i="8"/>
  <c r="J56" i="8"/>
  <c r="J55" i="8"/>
  <c r="J54" i="8"/>
  <c r="J52" i="8"/>
  <c r="J51" i="8"/>
  <c r="J50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3" i="8"/>
  <c r="J22" i="8"/>
  <c r="J21" i="8"/>
  <c r="J20" i="8"/>
  <c r="J18" i="8"/>
  <c r="J17" i="8"/>
  <c r="J16" i="8"/>
  <c r="J15" i="8"/>
  <c r="J14" i="8"/>
  <c r="J13" i="8"/>
  <c r="J12" i="8"/>
  <c r="J11" i="8"/>
  <c r="J10" i="8"/>
  <c r="J9" i="8"/>
  <c r="E75" i="8" l="1"/>
  <c r="E76" i="8"/>
  <c r="E74" i="8"/>
  <c r="E71" i="8"/>
  <c r="E72" i="8"/>
  <c r="E70" i="8"/>
  <c r="E67" i="8"/>
  <c r="E68" i="8"/>
  <c r="E66" i="8"/>
  <c r="E63" i="8"/>
  <c r="E64" i="8"/>
  <c r="E62" i="8"/>
  <c r="E59" i="8"/>
  <c r="E60" i="8"/>
  <c r="E58" i="8"/>
  <c r="E55" i="8"/>
  <c r="E56" i="8"/>
  <c r="E54" i="8"/>
  <c r="E51" i="8"/>
  <c r="E52" i="8"/>
  <c r="E50" i="8"/>
  <c r="E34" i="8"/>
  <c r="E35" i="8"/>
  <c r="E36" i="8"/>
  <c r="E37" i="8"/>
  <c r="E38" i="8"/>
  <c r="E39" i="8"/>
  <c r="E40" i="8"/>
  <c r="E33" i="8"/>
  <c r="E28" i="8"/>
  <c r="E29" i="8"/>
  <c r="E30" i="8"/>
  <c r="E31" i="8"/>
  <c r="E27" i="8"/>
  <c r="E21" i="8"/>
  <c r="E22" i="8"/>
  <c r="E23" i="8"/>
  <c r="E20" i="8"/>
  <c r="E13" i="8"/>
  <c r="E14" i="8"/>
  <c r="E15" i="8"/>
  <c r="E16" i="8"/>
  <c r="E17" i="8"/>
  <c r="E18" i="8"/>
  <c r="F7" i="7" l="1"/>
  <c r="F40" i="7" s="1"/>
  <c r="F41" i="7" l="1"/>
  <c r="F42" i="7" s="1"/>
  <c r="D16" i="7"/>
  <c r="D24" i="7"/>
  <c r="D10" i="7"/>
  <c r="D7" i="7" l="1"/>
  <c r="D40" i="7" s="1"/>
  <c r="D41" i="7" l="1"/>
  <c r="D42" i="7" s="1"/>
</calcChain>
</file>

<file path=xl/sharedStrings.xml><?xml version="1.0" encoding="utf-8"?>
<sst xmlns="http://schemas.openxmlformats.org/spreadsheetml/2006/main" count="940" uniqueCount="237">
  <si>
    <t>Nº</t>
  </si>
  <si>
    <t>Definició</t>
  </si>
  <si>
    <t>Nº unitats</t>
  </si>
  <si>
    <t>Àrea administrativa i de suport</t>
  </si>
  <si>
    <t>Hall d’entrada</t>
  </si>
  <si>
    <t>Recepció amb taulell informació (3 llocs)</t>
  </si>
  <si>
    <t>Taulell informació Mútues privades (3 llocs)</t>
  </si>
  <si>
    <t>Back – office (10 llocs)</t>
  </si>
  <si>
    <t>Bany amb inodor i rentamans</t>
  </si>
  <si>
    <t>Bany adaptat amb inodor i rentamans</t>
  </si>
  <si>
    <t>Magatzem general</t>
  </si>
  <si>
    <t>Magatzem material fungible</t>
  </si>
  <si>
    <t>Sala neteja</t>
  </si>
  <si>
    <t>Sala Brut</t>
  </si>
  <si>
    <t>Sala de treball</t>
  </si>
  <si>
    <t>Pàrquing cadira de rodes</t>
  </si>
  <si>
    <t>Àrea consultes</t>
  </si>
  <si>
    <t>Sala d’espera</t>
  </si>
  <si>
    <t>Consulta o gabinet estàndard</t>
  </si>
  <si>
    <t>Sala d’extraccions (mínim 4 pacients)</t>
  </si>
  <si>
    <t>Sala descans personal</t>
  </si>
  <si>
    <t>ÀREA ASSISTENCIAL</t>
  </si>
  <si>
    <t>ÀREA DE CONSULTES EXTERNES</t>
  </si>
  <si>
    <t>Àrea de Gimnàs</t>
  </si>
  <si>
    <t>Espai gimnàs + punt de treball + espera llits</t>
  </si>
  <si>
    <t>Vestidor individual</t>
  </si>
  <si>
    <t>Magatzem</t>
  </si>
  <si>
    <t>ÀREA DE GIMNÀS</t>
  </si>
  <si>
    <t>TOTAL ESPAIS ÀREA DE GIMNÀS</t>
  </si>
  <si>
    <t>ÀREA DE QUIRÒFANS i CMA, OBSTETRÍCIA I ESTERILITZACIÓ</t>
  </si>
  <si>
    <t>Àrea Bloc Quirúrgic</t>
  </si>
  <si>
    <t>Quiròfans existents + pre-anestèsia + rentat</t>
  </si>
  <si>
    <t>Quiròfan nou + pre-anestesia + rentat</t>
  </si>
  <si>
    <t xml:space="preserve">Sala net reanimació </t>
  </si>
  <si>
    <t>Sala net UCSI</t>
  </si>
  <si>
    <t>Sala treball (4 llocs de treball)</t>
  </si>
  <si>
    <t>Descans personal</t>
  </si>
  <si>
    <t>Magatzem material estèril</t>
  </si>
  <si>
    <t>Àrea Anestèsia</t>
  </si>
  <si>
    <t>Cap d’àrea anestesistes</t>
  </si>
  <si>
    <t xml:space="preserve">Despatx anestesistes </t>
  </si>
  <si>
    <t>Àrea CMA</t>
  </si>
  <si>
    <t>Quiròfans CMA existents</t>
  </si>
  <si>
    <t>Reanimació (mínim 2 pacients + 1 lloc de treball)</t>
  </si>
  <si>
    <t>Sala espera</t>
  </si>
  <si>
    <t>Canviadors usuaris</t>
  </si>
  <si>
    <t>Despatx – atenció usuaris</t>
  </si>
  <si>
    <t>TOTAL ESPAIS ÀREA BLOC QUIRÚRGIC I CMA</t>
  </si>
  <si>
    <t>Àrea Bloc Obstetrícia</t>
  </si>
  <si>
    <t>Sales de part</t>
  </si>
  <si>
    <t>Sales de dilatació</t>
  </si>
  <si>
    <t>Sala atenció nounats</t>
  </si>
  <si>
    <t>Sala control (2 llocs de treball)</t>
  </si>
  <si>
    <t>Vestidor – bany adaptat</t>
  </si>
  <si>
    <t>Sala brut</t>
  </si>
  <si>
    <t>Àrea Esterilització</t>
  </si>
  <si>
    <t>Magatzem estèril</t>
  </si>
  <si>
    <t>Zona preparació</t>
  </si>
  <si>
    <t>Zona estèril</t>
  </si>
  <si>
    <t>Accés + magatzem brut</t>
  </si>
  <si>
    <t xml:space="preserve">Rentat </t>
  </si>
  <si>
    <t>Àrea Anatomia Patològica</t>
  </si>
  <si>
    <t>Recepció de mostres</t>
  </si>
  <si>
    <t>Zona diagnòstic (mínim 2 llocs de treball)</t>
  </si>
  <si>
    <t>Sala inclusió (campana d’aspiració formol)</t>
  </si>
  <si>
    <t>TOTAL ESPAIS ÀREA BLOC OBSTÈTRIC</t>
  </si>
  <si>
    <t>TOTAL ESPAIS ÀREA D'ESTERILITZACIÓ</t>
  </si>
  <si>
    <t>TOTAL ESPAIS ÀREA ANATOMIA PATOLÒGICA</t>
  </si>
  <si>
    <t>Àrea Cirurgia Menor</t>
  </si>
  <si>
    <t>Quiròfans cirurgia menor</t>
  </si>
  <si>
    <t>Sala recuperació (mínim 6 pacients)</t>
  </si>
  <si>
    <t>Canviadors</t>
  </si>
  <si>
    <t>Bany adaptat</t>
  </si>
  <si>
    <t>Control (2 llocs de treball)</t>
  </si>
  <si>
    <t>Sala net</t>
  </si>
  <si>
    <t>Sala brut – rentat</t>
  </si>
  <si>
    <t>Bany per personal sanitari</t>
  </si>
  <si>
    <t>Zona descans personal</t>
  </si>
  <si>
    <t>Zona treball (4 llocs de treball)</t>
  </si>
  <si>
    <t>ÀREA D'HOSPITAL DE DIA</t>
  </si>
  <si>
    <t>Àrea Hospital de dia Oncològic</t>
  </si>
  <si>
    <t>Sala box individuals i butaques (8 pacients)</t>
  </si>
  <si>
    <t>Sala box individuals i llitera (4 pacients)</t>
  </si>
  <si>
    <t>Box individuals amb llitera (1 pacient)</t>
  </si>
  <si>
    <t>Mostrador control (2 punts de treball)</t>
  </si>
  <si>
    <t>Consulta</t>
  </si>
  <si>
    <t>Sala treball (6 punts de treball)</t>
  </si>
  <si>
    <t>Àrea Hospital de dia Mèdic</t>
  </si>
  <si>
    <t>Sala box individuals, butaques i llitera (7 pacients)</t>
  </si>
  <si>
    <t xml:space="preserve">Sala treball (3 punts de treball) </t>
  </si>
  <si>
    <t>Àrea Hospital de dia Pediàtric</t>
  </si>
  <si>
    <t>Sala box individuals i butaques (4 pacients)</t>
  </si>
  <si>
    <t xml:space="preserve">Consulta pediatria </t>
  </si>
  <si>
    <t>Sala d’espera pediatria + bany</t>
  </si>
  <si>
    <t>TOTAL ESPAIS ÀREA D'HOSPITAL DE DIA</t>
  </si>
  <si>
    <t>ÀREA D'HOSPITALITZACIÓ + UFISS + HAD</t>
  </si>
  <si>
    <t>Àrea Hospitalització</t>
  </si>
  <si>
    <t>Habitació tipus individual + bany adaptat</t>
  </si>
  <si>
    <t>--</t>
  </si>
  <si>
    <t>Àrea UFISS (equip de suport a Hospitalització)</t>
  </si>
  <si>
    <t xml:space="preserve">Despatx UFISS (5 llocs de treball) </t>
  </si>
  <si>
    <t>Àrea HAD (hospitalització a Domicili)</t>
  </si>
  <si>
    <t>Despatx HAD (4 llocs de treball)</t>
  </si>
  <si>
    <t>TOTAL ESPAIS ÀREA D'HOSPITALITZACIÓ + UFISS + HAD</t>
  </si>
  <si>
    <t>ÀREA DE DIAGNOSI PER LA IMATGE</t>
  </si>
  <si>
    <t>Àrea Mamografia</t>
  </si>
  <si>
    <t>Sala ecografia mamaria</t>
  </si>
  <si>
    <t>Sala mamografia + despatx</t>
  </si>
  <si>
    <t xml:space="preserve">Vestidor </t>
  </si>
  <si>
    <t>Àrea Ecografies</t>
  </si>
  <si>
    <t xml:space="preserve">Sala ecografia </t>
  </si>
  <si>
    <t>Vestidor</t>
  </si>
  <si>
    <t>Àrea TAC</t>
  </si>
  <si>
    <t>Sala TAC</t>
  </si>
  <si>
    <t>Àrea Telecomandament</t>
  </si>
  <si>
    <t>Sala telecomandament</t>
  </si>
  <si>
    <t>Àrea RX</t>
  </si>
  <si>
    <t>Sala RX</t>
  </si>
  <si>
    <t>Àrea Ressonància</t>
  </si>
  <si>
    <t>Sala ressonància</t>
  </si>
  <si>
    <t>Àrea per Sanitaris</t>
  </si>
  <si>
    <t>Despatx Cap de Servei</t>
  </si>
  <si>
    <t>Sala lectura (5 llocs de treball)</t>
  </si>
  <si>
    <t>TOTAL ESPAIS ÀREA DE DIAGNOSI PER LA IMATGE</t>
  </si>
  <si>
    <t>ÀREA D'UNITATS DE SUPORT ASSISTENCIAL</t>
  </si>
  <si>
    <t>ÀREA DE DIRECCIÓ I ADMINISTRACIÓ</t>
  </si>
  <si>
    <t>Àrea Direcció i Administració</t>
  </si>
  <si>
    <t>Despatx gerència</t>
  </si>
  <si>
    <t>Secretaria – mostrador – control accés</t>
  </si>
  <si>
    <t>Despatx Direcció</t>
  </si>
  <si>
    <t>Sala econòmica-financera (7 punts de treball)</t>
  </si>
  <si>
    <t>Sala infraestructures (IEO) (8 punts de treball)</t>
  </si>
  <si>
    <t>Sala USG (3 punts de treball)</t>
  </si>
  <si>
    <t>Sala Qualitat i processos (4 punts de treball)</t>
  </si>
  <si>
    <t>Sala Direcció de persones (18 llocs de treball)</t>
  </si>
  <si>
    <t>Sala AD (4 punts de treball)</t>
  </si>
  <si>
    <t>Reprografia</t>
  </si>
  <si>
    <t>Arxiu – magatzem</t>
  </si>
  <si>
    <t>Sala de juntes</t>
  </si>
  <si>
    <t>Sala de reunions</t>
  </si>
  <si>
    <t>Aula polivalent</t>
  </si>
  <si>
    <t>Lavabo amb rentamans i inodor</t>
  </si>
  <si>
    <t>Lavabo adaptat amb rentamans i inodor</t>
  </si>
  <si>
    <t>Office</t>
  </si>
  <si>
    <t>TOTAL ESPAIS ÀREA DE DIRECCIÓ I ADMINISTRACIÓ</t>
  </si>
  <si>
    <t>Àrea Atenció al Ciutadà i Treball Social</t>
  </si>
  <si>
    <t>Despatx Atenció al Ciutadà (4 punt de treball)</t>
  </si>
  <si>
    <t>Sala espera Atenció al ciutadà</t>
  </si>
  <si>
    <t>Back Office (3 llocs de treball)</t>
  </si>
  <si>
    <t>Despatx Treball Social (1 punt de treball)</t>
  </si>
  <si>
    <t>Sala espera Treball Social</t>
  </si>
  <si>
    <t>ÀREA D'UNITAT D'ATENCIÓ A LA CITADANIA - TREBALL SOCIAL</t>
  </si>
  <si>
    <t>ÀREA DE VIGILÀNCIA PER LA SALUT</t>
  </si>
  <si>
    <t>Àrea Prevenció Riscos Laborals</t>
  </si>
  <si>
    <t>Consulta Vigilància per la Salut (1 punt de treball)</t>
  </si>
  <si>
    <t>Despatx Vigilància per la Salut (2 punt de treball)</t>
  </si>
  <si>
    <t>TOTAL ESPAIS ÀREA DE VIGILÀNCIA PER LA SALUT</t>
  </si>
  <si>
    <t>ÀREA DE PREVENCIÓ DE RISCOS LABORALS</t>
  </si>
  <si>
    <t>Despatx PRL (2 punt de treball)</t>
  </si>
  <si>
    <t>TOTAL ESPAIS ÀREA DE PREVENCIÓ DE RISCOS LABORALS</t>
  </si>
  <si>
    <t>ÀREA D'INFORMÀTICA</t>
  </si>
  <si>
    <t>Àrea de Informàtica</t>
  </si>
  <si>
    <t>Despatx responsable unitat</t>
  </si>
  <si>
    <t>Àrea treball informàtica (4 punts de treball)</t>
  </si>
  <si>
    <t>Sala CPD</t>
  </si>
  <si>
    <t>Magatzem material</t>
  </si>
  <si>
    <t>TOTAL ESPAIS ÀREA D'INFORMÀTICA</t>
  </si>
  <si>
    <t>ÀREA DE FORMACIÓ</t>
  </si>
  <si>
    <t>Àrea de Formació</t>
  </si>
  <si>
    <t>Aula de formació (mínim 25 persones)</t>
  </si>
  <si>
    <t>Biblioteca (mínim 10 persones)</t>
  </si>
  <si>
    <t>TOTAL ESPAIS ÀREA DE FORMACIÓ</t>
  </si>
  <si>
    <t>ÀREA DE SUPORT GENERAL</t>
  </si>
  <si>
    <t>ÀREA SINDICAL</t>
  </si>
  <si>
    <t>Àrea Sindical (Comitè d’empresa)</t>
  </si>
  <si>
    <t>Despatx Comitè</t>
  </si>
  <si>
    <t>TOTAL ESPAIS ÀREA SINDICAL</t>
  </si>
  <si>
    <t>CAPELLA</t>
  </si>
  <si>
    <t>Capella</t>
  </si>
  <si>
    <t>TOTAL ESPAIS CAPELLA</t>
  </si>
  <si>
    <t>ÀREA</t>
  </si>
  <si>
    <t>Despatx (1 lloc de treball)</t>
  </si>
  <si>
    <t>Sala d'espera + recepció</t>
  </si>
  <si>
    <t>Superfície Útil Total (m²)</t>
  </si>
  <si>
    <t>TOTAL SUPERFÍCIE ÚTIL</t>
  </si>
  <si>
    <t>TOTAL SUPERFÍCIE CONSTRUÏDA</t>
  </si>
  <si>
    <t>Superfície Construïda (m²)</t>
  </si>
  <si>
    <t>Planta soterrada</t>
  </si>
  <si>
    <t>Planta semisoterrada</t>
  </si>
  <si>
    <t xml:space="preserve">Planta baixa </t>
  </si>
  <si>
    <t>Planta primera</t>
  </si>
  <si>
    <t>Planta segona</t>
  </si>
  <si>
    <t>Planta tercera</t>
  </si>
  <si>
    <t>TOTAL SUPERFÍCIE CONSTRUIDA AMPLIACIÓ</t>
  </si>
  <si>
    <t>TOTAL SUPERFÍCIE CONSTRUIDA REFORMA</t>
  </si>
  <si>
    <t>PROPOSTA LICITADOR</t>
  </si>
  <si>
    <t>TOTAL ESPAIS</t>
  </si>
  <si>
    <t>Superfície Útil (m²/ut)</t>
  </si>
  <si>
    <t>EXECUTAT EN FASE 0+1</t>
  </si>
  <si>
    <t>SI</t>
  </si>
  <si>
    <t>SI (2)</t>
  </si>
  <si>
    <t>NO</t>
  </si>
  <si>
    <t>CLAU:</t>
  </si>
  <si>
    <t>TÍTOL DEL PROJECTE:</t>
  </si>
  <si>
    <t>LEMA:</t>
  </si>
  <si>
    <t>Sala treball anestesistes (5 llocs de treball)</t>
  </si>
  <si>
    <t>ÀREA DE REHABILITACIÓ</t>
  </si>
  <si>
    <t>Àrea de Rehabilitació</t>
  </si>
  <si>
    <t>ÀREA D'UNITAT D'ATENCIÓ A LA CIUTADANIA - TREBALL SOCIAL</t>
  </si>
  <si>
    <t>TOTAL ESPAIS ÀREA D'UNITAT D'ATENCIÓ A LA CIUTADANIA - TREBALL SOCIAL</t>
  </si>
  <si>
    <t>ESPAIS A MANTENIR</t>
  </si>
  <si>
    <t>SI (3)</t>
  </si>
  <si>
    <t>Habitació tipus doble + bany adaptat</t>
  </si>
  <si>
    <t>SI (18+19)</t>
  </si>
  <si>
    <t>EXISTENT</t>
  </si>
  <si>
    <t>ÀREA DE CONSULTES EXTERNES / ÀREA CIRURGIA MENOR</t>
  </si>
  <si>
    <t>TOTAL ESPAIS ÀREA DE CONSULTES EXTERNES / CIRURGIA MENOR</t>
  </si>
  <si>
    <t>Reanimació (mínim 7 pacients + 2 llocs treball)</t>
  </si>
  <si>
    <t xml:space="preserve">UCSI (mínim 9 pacients + 2 llocs treball) </t>
  </si>
  <si>
    <t>SI (6)</t>
  </si>
  <si>
    <t>PLA D'ESPAIS - PLA FUNCIONAL H2025 - ESPAIS A MANTENIR</t>
  </si>
  <si>
    <t>PLA D'ESPAIS - PLA FUNCIONAL H2025 - ESPAIS NOUS i/o A REFORMAR</t>
  </si>
  <si>
    <t>Habitació tipus individual + bany</t>
  </si>
  <si>
    <t>Habitació tipus doble + bany</t>
  </si>
  <si>
    <t>TALLER + MAGATZEM MANTENIMENT</t>
  </si>
  <si>
    <t>Taller - magatzem manteniment</t>
  </si>
  <si>
    <t>TOTAL ESPAIS  TALLER - MAGATZEM MANTENIMENT</t>
  </si>
  <si>
    <t>BUGADERIA</t>
  </si>
  <si>
    <t>TOTAL ESPAIS BUGADERIA</t>
  </si>
  <si>
    <t>NETEJA</t>
  </si>
  <si>
    <t>neteja</t>
  </si>
  <si>
    <t>TOTAL ESPAIS NETEJA</t>
  </si>
  <si>
    <t>Bugaderia</t>
  </si>
  <si>
    <t>SUPERFÍCIES REFORMA PER PLANTA EDIFICI ACTUAL</t>
  </si>
  <si>
    <t>SUPERFÍCIES AMPLIACIÓ (previsió aproximada NO VINCULANT)</t>
  </si>
  <si>
    <t>Remunta edifici existent (nova planta tercera) + connexions</t>
  </si>
  <si>
    <t>Nou edifici + circulacions (connexions)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</si>
</sst>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3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3" fontId="1" fillId="6" borderId="3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1" fillId="8" borderId="3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4" fillId="0" borderId="0" xfId="0" applyFont="1" applyBorder="1"/>
    <xf numFmtId="0" fontId="0" fillId="0" borderId="3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4" fillId="0" borderId="0" xfId="0" applyFont="1" applyFill="1" applyBorder="1"/>
    <xf numFmtId="0" fontId="1" fillId="3" borderId="3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3" fontId="0" fillId="0" borderId="0" xfId="0" applyNumberFormat="1" applyFill="1"/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10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right" vertical="center" wrapText="1"/>
    </xf>
    <xf numFmtId="0" fontId="1" fillId="9" borderId="14" xfId="0" applyFont="1" applyFill="1" applyBorder="1" applyAlignment="1">
      <alignment horizontal="right" vertical="center" wrapText="1"/>
    </xf>
    <xf numFmtId="0" fontId="1" fillId="9" borderId="15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right" vertical="center" wrapText="1"/>
    </xf>
    <xf numFmtId="0" fontId="1" fillId="8" borderId="5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righ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1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topLeftCell="A29" workbookViewId="0">
      <selection activeCell="D56" sqref="D56"/>
    </sheetView>
  </sheetViews>
  <sheetFormatPr baseColWidth="10" defaultRowHeight="15" x14ac:dyDescent="0.25"/>
  <cols>
    <col min="1" max="1" width="4.7109375" customWidth="1"/>
    <col min="2" max="2" width="5" customWidth="1"/>
    <col min="3" max="3" width="50" customWidth="1"/>
    <col min="4" max="4" width="20.5703125" style="1" customWidth="1"/>
    <col min="5" max="5" width="10.7109375" style="41" customWidth="1"/>
    <col min="6" max="6" width="20.5703125" style="1" customWidth="1"/>
  </cols>
  <sheetData>
    <row r="1" spans="1:7" s="29" customFormat="1" x14ac:dyDescent="0.25">
      <c r="B1" s="30" t="s">
        <v>203</v>
      </c>
      <c r="C1" s="54"/>
      <c r="D1" s="55"/>
      <c r="E1" s="30" t="s">
        <v>204</v>
      </c>
      <c r="F1" s="46"/>
    </row>
    <row r="2" spans="1:7" s="29" customFormat="1" x14ac:dyDescent="0.25">
      <c r="B2" s="30" t="s">
        <v>202</v>
      </c>
      <c r="C2" s="54"/>
      <c r="D2" s="55"/>
      <c r="E2" s="40"/>
      <c r="F2" s="45"/>
    </row>
    <row r="3" spans="1:7" s="29" customFormat="1" x14ac:dyDescent="0.25">
      <c r="A3" s="45"/>
      <c r="B3" s="47"/>
      <c r="C3" s="48"/>
      <c r="D3" s="48"/>
      <c r="E3" s="49"/>
      <c r="F3" s="45"/>
    </row>
    <row r="4" spans="1:7" s="29" customFormat="1" x14ac:dyDescent="0.25">
      <c r="A4" s="45"/>
      <c r="B4" s="47"/>
      <c r="C4" s="44"/>
      <c r="D4" s="44"/>
      <c r="E4" s="43"/>
      <c r="F4" s="44"/>
      <c r="G4" s="40"/>
    </row>
    <row r="5" spans="1:7" s="7" customFormat="1" ht="15" customHeight="1" x14ac:dyDescent="0.25">
      <c r="A5" s="71" t="s">
        <v>221</v>
      </c>
      <c r="B5" s="72"/>
      <c r="C5" s="72"/>
      <c r="D5" s="73"/>
      <c r="E5" s="42"/>
      <c r="F5" s="28" t="s">
        <v>195</v>
      </c>
    </row>
    <row r="6" spans="1:7" s="7" customFormat="1" ht="28.5" customHeight="1" x14ac:dyDescent="0.25">
      <c r="A6" s="76" t="s">
        <v>180</v>
      </c>
      <c r="B6" s="77"/>
      <c r="C6" s="78"/>
      <c r="D6" s="3" t="s">
        <v>183</v>
      </c>
      <c r="E6" s="42"/>
      <c r="F6" s="3" t="s">
        <v>183</v>
      </c>
    </row>
    <row r="7" spans="1:7" s="7" customFormat="1" ht="15" customHeight="1" x14ac:dyDescent="0.25">
      <c r="A7" s="74" t="s">
        <v>21</v>
      </c>
      <c r="B7" s="75"/>
      <c r="C7" s="75"/>
      <c r="D7" s="15">
        <f>D8+D9+D10+D16+D20+D24</f>
        <v>2667</v>
      </c>
      <c r="E7" s="42"/>
      <c r="F7" s="15">
        <f>F8+F9+F10+F16+F20+F24</f>
        <v>0</v>
      </c>
    </row>
    <row r="8" spans="1:7" s="7" customFormat="1" ht="15" customHeight="1" x14ac:dyDescent="0.25">
      <c r="A8" s="13"/>
      <c r="B8" s="60" t="s">
        <v>215</v>
      </c>
      <c r="C8" s="60"/>
      <c r="D8" s="37">
        <f>'ESPAIS NOUS - A REFORMAR'!E34</f>
        <v>973</v>
      </c>
      <c r="E8" s="42"/>
      <c r="F8" s="16">
        <f>'ESPAIS NOUS - A REFORMAR'!K34</f>
        <v>0</v>
      </c>
    </row>
    <row r="9" spans="1:7" ht="15" customHeight="1" x14ac:dyDescent="0.25">
      <c r="A9" s="13"/>
      <c r="B9" s="60" t="s">
        <v>206</v>
      </c>
      <c r="C9" s="60"/>
      <c r="D9" s="38">
        <f>'ESPAIS NOUS - A REFORMAR'!E44</f>
        <v>134</v>
      </c>
      <c r="F9" s="17">
        <f>'ESPAIS NOUS - A REFORMAR'!K44</f>
        <v>0</v>
      </c>
    </row>
    <row r="10" spans="1:7" ht="15" customHeight="1" x14ac:dyDescent="0.25">
      <c r="A10" s="13"/>
      <c r="B10" s="60" t="s">
        <v>29</v>
      </c>
      <c r="C10" s="60"/>
      <c r="D10" s="17">
        <f>SUM(D11:D15)</f>
        <v>420</v>
      </c>
      <c r="F10" s="17">
        <f>SUM(F11:F15)</f>
        <v>0</v>
      </c>
    </row>
    <row r="11" spans="1:7" ht="15" customHeight="1" x14ac:dyDescent="0.25">
      <c r="A11" s="14"/>
      <c r="B11" s="59" t="s">
        <v>30</v>
      </c>
      <c r="C11" s="59"/>
      <c r="D11" s="31">
        <f>SUM('ESPAIS NOUS - A REFORMAR'!E48:E52)</f>
        <v>178</v>
      </c>
      <c r="F11" s="18">
        <f>SUM('ESPAIS NOUS - A REFORMAR'!K48:K52)</f>
        <v>0</v>
      </c>
    </row>
    <row r="12" spans="1:7" ht="15" customHeight="1" x14ac:dyDescent="0.25">
      <c r="A12" s="14"/>
      <c r="B12" s="59" t="s">
        <v>38</v>
      </c>
      <c r="C12" s="59"/>
      <c r="D12" s="31">
        <f>SUM('ESPAIS NOUS - A REFORMAR'!E54:E56)</f>
        <v>40</v>
      </c>
      <c r="F12" s="18">
        <f>SUM('ESPAIS NOUS - A REFORMAR'!K54:K56)</f>
        <v>0</v>
      </c>
    </row>
    <row r="13" spans="1:7" ht="15" customHeight="1" x14ac:dyDescent="0.25">
      <c r="A13" s="14"/>
      <c r="B13" s="59" t="s">
        <v>48</v>
      </c>
      <c r="C13" s="59"/>
      <c r="D13" s="31">
        <f>'ESPAIS NOUS - A REFORMAR'!E66</f>
        <v>112</v>
      </c>
      <c r="F13" s="18">
        <f>'ESPAIS NOUS - A REFORMAR'!K66</f>
        <v>0</v>
      </c>
    </row>
    <row r="14" spans="1:7" ht="15" customHeight="1" x14ac:dyDescent="0.25">
      <c r="A14" s="14"/>
      <c r="B14" s="59" t="s">
        <v>55</v>
      </c>
      <c r="C14" s="59"/>
      <c r="D14" s="31">
        <f>'ESPAIS NOUS - A REFORMAR'!E73</f>
        <v>55</v>
      </c>
      <c r="F14" s="18">
        <f>'ESPAIS NOUS - A REFORMAR'!K73</f>
        <v>0</v>
      </c>
    </row>
    <row r="15" spans="1:7" ht="15" customHeight="1" x14ac:dyDescent="0.25">
      <c r="A15" s="14"/>
      <c r="B15" s="59" t="s">
        <v>61</v>
      </c>
      <c r="C15" s="59"/>
      <c r="D15" s="31">
        <f>'ESPAIS NOUS - A REFORMAR'!E78</f>
        <v>35</v>
      </c>
      <c r="F15" s="18">
        <f>'ESPAIS NOUS - A REFORMAR'!K78</f>
        <v>0</v>
      </c>
    </row>
    <row r="16" spans="1:7" ht="15" customHeight="1" x14ac:dyDescent="0.25">
      <c r="A16" s="13"/>
      <c r="B16" s="60" t="s">
        <v>79</v>
      </c>
      <c r="C16" s="60"/>
      <c r="D16" s="17">
        <f>SUM(D17:D19)</f>
        <v>556</v>
      </c>
      <c r="F16" s="17">
        <f>SUM(F17:F19)</f>
        <v>0</v>
      </c>
    </row>
    <row r="17" spans="1:6" ht="15" customHeight="1" x14ac:dyDescent="0.25">
      <c r="A17" s="14"/>
      <c r="B17" s="59" t="s">
        <v>80</v>
      </c>
      <c r="C17" s="59"/>
      <c r="D17" s="31">
        <f>SUM('ESPAIS NOUS - A REFORMAR'!E82:E93)</f>
        <v>256</v>
      </c>
      <c r="F17" s="18">
        <f>SUM('ESPAIS NOUS - A REFORMAR'!K82:K93)</f>
        <v>0</v>
      </c>
    </row>
    <row r="18" spans="1:6" ht="15" customHeight="1" x14ac:dyDescent="0.25">
      <c r="A18" s="14"/>
      <c r="B18" s="59" t="s">
        <v>87</v>
      </c>
      <c r="C18" s="59"/>
      <c r="D18" s="31">
        <f>SUM('ESPAIS NOUS - A REFORMAR'!E95:E104)</f>
        <v>173</v>
      </c>
      <c r="F18" s="18">
        <f>SUM('ESPAIS NOUS - A REFORMAR'!K95:K104)</f>
        <v>0</v>
      </c>
    </row>
    <row r="19" spans="1:6" ht="15" customHeight="1" x14ac:dyDescent="0.25">
      <c r="A19" s="14"/>
      <c r="B19" s="59" t="s">
        <v>90</v>
      </c>
      <c r="C19" s="59"/>
      <c r="D19" s="31">
        <f>SUM('ESPAIS NOUS - A REFORMAR'!E106:E116)</f>
        <v>127</v>
      </c>
      <c r="F19" s="18">
        <f>SUM('ESPAIS NOUS - A REFORMAR'!K106:K116)</f>
        <v>0</v>
      </c>
    </row>
    <row r="20" spans="1:6" ht="15" customHeight="1" x14ac:dyDescent="0.25">
      <c r="A20" s="13"/>
      <c r="B20" s="60" t="s">
        <v>95</v>
      </c>
      <c r="C20" s="60"/>
      <c r="D20" s="17">
        <f>SUM(D21:D23)</f>
        <v>566</v>
      </c>
      <c r="F20" s="17">
        <f>SUM(F21:F23)</f>
        <v>0</v>
      </c>
    </row>
    <row r="21" spans="1:6" ht="15" customHeight="1" x14ac:dyDescent="0.25">
      <c r="A21" s="14"/>
      <c r="B21" s="59" t="s">
        <v>96</v>
      </c>
      <c r="C21" s="59"/>
      <c r="D21" s="31">
        <f>SUM('ESPAIS NOUS - A REFORMAR'!E121:E122)</f>
        <v>520</v>
      </c>
      <c r="F21" s="18">
        <f>SUM('ESPAIS NOUS - A REFORMAR'!K121:K122)</f>
        <v>0</v>
      </c>
    </row>
    <row r="22" spans="1:6" ht="15" customHeight="1" x14ac:dyDescent="0.25">
      <c r="A22" s="14"/>
      <c r="B22" s="59" t="s">
        <v>99</v>
      </c>
      <c r="C22" s="59"/>
      <c r="D22" s="31">
        <f>'ESPAIS NOUS - A REFORMAR'!E124</f>
        <v>20</v>
      </c>
      <c r="F22" s="18">
        <f>'ESPAIS NOUS - A REFORMAR'!K124</f>
        <v>0</v>
      </c>
    </row>
    <row r="23" spans="1:6" ht="15" customHeight="1" x14ac:dyDescent="0.25">
      <c r="A23" s="14"/>
      <c r="B23" s="59" t="s">
        <v>101</v>
      </c>
      <c r="C23" s="59"/>
      <c r="D23" s="31">
        <f>SUM('ESPAIS NOUS - A REFORMAR'!E126:E127)</f>
        <v>26</v>
      </c>
      <c r="F23" s="18">
        <f>SUM('ESPAIS NOUS - A REFORMAR'!K126:K127)</f>
        <v>0</v>
      </c>
    </row>
    <row r="24" spans="1:6" ht="15" customHeight="1" x14ac:dyDescent="0.25">
      <c r="A24" s="13"/>
      <c r="B24" s="60" t="s">
        <v>104</v>
      </c>
      <c r="C24" s="60"/>
      <c r="D24" s="17">
        <f>SUM(D25:D25)</f>
        <v>18</v>
      </c>
      <c r="F24" s="17">
        <f>SUM(F25:F25)</f>
        <v>0</v>
      </c>
    </row>
    <row r="25" spans="1:6" ht="15" customHeight="1" x14ac:dyDescent="0.25">
      <c r="A25" s="14"/>
      <c r="B25" s="59" t="s">
        <v>109</v>
      </c>
      <c r="C25" s="59"/>
      <c r="D25" s="31">
        <f>SUM('ESPAIS NOUS - A REFORMAR'!E132:E134)</f>
        <v>18</v>
      </c>
      <c r="F25" s="18">
        <f>SUM('ESPAIS NOUS - A REFORMAR'!K132:K134)</f>
        <v>0</v>
      </c>
    </row>
    <row r="26" spans="1:6" ht="15" customHeight="1" x14ac:dyDescent="0.25">
      <c r="A26" s="74" t="s">
        <v>124</v>
      </c>
      <c r="B26" s="75"/>
      <c r="C26" s="75"/>
      <c r="D26" s="19">
        <f>SUM(D27:D32)</f>
        <v>658</v>
      </c>
      <c r="F26" s="19">
        <f>SUM(F27:F32)</f>
        <v>0</v>
      </c>
    </row>
    <row r="27" spans="1:6" ht="15" customHeight="1" x14ac:dyDescent="0.25">
      <c r="A27" s="13"/>
      <c r="B27" s="60" t="s">
        <v>125</v>
      </c>
      <c r="C27" s="60"/>
      <c r="D27" s="17">
        <f>'ESPAIS NOUS - A REFORMAR'!E159</f>
        <v>471</v>
      </c>
      <c r="F27" s="17">
        <f>'ESPAIS NOUS - A REFORMAR'!K159</f>
        <v>0</v>
      </c>
    </row>
    <row r="28" spans="1:6" ht="15" customHeight="1" x14ac:dyDescent="0.25">
      <c r="A28" s="13"/>
      <c r="B28" s="60" t="s">
        <v>151</v>
      </c>
      <c r="C28" s="60"/>
      <c r="D28" s="17">
        <f>'ESPAIS NOUS - A REFORMAR'!E168</f>
        <v>48</v>
      </c>
      <c r="F28" s="17">
        <f>'ESPAIS NOUS - A REFORMAR'!K168</f>
        <v>0</v>
      </c>
    </row>
    <row r="29" spans="1:6" ht="15" customHeight="1" x14ac:dyDescent="0.25">
      <c r="A29" s="13"/>
      <c r="B29" s="60" t="s">
        <v>152</v>
      </c>
      <c r="C29" s="60"/>
      <c r="D29" s="17">
        <f>'ESPAIS NOUS - A REFORMAR'!E174</f>
        <v>22</v>
      </c>
      <c r="F29" s="17">
        <f>'ESPAIS NOUS - A REFORMAR'!K174</f>
        <v>0</v>
      </c>
    </row>
    <row r="30" spans="1:6" ht="15" customHeight="1" x14ac:dyDescent="0.25">
      <c r="A30" s="13"/>
      <c r="B30" s="60" t="s">
        <v>157</v>
      </c>
      <c r="C30" s="60"/>
      <c r="D30" s="17">
        <f>'ESPAIS NOUS - A REFORMAR'!E179</f>
        <v>10</v>
      </c>
      <c r="F30" s="17">
        <f>'ESPAIS NOUS - A REFORMAR'!K179</f>
        <v>0</v>
      </c>
    </row>
    <row r="31" spans="1:6" ht="15" customHeight="1" x14ac:dyDescent="0.25">
      <c r="A31" s="13"/>
      <c r="B31" s="60" t="s">
        <v>160</v>
      </c>
      <c r="C31" s="60"/>
      <c r="D31" s="17">
        <f>'ESPAIS NOUS - A REFORMAR'!E187</f>
        <v>52</v>
      </c>
      <c r="F31" s="17">
        <f>'ESPAIS NOUS - A REFORMAR'!K187</f>
        <v>0</v>
      </c>
    </row>
    <row r="32" spans="1:6" ht="15" customHeight="1" x14ac:dyDescent="0.25">
      <c r="A32" s="13"/>
      <c r="B32" s="60" t="s">
        <v>167</v>
      </c>
      <c r="C32" s="60"/>
      <c r="D32" s="17">
        <f>'ESPAIS NOUS - A REFORMAR'!E193</f>
        <v>55</v>
      </c>
      <c r="F32" s="17">
        <f>'ESPAIS NOUS - A REFORMAR'!K193</f>
        <v>0</v>
      </c>
    </row>
    <row r="33" spans="1:6" ht="15" customHeight="1" x14ac:dyDescent="0.25">
      <c r="A33" s="74" t="s">
        <v>172</v>
      </c>
      <c r="B33" s="75"/>
      <c r="C33" s="75"/>
      <c r="D33" s="19">
        <f>SUM(D34:D38)</f>
        <v>355</v>
      </c>
      <c r="F33" s="19">
        <f>SUM(F34:F38)</f>
        <v>0</v>
      </c>
    </row>
    <row r="34" spans="1:6" ht="15" customHeight="1" x14ac:dyDescent="0.25">
      <c r="A34" s="13"/>
      <c r="B34" s="60" t="s">
        <v>173</v>
      </c>
      <c r="C34" s="60"/>
      <c r="D34" s="17">
        <f>'ESPAIS NOUS - A REFORMAR'!E199</f>
        <v>40</v>
      </c>
      <c r="F34" s="17">
        <f>'ESPAIS NOUS - A REFORMAR'!K199</f>
        <v>0</v>
      </c>
    </row>
    <row r="35" spans="1:6" ht="15" customHeight="1" x14ac:dyDescent="0.25">
      <c r="A35" s="13"/>
      <c r="B35" s="60" t="s">
        <v>177</v>
      </c>
      <c r="C35" s="60"/>
      <c r="D35" s="17">
        <f>'ESPAIS NOUS - A REFORMAR'!E204</f>
        <v>20</v>
      </c>
      <c r="F35" s="17">
        <f>'ESPAIS NOUS - A REFORMAR'!K204</f>
        <v>0</v>
      </c>
    </row>
    <row r="36" spans="1:6" ht="15" customHeight="1" x14ac:dyDescent="0.25">
      <c r="A36" s="51"/>
      <c r="B36" s="60" t="s">
        <v>224</v>
      </c>
      <c r="C36" s="60"/>
      <c r="D36" s="17">
        <f>'ESPAIS NOUS - A REFORMAR'!E209</f>
        <v>145</v>
      </c>
      <c r="F36" s="17">
        <f>'ESPAIS NOUS - A REFORMAR'!K209</f>
        <v>0</v>
      </c>
    </row>
    <row r="37" spans="1:6" ht="15" customHeight="1" x14ac:dyDescent="0.25">
      <c r="A37" s="51"/>
      <c r="B37" s="60" t="s">
        <v>229</v>
      </c>
      <c r="C37" s="60"/>
      <c r="D37" s="17">
        <f>'ESPAIS NOUS - A REFORMAR'!E214</f>
        <v>110</v>
      </c>
      <c r="F37" s="17">
        <f>'ESPAIS NOUS - A REFORMAR'!K214</f>
        <v>0</v>
      </c>
    </row>
    <row r="38" spans="1:6" ht="15" customHeight="1" x14ac:dyDescent="0.25">
      <c r="A38" s="51"/>
      <c r="B38" s="60" t="s">
        <v>227</v>
      </c>
      <c r="C38" s="60"/>
      <c r="D38" s="17">
        <f>'ESPAIS NOUS - A REFORMAR'!E219</f>
        <v>40</v>
      </c>
      <c r="F38" s="17">
        <f>'ESPAIS NOUS - A REFORMAR'!K219</f>
        <v>0</v>
      </c>
    </row>
    <row r="39" spans="1:6" ht="15.75" thickBot="1" x14ac:dyDescent="0.3">
      <c r="A39" s="2"/>
      <c r="B39" s="2"/>
      <c r="C39" s="2"/>
      <c r="D39" s="32"/>
      <c r="F39" s="2"/>
    </row>
    <row r="40" spans="1:6" ht="15.75" thickTop="1" x14ac:dyDescent="0.25">
      <c r="A40" s="56" t="s">
        <v>184</v>
      </c>
      <c r="B40" s="56"/>
      <c r="C40" s="56"/>
      <c r="D40" s="22">
        <f>D7+D26+D33</f>
        <v>3680</v>
      </c>
      <c r="F40" s="22">
        <f>F7+F26+F33</f>
        <v>0</v>
      </c>
    </row>
    <row r="41" spans="1:6" x14ac:dyDescent="0.25">
      <c r="A41" s="57">
        <v>0.6</v>
      </c>
      <c r="B41" s="57"/>
      <c r="C41" s="57"/>
      <c r="D41" s="20">
        <f>D40*A41</f>
        <v>2208</v>
      </c>
      <c r="F41" s="20">
        <f>F40*A41</f>
        <v>0</v>
      </c>
    </row>
    <row r="42" spans="1:6" ht="15.75" thickBot="1" x14ac:dyDescent="0.3">
      <c r="A42" s="58" t="s">
        <v>185</v>
      </c>
      <c r="B42" s="58"/>
      <c r="C42" s="58"/>
      <c r="D42" s="21">
        <f>SUM(D40:D41)</f>
        <v>5888</v>
      </c>
      <c r="F42" s="21">
        <f>SUM(F40:F41)</f>
        <v>0</v>
      </c>
    </row>
    <row r="43" spans="1:6" ht="15.75" thickTop="1" x14ac:dyDescent="0.25"/>
    <row r="44" spans="1:6" ht="15.75" thickBot="1" x14ac:dyDescent="0.3"/>
    <row r="45" spans="1:6" s="7" customFormat="1" ht="27" customHeight="1" thickTop="1" x14ac:dyDescent="0.25">
      <c r="A45" s="65" t="s">
        <v>233</v>
      </c>
      <c r="B45" s="66"/>
      <c r="C45" s="66"/>
      <c r="D45" s="26" t="s">
        <v>186</v>
      </c>
      <c r="E45" s="42"/>
      <c r="F45" s="26" t="s">
        <v>186</v>
      </c>
    </row>
    <row r="46" spans="1:6" ht="15" customHeight="1" x14ac:dyDescent="0.25">
      <c r="A46" s="33">
        <v>1</v>
      </c>
      <c r="B46" s="64" t="s">
        <v>187</v>
      </c>
      <c r="C46" s="64"/>
      <c r="D46" s="35">
        <v>338</v>
      </c>
      <c r="E46" s="53"/>
      <c r="F46" s="23"/>
    </row>
    <row r="47" spans="1:6" ht="15" customHeight="1" x14ac:dyDescent="0.25">
      <c r="A47" s="33">
        <v>2</v>
      </c>
      <c r="B47" s="64" t="s">
        <v>188</v>
      </c>
      <c r="C47" s="64"/>
      <c r="D47" s="34">
        <v>235</v>
      </c>
      <c r="F47" s="23"/>
    </row>
    <row r="48" spans="1:6" ht="15" customHeight="1" x14ac:dyDescent="0.25">
      <c r="A48" s="33">
        <v>3</v>
      </c>
      <c r="B48" s="64" t="s">
        <v>189</v>
      </c>
      <c r="C48" s="64"/>
      <c r="D48" s="35">
        <v>771</v>
      </c>
      <c r="F48" s="24"/>
    </row>
    <row r="49" spans="1:6" ht="15" customHeight="1" x14ac:dyDescent="0.25">
      <c r="A49" s="33">
        <v>4</v>
      </c>
      <c r="B49" s="64" t="s">
        <v>190</v>
      </c>
      <c r="C49" s="64"/>
      <c r="D49" s="35">
        <v>1211</v>
      </c>
      <c r="F49" s="24"/>
    </row>
    <row r="50" spans="1:6" ht="15" customHeight="1" x14ac:dyDescent="0.25">
      <c r="A50" s="33">
        <v>5</v>
      </c>
      <c r="B50" s="64" t="s">
        <v>191</v>
      </c>
      <c r="C50" s="64"/>
      <c r="D50" s="34">
        <v>530</v>
      </c>
      <c r="F50" s="23"/>
    </row>
    <row r="51" spans="1:6" ht="15" customHeight="1" x14ac:dyDescent="0.25">
      <c r="A51" s="33">
        <v>6</v>
      </c>
      <c r="B51" s="64" t="s">
        <v>192</v>
      </c>
      <c r="C51" s="64"/>
      <c r="D51" s="34">
        <v>485</v>
      </c>
      <c r="F51" s="23"/>
    </row>
    <row r="52" spans="1:6" ht="15" customHeight="1" x14ac:dyDescent="0.25">
      <c r="A52" s="67" t="s">
        <v>194</v>
      </c>
      <c r="B52" s="68"/>
      <c r="C52" s="68"/>
      <c r="D52" s="25">
        <f>SUM(D46:D51)</f>
        <v>3570</v>
      </c>
      <c r="E52" s="53"/>
      <c r="F52" s="25">
        <f>SUM(F46:F51)</f>
        <v>0</v>
      </c>
    </row>
    <row r="53" spans="1:6" ht="27.75" customHeight="1" x14ac:dyDescent="0.25">
      <c r="A53" s="69" t="s">
        <v>234</v>
      </c>
      <c r="B53" s="70"/>
      <c r="C53" s="70"/>
      <c r="D53" s="3" t="s">
        <v>186</v>
      </c>
      <c r="F53" s="3" t="s">
        <v>186</v>
      </c>
    </row>
    <row r="54" spans="1:6" ht="15" customHeight="1" x14ac:dyDescent="0.25">
      <c r="A54" s="33">
        <v>1</v>
      </c>
      <c r="B54" s="64" t="s">
        <v>236</v>
      </c>
      <c r="C54" s="64"/>
      <c r="D54" s="35">
        <v>2670</v>
      </c>
      <c r="F54" s="23"/>
    </row>
    <row r="55" spans="1:6" ht="15" customHeight="1" x14ac:dyDescent="0.25">
      <c r="A55" s="33">
        <v>2</v>
      </c>
      <c r="B55" s="64" t="s">
        <v>235</v>
      </c>
      <c r="C55" s="64"/>
      <c r="D55" s="34">
        <v>723</v>
      </c>
      <c r="F55" s="23"/>
    </row>
    <row r="56" spans="1:6" ht="15" customHeight="1" x14ac:dyDescent="0.25">
      <c r="A56" s="67" t="s">
        <v>193</v>
      </c>
      <c r="B56" s="68"/>
      <c r="C56" s="68"/>
      <c r="D56" s="25">
        <f>SUM(D54:D55)</f>
        <v>3393</v>
      </c>
      <c r="F56" s="25">
        <f>SUM(F54:F55)</f>
        <v>0</v>
      </c>
    </row>
    <row r="57" spans="1:6" ht="15" customHeight="1" thickBot="1" x14ac:dyDescent="0.3">
      <c r="A57" s="61" t="s">
        <v>185</v>
      </c>
      <c r="B57" s="62"/>
      <c r="C57" s="63"/>
      <c r="D57" s="27">
        <f>D52+D56</f>
        <v>6963</v>
      </c>
      <c r="E57" s="53"/>
      <c r="F57" s="27">
        <f>F52+F56</f>
        <v>0</v>
      </c>
    </row>
    <row r="58" spans="1:6" ht="15" customHeight="1" thickTop="1" x14ac:dyDescent="0.25"/>
  </sheetData>
  <mergeCells count="52">
    <mergeCell ref="B38:C38"/>
    <mergeCell ref="B37:C37"/>
    <mergeCell ref="B12:C12"/>
    <mergeCell ref="B14:C14"/>
    <mergeCell ref="A33:C33"/>
    <mergeCell ref="B29:C29"/>
    <mergeCell ref="B36:C36"/>
    <mergeCell ref="A5:D5"/>
    <mergeCell ref="B27:C27"/>
    <mergeCell ref="B28:C28"/>
    <mergeCell ref="A26:C26"/>
    <mergeCell ref="B22:C22"/>
    <mergeCell ref="B25:C25"/>
    <mergeCell ref="B23:C23"/>
    <mergeCell ref="B24:C24"/>
    <mergeCell ref="B13:C13"/>
    <mergeCell ref="B15:C15"/>
    <mergeCell ref="A6:C6"/>
    <mergeCell ref="B8:C8"/>
    <mergeCell ref="B9:C9"/>
    <mergeCell ref="B10:C10"/>
    <mergeCell ref="B11:C11"/>
    <mergeCell ref="A7:C7"/>
    <mergeCell ref="A57:C57"/>
    <mergeCell ref="B55:C55"/>
    <mergeCell ref="A45:C45"/>
    <mergeCell ref="B46:C46"/>
    <mergeCell ref="B47:C47"/>
    <mergeCell ref="B48:C48"/>
    <mergeCell ref="B49:C49"/>
    <mergeCell ref="B50:C50"/>
    <mergeCell ref="B51:C51"/>
    <mergeCell ref="A52:C52"/>
    <mergeCell ref="A53:C53"/>
    <mergeCell ref="B54:C54"/>
    <mergeCell ref="A56:C56"/>
    <mergeCell ref="C1:D1"/>
    <mergeCell ref="C2:D2"/>
    <mergeCell ref="A40:C40"/>
    <mergeCell ref="A41:C41"/>
    <mergeCell ref="A42:C42"/>
    <mergeCell ref="B18:C18"/>
    <mergeCell ref="B16:C16"/>
    <mergeCell ref="B17:C17"/>
    <mergeCell ref="B35:C35"/>
    <mergeCell ref="B31:C31"/>
    <mergeCell ref="B32:C32"/>
    <mergeCell ref="B30:C30"/>
    <mergeCell ref="B34:C34"/>
    <mergeCell ref="B19:C19"/>
    <mergeCell ref="B20:C20"/>
    <mergeCell ref="B21:C21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topLeftCell="A192" workbookViewId="0">
      <selection activeCell="E204" sqref="E204"/>
    </sheetView>
  </sheetViews>
  <sheetFormatPr baseColWidth="10" defaultRowHeight="15" x14ac:dyDescent="0.25"/>
  <cols>
    <col min="1" max="1" width="5" customWidth="1"/>
    <col min="2" max="2" width="41.42578125" customWidth="1"/>
    <col min="3" max="7" width="13.85546875" customWidth="1"/>
    <col min="8" max="8" width="10.7109375" style="41" customWidth="1"/>
    <col min="9" max="11" width="15.7109375" customWidth="1"/>
  </cols>
  <sheetData>
    <row r="1" spans="1:11" s="29" customFormat="1" x14ac:dyDescent="0.25">
      <c r="B1" s="30" t="s">
        <v>203</v>
      </c>
      <c r="C1" s="101"/>
      <c r="D1" s="102"/>
      <c r="E1" s="102"/>
      <c r="F1" s="102"/>
      <c r="G1" s="103"/>
      <c r="H1" s="40"/>
      <c r="I1" s="30" t="s">
        <v>204</v>
      </c>
      <c r="J1" s="101"/>
      <c r="K1" s="103"/>
    </row>
    <row r="2" spans="1:11" s="29" customFormat="1" x14ac:dyDescent="0.25">
      <c r="B2" s="30" t="s">
        <v>202</v>
      </c>
      <c r="C2" s="101"/>
      <c r="D2" s="102"/>
      <c r="E2" s="102"/>
      <c r="F2" s="102"/>
      <c r="G2" s="103"/>
      <c r="H2" s="40"/>
    </row>
    <row r="4" spans="1:11" ht="15" customHeight="1" x14ac:dyDescent="0.25">
      <c r="A4" s="71" t="s">
        <v>221</v>
      </c>
      <c r="B4" s="72"/>
      <c r="C4" s="72"/>
      <c r="D4" s="72"/>
      <c r="E4" s="72"/>
      <c r="F4" s="72"/>
      <c r="G4" s="73"/>
      <c r="I4" s="104" t="s">
        <v>195</v>
      </c>
      <c r="J4" s="104"/>
      <c r="K4" s="104"/>
    </row>
    <row r="5" spans="1:11" s="7" customFormat="1" ht="15" customHeight="1" x14ac:dyDescent="0.25">
      <c r="A5" s="74" t="s">
        <v>21</v>
      </c>
      <c r="B5" s="75"/>
      <c r="C5" s="75"/>
      <c r="D5" s="75"/>
      <c r="E5" s="75"/>
      <c r="F5" s="75"/>
      <c r="G5" s="91"/>
      <c r="H5" s="42"/>
      <c r="I5" s="92" t="s">
        <v>21</v>
      </c>
      <c r="J5" s="92"/>
      <c r="K5" s="92"/>
    </row>
    <row r="6" spans="1:11" s="7" customFormat="1" ht="15" customHeight="1" x14ac:dyDescent="0.25">
      <c r="A6" s="86" t="s">
        <v>215</v>
      </c>
      <c r="B6" s="60"/>
      <c r="C6" s="60"/>
      <c r="D6" s="60"/>
      <c r="E6" s="60"/>
      <c r="F6" s="60"/>
      <c r="G6" s="87"/>
      <c r="H6" s="42"/>
      <c r="I6" s="88" t="s">
        <v>22</v>
      </c>
      <c r="J6" s="88"/>
      <c r="K6" s="88"/>
    </row>
    <row r="7" spans="1:11" s="7" customFormat="1" ht="24" x14ac:dyDescent="0.25">
      <c r="A7" s="3" t="s">
        <v>0</v>
      </c>
      <c r="B7" s="4" t="s">
        <v>1</v>
      </c>
      <c r="C7" s="3" t="s">
        <v>2</v>
      </c>
      <c r="D7" s="3" t="s">
        <v>197</v>
      </c>
      <c r="E7" s="3" t="s">
        <v>183</v>
      </c>
      <c r="F7" s="3" t="s">
        <v>198</v>
      </c>
      <c r="G7" s="3" t="s">
        <v>210</v>
      </c>
      <c r="H7" s="42"/>
      <c r="I7" s="3" t="s">
        <v>2</v>
      </c>
      <c r="J7" s="3" t="s">
        <v>197</v>
      </c>
      <c r="K7" s="3" t="s">
        <v>183</v>
      </c>
    </row>
    <row r="8" spans="1:11" s="7" customFormat="1" ht="15" customHeight="1" x14ac:dyDescent="0.25">
      <c r="A8" s="97" t="s">
        <v>3</v>
      </c>
      <c r="B8" s="98"/>
      <c r="C8" s="98"/>
      <c r="D8" s="98"/>
      <c r="E8" s="98"/>
      <c r="F8" s="98"/>
      <c r="G8" s="99"/>
      <c r="H8" s="42"/>
      <c r="I8" s="100" t="s">
        <v>3</v>
      </c>
      <c r="J8" s="100"/>
      <c r="K8" s="100"/>
    </row>
    <row r="9" spans="1:11" s="7" customFormat="1" x14ac:dyDescent="0.25">
      <c r="A9" s="5">
        <v>1</v>
      </c>
      <c r="B9" s="6" t="s">
        <v>8</v>
      </c>
      <c r="C9" s="5">
        <v>2</v>
      </c>
      <c r="D9" s="5">
        <v>5</v>
      </c>
      <c r="E9" s="5">
        <f t="shared" ref="E9:E16" si="0">C9*D9</f>
        <v>10</v>
      </c>
      <c r="F9" s="5" t="s">
        <v>201</v>
      </c>
      <c r="G9" s="36" t="s">
        <v>98</v>
      </c>
      <c r="H9" s="42"/>
      <c r="I9" s="5"/>
      <c r="J9" s="5"/>
      <c r="K9" s="5">
        <f t="shared" ref="K9:K16" si="1">I9*J9</f>
        <v>0</v>
      </c>
    </row>
    <row r="10" spans="1:11" s="7" customFormat="1" x14ac:dyDescent="0.25">
      <c r="A10" s="5">
        <v>2</v>
      </c>
      <c r="B10" s="6" t="s">
        <v>9</v>
      </c>
      <c r="C10" s="5">
        <v>2</v>
      </c>
      <c r="D10" s="5">
        <v>5</v>
      </c>
      <c r="E10" s="5">
        <f t="shared" si="0"/>
        <v>10</v>
      </c>
      <c r="F10" s="5" t="s">
        <v>201</v>
      </c>
      <c r="G10" s="36" t="s">
        <v>98</v>
      </c>
      <c r="H10" s="42"/>
      <c r="I10" s="5"/>
      <c r="J10" s="5"/>
      <c r="K10" s="5">
        <f t="shared" si="1"/>
        <v>0</v>
      </c>
    </row>
    <row r="11" spans="1:11" s="7" customFormat="1" x14ac:dyDescent="0.25">
      <c r="A11" s="5">
        <v>3</v>
      </c>
      <c r="B11" s="6" t="s">
        <v>10</v>
      </c>
      <c r="C11" s="5">
        <v>2</v>
      </c>
      <c r="D11" s="5">
        <v>15</v>
      </c>
      <c r="E11" s="5">
        <f t="shared" si="0"/>
        <v>30</v>
      </c>
      <c r="F11" s="5" t="s">
        <v>201</v>
      </c>
      <c r="G11" s="36" t="s">
        <v>98</v>
      </c>
      <c r="H11" s="42"/>
      <c r="I11" s="5"/>
      <c r="J11" s="5"/>
      <c r="K11" s="5">
        <f t="shared" si="1"/>
        <v>0</v>
      </c>
    </row>
    <row r="12" spans="1:11" s="7" customFormat="1" x14ac:dyDescent="0.25">
      <c r="A12" s="5">
        <v>4</v>
      </c>
      <c r="B12" s="6" t="s">
        <v>11</v>
      </c>
      <c r="C12" s="5">
        <v>1</v>
      </c>
      <c r="D12" s="5">
        <v>10</v>
      </c>
      <c r="E12" s="5">
        <f t="shared" si="0"/>
        <v>10</v>
      </c>
      <c r="F12" s="5" t="s">
        <v>201</v>
      </c>
      <c r="G12" s="36" t="s">
        <v>98</v>
      </c>
      <c r="H12" s="42"/>
      <c r="I12" s="5"/>
      <c r="J12" s="5"/>
      <c r="K12" s="5">
        <f t="shared" si="1"/>
        <v>0</v>
      </c>
    </row>
    <row r="13" spans="1:11" s="7" customFormat="1" ht="15" customHeight="1" x14ac:dyDescent="0.25">
      <c r="A13" s="5">
        <v>5</v>
      </c>
      <c r="B13" s="6" t="s">
        <v>12</v>
      </c>
      <c r="C13" s="5">
        <v>1</v>
      </c>
      <c r="D13" s="5">
        <v>5</v>
      </c>
      <c r="E13" s="5">
        <f t="shared" si="0"/>
        <v>5</v>
      </c>
      <c r="F13" s="5" t="s">
        <v>201</v>
      </c>
      <c r="G13" s="36" t="s">
        <v>98</v>
      </c>
      <c r="H13" s="42"/>
      <c r="I13" s="5"/>
      <c r="J13" s="5"/>
      <c r="K13" s="5">
        <f t="shared" si="1"/>
        <v>0</v>
      </c>
    </row>
    <row r="14" spans="1:11" s="7" customFormat="1" x14ac:dyDescent="0.25">
      <c r="A14" s="5">
        <v>6</v>
      </c>
      <c r="B14" s="6" t="s">
        <v>13</v>
      </c>
      <c r="C14" s="5">
        <v>1</v>
      </c>
      <c r="D14" s="5">
        <v>6</v>
      </c>
      <c r="E14" s="5">
        <f t="shared" si="0"/>
        <v>6</v>
      </c>
      <c r="F14" s="5" t="s">
        <v>201</v>
      </c>
      <c r="G14" s="36" t="s">
        <v>98</v>
      </c>
      <c r="H14" s="42"/>
      <c r="I14" s="5"/>
      <c r="J14" s="5"/>
      <c r="K14" s="5">
        <f t="shared" si="1"/>
        <v>0</v>
      </c>
    </row>
    <row r="15" spans="1:11" s="7" customFormat="1" x14ac:dyDescent="0.25">
      <c r="A15" s="5">
        <v>7</v>
      </c>
      <c r="B15" s="6" t="s">
        <v>14</v>
      </c>
      <c r="C15" s="5">
        <v>1</v>
      </c>
      <c r="D15" s="5">
        <v>15</v>
      </c>
      <c r="E15" s="5">
        <f t="shared" si="0"/>
        <v>15</v>
      </c>
      <c r="F15" s="5" t="s">
        <v>201</v>
      </c>
      <c r="G15" s="36" t="s">
        <v>98</v>
      </c>
      <c r="H15" s="42"/>
      <c r="I15" s="5"/>
      <c r="J15" s="5"/>
      <c r="K15" s="5">
        <f t="shared" si="1"/>
        <v>0</v>
      </c>
    </row>
    <row r="16" spans="1:11" s="7" customFormat="1" x14ac:dyDescent="0.25">
      <c r="A16" s="5">
        <v>8</v>
      </c>
      <c r="B16" s="6" t="s">
        <v>15</v>
      </c>
      <c r="C16" s="5">
        <v>3</v>
      </c>
      <c r="D16" s="5">
        <v>10</v>
      </c>
      <c r="E16" s="5">
        <f t="shared" si="0"/>
        <v>30</v>
      </c>
      <c r="F16" s="5" t="s">
        <v>201</v>
      </c>
      <c r="G16" s="36" t="s">
        <v>98</v>
      </c>
      <c r="H16" s="42"/>
      <c r="I16" s="5"/>
      <c r="J16" s="5"/>
      <c r="K16" s="5">
        <f t="shared" si="1"/>
        <v>0</v>
      </c>
    </row>
    <row r="17" spans="1:11" s="7" customFormat="1" ht="15" customHeight="1" x14ac:dyDescent="0.25">
      <c r="A17" s="97" t="s">
        <v>16</v>
      </c>
      <c r="B17" s="98"/>
      <c r="C17" s="98"/>
      <c r="D17" s="98"/>
      <c r="E17" s="98"/>
      <c r="F17" s="98"/>
      <c r="G17" s="99"/>
      <c r="H17" s="42"/>
      <c r="I17" s="100" t="s">
        <v>16</v>
      </c>
      <c r="J17" s="100"/>
      <c r="K17" s="100"/>
    </row>
    <row r="18" spans="1:11" s="7" customFormat="1" x14ac:dyDescent="0.25">
      <c r="A18" s="5">
        <v>9</v>
      </c>
      <c r="B18" s="6" t="s">
        <v>17</v>
      </c>
      <c r="C18" s="5">
        <v>4</v>
      </c>
      <c r="D18" s="5">
        <v>70</v>
      </c>
      <c r="E18" s="5">
        <f>C18*D18</f>
        <v>280</v>
      </c>
      <c r="F18" s="5" t="s">
        <v>201</v>
      </c>
      <c r="G18" s="36" t="s">
        <v>98</v>
      </c>
      <c r="H18" s="42"/>
      <c r="I18" s="5"/>
      <c r="J18" s="5"/>
      <c r="K18" s="5">
        <f>I18*J18</f>
        <v>0</v>
      </c>
    </row>
    <row r="19" spans="1:11" s="7" customFormat="1" x14ac:dyDescent="0.25">
      <c r="A19" s="5">
        <v>10</v>
      </c>
      <c r="B19" s="6" t="s">
        <v>18</v>
      </c>
      <c r="C19" s="5">
        <v>20</v>
      </c>
      <c r="D19" s="5">
        <v>17</v>
      </c>
      <c r="E19" s="5">
        <f>C19*D19</f>
        <v>340</v>
      </c>
      <c r="F19" s="5" t="s">
        <v>201</v>
      </c>
      <c r="G19" s="36" t="s">
        <v>98</v>
      </c>
      <c r="H19" s="42"/>
      <c r="I19" s="5"/>
      <c r="J19" s="5"/>
      <c r="K19" s="5">
        <f>I19*J19</f>
        <v>0</v>
      </c>
    </row>
    <row r="20" spans="1:11" s="7" customFormat="1" x14ac:dyDescent="0.25">
      <c r="A20" s="5">
        <v>11</v>
      </c>
      <c r="B20" s="6" t="s">
        <v>20</v>
      </c>
      <c r="C20" s="5">
        <v>2</v>
      </c>
      <c r="D20" s="5">
        <v>10</v>
      </c>
      <c r="E20" s="5">
        <f>C20*D20</f>
        <v>20</v>
      </c>
      <c r="F20" s="5" t="s">
        <v>201</v>
      </c>
      <c r="G20" s="36" t="s">
        <v>98</v>
      </c>
      <c r="H20" s="42"/>
      <c r="I20" s="5"/>
      <c r="J20" s="5"/>
      <c r="K20" s="5">
        <f>I20*J20</f>
        <v>0</v>
      </c>
    </row>
    <row r="21" spans="1:11" ht="15" customHeight="1" x14ac:dyDescent="0.25">
      <c r="A21" s="93" t="s">
        <v>68</v>
      </c>
      <c r="B21" s="94"/>
      <c r="C21" s="94"/>
      <c r="D21" s="94"/>
      <c r="E21" s="94"/>
      <c r="F21" s="94"/>
      <c r="G21" s="95"/>
      <c r="I21" s="90" t="s">
        <v>68</v>
      </c>
      <c r="J21" s="90"/>
      <c r="K21" s="90"/>
    </row>
    <row r="22" spans="1:11" x14ac:dyDescent="0.25">
      <c r="A22" s="5">
        <v>12</v>
      </c>
      <c r="B22" s="6" t="s">
        <v>69</v>
      </c>
      <c r="C22" s="5">
        <v>3</v>
      </c>
      <c r="D22" s="5">
        <v>19</v>
      </c>
      <c r="E22" s="5">
        <f t="shared" ref="E22:E33" si="2">C22*D22</f>
        <v>57</v>
      </c>
      <c r="F22" s="5" t="s">
        <v>200</v>
      </c>
      <c r="G22" s="5" t="s">
        <v>201</v>
      </c>
      <c r="I22" s="5"/>
      <c r="J22" s="5"/>
      <c r="K22" s="5">
        <f t="shared" ref="K22:K33" si="3">I22*J22</f>
        <v>0</v>
      </c>
    </row>
    <row r="23" spans="1:11" x14ac:dyDescent="0.25">
      <c r="A23" s="5">
        <v>13</v>
      </c>
      <c r="B23" s="6" t="s">
        <v>70</v>
      </c>
      <c r="C23" s="5">
        <v>1</v>
      </c>
      <c r="D23" s="5">
        <v>60</v>
      </c>
      <c r="E23" s="5">
        <f t="shared" si="2"/>
        <v>60</v>
      </c>
      <c r="F23" s="5" t="s">
        <v>199</v>
      </c>
      <c r="G23" s="5" t="s">
        <v>201</v>
      </c>
      <c r="I23" s="5"/>
      <c r="J23" s="5"/>
      <c r="K23" s="5">
        <f t="shared" si="3"/>
        <v>0</v>
      </c>
    </row>
    <row r="24" spans="1:11" x14ac:dyDescent="0.25">
      <c r="A24" s="5">
        <v>14</v>
      </c>
      <c r="B24" s="6" t="s">
        <v>44</v>
      </c>
      <c r="C24" s="5">
        <v>1</v>
      </c>
      <c r="D24" s="5">
        <v>15</v>
      </c>
      <c r="E24" s="5">
        <f t="shared" si="2"/>
        <v>15</v>
      </c>
      <c r="F24" s="5" t="s">
        <v>199</v>
      </c>
      <c r="G24" s="5" t="s">
        <v>201</v>
      </c>
      <c r="I24" s="5"/>
      <c r="J24" s="5"/>
      <c r="K24" s="5">
        <f t="shared" si="3"/>
        <v>0</v>
      </c>
    </row>
    <row r="25" spans="1:11" x14ac:dyDescent="0.25">
      <c r="A25" s="5">
        <v>15</v>
      </c>
      <c r="B25" s="6" t="s">
        <v>71</v>
      </c>
      <c r="C25" s="5">
        <v>2</v>
      </c>
      <c r="D25" s="5">
        <v>4</v>
      </c>
      <c r="E25" s="5">
        <f t="shared" si="2"/>
        <v>8</v>
      </c>
      <c r="F25" s="5" t="s">
        <v>199</v>
      </c>
      <c r="G25" s="5" t="s">
        <v>201</v>
      </c>
      <c r="I25" s="5"/>
      <c r="J25" s="5"/>
      <c r="K25" s="5">
        <f t="shared" si="3"/>
        <v>0</v>
      </c>
    </row>
    <row r="26" spans="1:11" x14ac:dyDescent="0.25">
      <c r="A26" s="5">
        <v>16</v>
      </c>
      <c r="B26" s="6" t="s">
        <v>72</v>
      </c>
      <c r="C26" s="5">
        <v>1</v>
      </c>
      <c r="D26" s="5">
        <v>5</v>
      </c>
      <c r="E26" s="5">
        <f t="shared" si="2"/>
        <v>5</v>
      </c>
      <c r="F26" s="5" t="s">
        <v>199</v>
      </c>
      <c r="G26" s="5" t="s">
        <v>201</v>
      </c>
      <c r="I26" s="5"/>
      <c r="J26" s="5"/>
      <c r="K26" s="5">
        <f t="shared" si="3"/>
        <v>0</v>
      </c>
    </row>
    <row r="27" spans="1:11" x14ac:dyDescent="0.25">
      <c r="A27" s="5">
        <v>17</v>
      </c>
      <c r="B27" s="6" t="s">
        <v>73</v>
      </c>
      <c r="C27" s="5">
        <v>1</v>
      </c>
      <c r="D27" s="5">
        <v>12</v>
      </c>
      <c r="E27" s="5">
        <f t="shared" si="2"/>
        <v>12</v>
      </c>
      <c r="F27" s="5" t="s">
        <v>199</v>
      </c>
      <c r="G27" s="5" t="s">
        <v>201</v>
      </c>
      <c r="I27" s="5"/>
      <c r="J27" s="5"/>
      <c r="K27" s="5">
        <f t="shared" si="3"/>
        <v>0</v>
      </c>
    </row>
    <row r="28" spans="1:11" x14ac:dyDescent="0.25">
      <c r="A28" s="5">
        <v>18</v>
      </c>
      <c r="B28" s="6" t="s">
        <v>74</v>
      </c>
      <c r="C28" s="5">
        <v>1</v>
      </c>
      <c r="D28" s="5">
        <v>9</v>
      </c>
      <c r="E28" s="5">
        <f t="shared" si="2"/>
        <v>9</v>
      </c>
      <c r="F28" s="5" t="s">
        <v>201</v>
      </c>
      <c r="G28" s="36" t="s">
        <v>98</v>
      </c>
      <c r="I28" s="5"/>
      <c r="J28" s="5"/>
      <c r="K28" s="5">
        <f t="shared" si="3"/>
        <v>0</v>
      </c>
    </row>
    <row r="29" spans="1:11" x14ac:dyDescent="0.25">
      <c r="A29" s="5">
        <v>19</v>
      </c>
      <c r="B29" s="6" t="s">
        <v>26</v>
      </c>
      <c r="C29" s="5">
        <v>2</v>
      </c>
      <c r="D29" s="5">
        <v>10</v>
      </c>
      <c r="E29" s="5">
        <f t="shared" si="2"/>
        <v>20</v>
      </c>
      <c r="F29" s="5" t="s">
        <v>201</v>
      </c>
      <c r="G29" s="36" t="s">
        <v>98</v>
      </c>
      <c r="I29" s="5"/>
      <c r="J29" s="5"/>
      <c r="K29" s="5">
        <f t="shared" si="3"/>
        <v>0</v>
      </c>
    </row>
    <row r="30" spans="1:11" x14ac:dyDescent="0.25">
      <c r="A30" s="5">
        <v>20</v>
      </c>
      <c r="B30" s="6" t="s">
        <v>75</v>
      </c>
      <c r="C30" s="5">
        <v>1</v>
      </c>
      <c r="D30" s="5">
        <v>6</v>
      </c>
      <c r="E30" s="5">
        <f t="shared" si="2"/>
        <v>6</v>
      </c>
      <c r="F30" s="5" t="s">
        <v>199</v>
      </c>
      <c r="G30" s="5" t="s">
        <v>201</v>
      </c>
      <c r="I30" s="5"/>
      <c r="J30" s="5"/>
      <c r="K30" s="5">
        <f t="shared" si="3"/>
        <v>0</v>
      </c>
    </row>
    <row r="31" spans="1:11" x14ac:dyDescent="0.25">
      <c r="A31" s="5">
        <v>21</v>
      </c>
      <c r="B31" s="6" t="s">
        <v>76</v>
      </c>
      <c r="C31" s="5">
        <v>1</v>
      </c>
      <c r="D31" s="5">
        <v>3</v>
      </c>
      <c r="E31" s="5">
        <f t="shared" si="2"/>
        <v>3</v>
      </c>
      <c r="F31" s="5" t="s">
        <v>199</v>
      </c>
      <c r="G31" s="5" t="s">
        <v>201</v>
      </c>
      <c r="I31" s="5"/>
      <c r="J31" s="5"/>
      <c r="K31" s="5">
        <f t="shared" si="3"/>
        <v>0</v>
      </c>
    </row>
    <row r="32" spans="1:11" x14ac:dyDescent="0.25">
      <c r="A32" s="5">
        <v>22</v>
      </c>
      <c r="B32" s="6" t="s">
        <v>77</v>
      </c>
      <c r="C32" s="5">
        <v>1</v>
      </c>
      <c r="D32" s="5">
        <v>6</v>
      </c>
      <c r="E32" s="5">
        <f t="shared" si="2"/>
        <v>6</v>
      </c>
      <c r="F32" s="5" t="s">
        <v>201</v>
      </c>
      <c r="G32" s="36" t="s">
        <v>98</v>
      </c>
      <c r="I32" s="5"/>
      <c r="J32" s="5"/>
      <c r="K32" s="5">
        <f t="shared" si="3"/>
        <v>0</v>
      </c>
    </row>
    <row r="33" spans="1:11" x14ac:dyDescent="0.25">
      <c r="A33" s="5">
        <v>23</v>
      </c>
      <c r="B33" s="6" t="s">
        <v>78</v>
      </c>
      <c r="C33" s="5">
        <v>1</v>
      </c>
      <c r="D33" s="5">
        <v>16</v>
      </c>
      <c r="E33" s="5">
        <f t="shared" si="2"/>
        <v>16</v>
      </c>
      <c r="F33" s="5" t="s">
        <v>201</v>
      </c>
      <c r="G33" s="36" t="s">
        <v>98</v>
      </c>
      <c r="I33" s="5"/>
      <c r="J33" s="5"/>
      <c r="K33" s="5">
        <f t="shared" si="3"/>
        <v>0</v>
      </c>
    </row>
    <row r="34" spans="1:11" s="7" customFormat="1" ht="15" customHeight="1" x14ac:dyDescent="0.25">
      <c r="A34" s="79" t="s">
        <v>216</v>
      </c>
      <c r="B34" s="80"/>
      <c r="C34" s="80"/>
      <c r="D34" s="81"/>
      <c r="E34" s="8">
        <f>SUM(E9:E33)</f>
        <v>973</v>
      </c>
      <c r="F34" s="8"/>
      <c r="G34" s="8"/>
      <c r="H34" s="42"/>
      <c r="I34" s="82" t="s">
        <v>196</v>
      </c>
      <c r="J34" s="82"/>
      <c r="K34" s="8">
        <f>SUM(K9:K16,K18:K20,K22:K33)</f>
        <v>0</v>
      </c>
    </row>
    <row r="35" spans="1:11" s="7" customFormat="1" ht="15" customHeight="1" x14ac:dyDescent="0.25">
      <c r="A35" s="86" t="s">
        <v>206</v>
      </c>
      <c r="B35" s="60"/>
      <c r="C35" s="60"/>
      <c r="D35" s="60"/>
      <c r="E35" s="60"/>
      <c r="F35" s="60"/>
      <c r="G35" s="87"/>
      <c r="H35" s="42"/>
      <c r="I35" s="88" t="s">
        <v>27</v>
      </c>
      <c r="J35" s="88"/>
      <c r="K35" s="88"/>
    </row>
    <row r="36" spans="1:11" ht="24" x14ac:dyDescent="0.25">
      <c r="A36" s="3" t="s">
        <v>0</v>
      </c>
      <c r="B36" s="4" t="s">
        <v>1</v>
      </c>
      <c r="C36" s="3" t="s">
        <v>2</v>
      </c>
      <c r="D36" s="3" t="s">
        <v>197</v>
      </c>
      <c r="E36" s="3" t="s">
        <v>183</v>
      </c>
      <c r="F36" s="3" t="s">
        <v>198</v>
      </c>
      <c r="G36" s="3" t="s">
        <v>210</v>
      </c>
      <c r="I36" s="3" t="s">
        <v>2</v>
      </c>
      <c r="J36" s="3" t="s">
        <v>197</v>
      </c>
      <c r="K36" s="3" t="s">
        <v>183</v>
      </c>
    </row>
    <row r="37" spans="1:11" ht="15" customHeight="1" x14ac:dyDescent="0.25">
      <c r="A37" s="97" t="s">
        <v>207</v>
      </c>
      <c r="B37" s="98"/>
      <c r="C37" s="98"/>
      <c r="D37" s="98"/>
      <c r="E37" s="98"/>
      <c r="F37" s="98"/>
      <c r="G37" s="99"/>
      <c r="I37" s="100" t="s">
        <v>23</v>
      </c>
      <c r="J37" s="100"/>
      <c r="K37" s="100"/>
    </row>
    <row r="38" spans="1:11" x14ac:dyDescent="0.25">
      <c r="A38" s="5">
        <v>24</v>
      </c>
      <c r="B38" s="6" t="s">
        <v>24</v>
      </c>
      <c r="C38" s="5">
        <v>1</v>
      </c>
      <c r="D38" s="5">
        <v>80</v>
      </c>
      <c r="E38" s="5">
        <f t="shared" ref="E38:E43" si="4">C38*D38</f>
        <v>80</v>
      </c>
      <c r="F38" s="5" t="s">
        <v>201</v>
      </c>
      <c r="G38" s="36" t="s">
        <v>98</v>
      </c>
      <c r="I38" s="5"/>
      <c r="J38" s="5"/>
      <c r="K38" s="5">
        <f t="shared" ref="K38:K43" si="5">I38*J38</f>
        <v>0</v>
      </c>
    </row>
    <row r="39" spans="1:11" x14ac:dyDescent="0.25">
      <c r="A39" s="5">
        <v>25</v>
      </c>
      <c r="B39" s="6" t="s">
        <v>181</v>
      </c>
      <c r="C39" s="5">
        <v>1</v>
      </c>
      <c r="D39" s="5">
        <v>9</v>
      </c>
      <c r="E39" s="5">
        <f t="shared" si="4"/>
        <v>9</v>
      </c>
      <c r="F39" s="5" t="s">
        <v>201</v>
      </c>
      <c r="G39" s="36" t="s">
        <v>98</v>
      </c>
      <c r="I39" s="5"/>
      <c r="J39" s="5"/>
      <c r="K39" s="5">
        <f t="shared" si="5"/>
        <v>0</v>
      </c>
    </row>
    <row r="40" spans="1:11" x14ac:dyDescent="0.25">
      <c r="A40" s="5">
        <v>26</v>
      </c>
      <c r="B40" s="6" t="s">
        <v>182</v>
      </c>
      <c r="C40" s="5">
        <v>1</v>
      </c>
      <c r="D40" s="5">
        <v>20</v>
      </c>
      <c r="E40" s="5">
        <f t="shared" si="4"/>
        <v>20</v>
      </c>
      <c r="F40" s="5" t="s">
        <v>201</v>
      </c>
      <c r="G40" s="36" t="s">
        <v>98</v>
      </c>
      <c r="I40" s="5"/>
      <c r="J40" s="5"/>
      <c r="K40" s="5">
        <f t="shared" si="5"/>
        <v>0</v>
      </c>
    </row>
    <row r="41" spans="1:11" x14ac:dyDescent="0.25">
      <c r="A41" s="5">
        <v>27</v>
      </c>
      <c r="B41" s="6" t="s">
        <v>25</v>
      </c>
      <c r="C41" s="5">
        <v>2</v>
      </c>
      <c r="D41" s="5">
        <v>5</v>
      </c>
      <c r="E41" s="5">
        <f t="shared" si="4"/>
        <v>10</v>
      </c>
      <c r="F41" s="5" t="s">
        <v>201</v>
      </c>
      <c r="G41" s="36" t="s">
        <v>98</v>
      </c>
      <c r="I41" s="5"/>
      <c r="J41" s="5"/>
      <c r="K41" s="5">
        <f t="shared" si="5"/>
        <v>0</v>
      </c>
    </row>
    <row r="42" spans="1:11" x14ac:dyDescent="0.25">
      <c r="A42" s="5">
        <v>28</v>
      </c>
      <c r="B42" s="6" t="s">
        <v>9</v>
      </c>
      <c r="C42" s="5">
        <v>1</v>
      </c>
      <c r="D42" s="5">
        <v>5</v>
      </c>
      <c r="E42" s="5">
        <f t="shared" si="4"/>
        <v>5</v>
      </c>
      <c r="F42" s="5" t="s">
        <v>201</v>
      </c>
      <c r="G42" s="36" t="s">
        <v>98</v>
      </c>
      <c r="I42" s="5"/>
      <c r="J42" s="5"/>
      <c r="K42" s="5">
        <f t="shared" si="5"/>
        <v>0</v>
      </c>
    </row>
    <row r="43" spans="1:11" x14ac:dyDescent="0.25">
      <c r="A43" s="5">
        <v>29</v>
      </c>
      <c r="B43" s="6" t="s">
        <v>26</v>
      </c>
      <c r="C43" s="5">
        <v>1</v>
      </c>
      <c r="D43" s="5">
        <v>10</v>
      </c>
      <c r="E43" s="5">
        <f t="shared" si="4"/>
        <v>10</v>
      </c>
      <c r="F43" s="5" t="s">
        <v>201</v>
      </c>
      <c r="G43" s="36" t="s">
        <v>98</v>
      </c>
      <c r="I43" s="5"/>
      <c r="J43" s="5"/>
      <c r="K43" s="5">
        <f t="shared" si="5"/>
        <v>0</v>
      </c>
    </row>
    <row r="44" spans="1:11" ht="15" customHeight="1" x14ac:dyDescent="0.25">
      <c r="A44" s="79" t="s">
        <v>28</v>
      </c>
      <c r="B44" s="80"/>
      <c r="C44" s="80"/>
      <c r="D44" s="81"/>
      <c r="E44" s="9">
        <f>SUM(E38:E43)</f>
        <v>134</v>
      </c>
      <c r="F44" s="9"/>
      <c r="G44" s="9"/>
      <c r="I44" s="82" t="s">
        <v>196</v>
      </c>
      <c r="J44" s="82"/>
      <c r="K44" s="9">
        <f>SUM(K38:K43)</f>
        <v>0</v>
      </c>
    </row>
    <row r="45" spans="1:11" ht="15" customHeight="1" x14ac:dyDescent="0.25">
      <c r="A45" s="86" t="s">
        <v>29</v>
      </c>
      <c r="B45" s="60"/>
      <c r="C45" s="60"/>
      <c r="D45" s="60"/>
      <c r="E45" s="60"/>
      <c r="F45" s="60"/>
      <c r="G45" s="87"/>
      <c r="I45" s="88" t="s">
        <v>29</v>
      </c>
      <c r="J45" s="88"/>
      <c r="K45" s="88"/>
    </row>
    <row r="46" spans="1:11" ht="24" x14ac:dyDescent="0.25">
      <c r="A46" s="3" t="s">
        <v>0</v>
      </c>
      <c r="B46" s="4" t="s">
        <v>1</v>
      </c>
      <c r="C46" s="3" t="s">
        <v>2</v>
      </c>
      <c r="D46" s="3" t="s">
        <v>197</v>
      </c>
      <c r="E46" s="3" t="s">
        <v>183</v>
      </c>
      <c r="F46" s="3" t="s">
        <v>198</v>
      </c>
      <c r="G46" s="3" t="s">
        <v>210</v>
      </c>
      <c r="I46" s="3" t="s">
        <v>2</v>
      </c>
      <c r="J46" s="3" t="s">
        <v>197</v>
      </c>
      <c r="K46" s="3" t="s">
        <v>183</v>
      </c>
    </row>
    <row r="47" spans="1:11" ht="15" customHeight="1" x14ac:dyDescent="0.25">
      <c r="A47" s="93" t="s">
        <v>30</v>
      </c>
      <c r="B47" s="94"/>
      <c r="C47" s="94"/>
      <c r="D47" s="94"/>
      <c r="E47" s="94"/>
      <c r="F47" s="94"/>
      <c r="G47" s="95"/>
      <c r="I47" s="90" t="s">
        <v>30</v>
      </c>
      <c r="J47" s="90"/>
      <c r="K47" s="90"/>
    </row>
    <row r="48" spans="1:11" x14ac:dyDescent="0.25">
      <c r="A48" s="5">
        <v>30</v>
      </c>
      <c r="B48" s="6" t="s">
        <v>32</v>
      </c>
      <c r="C48" s="5">
        <v>1</v>
      </c>
      <c r="D48" s="5">
        <v>42</v>
      </c>
      <c r="E48" s="5">
        <f>C48*D48</f>
        <v>42</v>
      </c>
      <c r="F48" s="5" t="s">
        <v>201</v>
      </c>
      <c r="G48" s="36" t="s">
        <v>98</v>
      </c>
      <c r="H48" s="42"/>
      <c r="I48" s="5"/>
      <c r="J48" s="5"/>
      <c r="K48" s="5">
        <f>I48*J48</f>
        <v>0</v>
      </c>
    </row>
    <row r="49" spans="1:11" x14ac:dyDescent="0.25">
      <c r="A49" s="5">
        <v>31</v>
      </c>
      <c r="B49" s="6" t="s">
        <v>218</v>
      </c>
      <c r="C49" s="5">
        <v>1</v>
      </c>
      <c r="D49" s="5">
        <v>100</v>
      </c>
      <c r="E49" s="5">
        <f>C49*D49</f>
        <v>100</v>
      </c>
      <c r="F49" s="5" t="s">
        <v>201</v>
      </c>
      <c r="G49" s="36" t="s">
        <v>98</v>
      </c>
      <c r="H49" s="42"/>
      <c r="I49" s="5"/>
      <c r="J49" s="5"/>
      <c r="K49" s="5">
        <f>I49*J49</f>
        <v>0</v>
      </c>
    </row>
    <row r="50" spans="1:11" x14ac:dyDescent="0.25">
      <c r="A50" s="5">
        <v>32</v>
      </c>
      <c r="B50" s="6" t="s">
        <v>34</v>
      </c>
      <c r="C50" s="5">
        <v>1</v>
      </c>
      <c r="D50" s="5">
        <v>10</v>
      </c>
      <c r="E50" s="5">
        <f>C50*D50</f>
        <v>10</v>
      </c>
      <c r="F50" s="5" t="s">
        <v>201</v>
      </c>
      <c r="G50" s="36" t="s">
        <v>98</v>
      </c>
      <c r="H50" s="42"/>
      <c r="I50" s="5"/>
      <c r="J50" s="5"/>
      <c r="K50" s="5">
        <f>I50*J50</f>
        <v>0</v>
      </c>
    </row>
    <row r="51" spans="1:11" x14ac:dyDescent="0.25">
      <c r="A51" s="5">
        <v>33</v>
      </c>
      <c r="B51" s="6" t="s">
        <v>35</v>
      </c>
      <c r="C51" s="5">
        <v>1</v>
      </c>
      <c r="D51" s="5">
        <v>16</v>
      </c>
      <c r="E51" s="5">
        <f>C51*D51</f>
        <v>16</v>
      </c>
      <c r="F51" s="5" t="s">
        <v>199</v>
      </c>
      <c r="G51" s="5" t="s">
        <v>201</v>
      </c>
      <c r="H51" s="42"/>
      <c r="I51" s="5"/>
      <c r="J51" s="5"/>
      <c r="K51" s="5">
        <f>I51*J51</f>
        <v>0</v>
      </c>
    </row>
    <row r="52" spans="1:11" x14ac:dyDescent="0.25">
      <c r="A52" s="5">
        <v>34</v>
      </c>
      <c r="B52" s="6" t="s">
        <v>36</v>
      </c>
      <c r="C52" s="5">
        <v>1</v>
      </c>
      <c r="D52" s="5">
        <v>10</v>
      </c>
      <c r="E52" s="5">
        <f>C52*D52</f>
        <v>10</v>
      </c>
      <c r="F52" s="5" t="s">
        <v>199</v>
      </c>
      <c r="G52" s="5" t="s">
        <v>201</v>
      </c>
      <c r="H52" s="42"/>
      <c r="I52" s="5"/>
      <c r="J52" s="5"/>
      <c r="K52" s="5">
        <f>I52*J52</f>
        <v>0</v>
      </c>
    </row>
    <row r="53" spans="1:11" ht="15" customHeight="1" x14ac:dyDescent="0.25">
      <c r="A53" s="93" t="s">
        <v>38</v>
      </c>
      <c r="B53" s="94"/>
      <c r="C53" s="94"/>
      <c r="D53" s="94"/>
      <c r="E53" s="94"/>
      <c r="F53" s="94"/>
      <c r="G53" s="95"/>
      <c r="H53" s="42"/>
      <c r="I53" s="90" t="s">
        <v>38</v>
      </c>
      <c r="J53" s="90"/>
      <c r="K53" s="90"/>
    </row>
    <row r="54" spans="1:11" x14ac:dyDescent="0.25">
      <c r="A54" s="5">
        <v>35</v>
      </c>
      <c r="B54" s="6" t="s">
        <v>39</v>
      </c>
      <c r="C54" s="5">
        <v>1</v>
      </c>
      <c r="D54" s="5">
        <v>11</v>
      </c>
      <c r="E54" s="5">
        <f>C54*D54</f>
        <v>11</v>
      </c>
      <c r="F54" s="5" t="s">
        <v>199</v>
      </c>
      <c r="G54" s="5" t="s">
        <v>201</v>
      </c>
      <c r="H54" s="42"/>
      <c r="I54" s="5"/>
      <c r="J54" s="5"/>
      <c r="K54" s="5">
        <f>I54*J54</f>
        <v>0</v>
      </c>
    </row>
    <row r="55" spans="1:11" x14ac:dyDescent="0.25">
      <c r="A55" s="5">
        <v>36</v>
      </c>
      <c r="B55" s="6" t="s">
        <v>40</v>
      </c>
      <c r="C55" s="5">
        <v>1</v>
      </c>
      <c r="D55" s="5">
        <v>9</v>
      </c>
      <c r="E55" s="5">
        <f>C55*D55</f>
        <v>9</v>
      </c>
      <c r="F55" s="5" t="s">
        <v>199</v>
      </c>
      <c r="G55" s="5" t="s">
        <v>201</v>
      </c>
      <c r="H55" s="42"/>
      <c r="I55" s="5"/>
      <c r="J55" s="5"/>
      <c r="K55" s="5">
        <f>I55*J55</f>
        <v>0</v>
      </c>
    </row>
    <row r="56" spans="1:11" x14ac:dyDescent="0.25">
      <c r="A56" s="5">
        <v>37</v>
      </c>
      <c r="B56" s="6" t="s">
        <v>205</v>
      </c>
      <c r="C56" s="5">
        <v>1</v>
      </c>
      <c r="D56" s="5">
        <v>20</v>
      </c>
      <c r="E56" s="5">
        <f>C56*D56</f>
        <v>20</v>
      </c>
      <c r="F56" s="5" t="s">
        <v>211</v>
      </c>
      <c r="G56" s="5" t="s">
        <v>201</v>
      </c>
      <c r="H56" s="42"/>
      <c r="I56" s="5"/>
      <c r="J56" s="5"/>
      <c r="K56" s="5">
        <f>I56*J56</f>
        <v>0</v>
      </c>
    </row>
    <row r="57" spans="1:11" ht="15" customHeight="1" x14ac:dyDescent="0.25">
      <c r="A57" s="79" t="s">
        <v>47</v>
      </c>
      <c r="B57" s="80"/>
      <c r="C57" s="80"/>
      <c r="D57" s="81"/>
      <c r="E57" s="10">
        <f>SUM(E48:E52,E54:E56)</f>
        <v>218</v>
      </c>
      <c r="F57" s="10"/>
      <c r="G57" s="9"/>
      <c r="H57" s="42"/>
      <c r="I57" s="82" t="s">
        <v>196</v>
      </c>
      <c r="J57" s="82"/>
      <c r="K57" s="9">
        <f>SUM(K48:K56)</f>
        <v>0</v>
      </c>
    </row>
    <row r="58" spans="1:11" ht="15" customHeight="1" x14ac:dyDescent="0.25">
      <c r="A58" s="93" t="s">
        <v>48</v>
      </c>
      <c r="B58" s="94"/>
      <c r="C58" s="94"/>
      <c r="D58" s="94"/>
      <c r="E58" s="94"/>
      <c r="F58" s="94"/>
      <c r="G58" s="95"/>
      <c r="H58" s="42"/>
      <c r="I58" s="90" t="s">
        <v>48</v>
      </c>
      <c r="J58" s="90"/>
      <c r="K58" s="90"/>
    </row>
    <row r="59" spans="1:11" x14ac:dyDescent="0.25">
      <c r="A59" s="5">
        <v>38</v>
      </c>
      <c r="B59" s="6" t="s">
        <v>49</v>
      </c>
      <c r="C59" s="5">
        <v>2</v>
      </c>
      <c r="D59" s="5">
        <v>25</v>
      </c>
      <c r="E59" s="5">
        <f t="shared" ref="E59:E65" si="6">C59*D59</f>
        <v>50</v>
      </c>
      <c r="F59" s="5" t="s">
        <v>201</v>
      </c>
      <c r="G59" s="36" t="s">
        <v>98</v>
      </c>
      <c r="H59" s="42"/>
      <c r="I59" s="5"/>
      <c r="J59" s="5"/>
      <c r="K59" s="5">
        <f t="shared" ref="K59:K65" si="7">I59*J59</f>
        <v>0</v>
      </c>
    </row>
    <row r="60" spans="1:11" x14ac:dyDescent="0.25">
      <c r="A60" s="5">
        <v>39</v>
      </c>
      <c r="B60" s="6" t="s">
        <v>50</v>
      </c>
      <c r="C60" s="5">
        <v>2</v>
      </c>
      <c r="D60" s="5">
        <v>10</v>
      </c>
      <c r="E60" s="5">
        <f t="shared" si="6"/>
        <v>20</v>
      </c>
      <c r="F60" s="5" t="s">
        <v>201</v>
      </c>
      <c r="G60" s="36" t="s">
        <v>98</v>
      </c>
      <c r="H60" s="42"/>
      <c r="I60" s="5"/>
      <c r="J60" s="5"/>
      <c r="K60" s="5">
        <f t="shared" si="7"/>
        <v>0</v>
      </c>
    </row>
    <row r="61" spans="1:11" x14ac:dyDescent="0.25">
      <c r="A61" s="5">
        <v>40</v>
      </c>
      <c r="B61" s="6" t="s">
        <v>51</v>
      </c>
      <c r="C61" s="5">
        <v>1</v>
      </c>
      <c r="D61" s="5">
        <v>10</v>
      </c>
      <c r="E61" s="5">
        <f t="shared" si="6"/>
        <v>10</v>
      </c>
      <c r="F61" s="5" t="s">
        <v>201</v>
      </c>
      <c r="G61" s="36" t="s">
        <v>98</v>
      </c>
      <c r="H61" s="42"/>
      <c r="I61" s="5"/>
      <c r="J61" s="5"/>
      <c r="K61" s="5">
        <f t="shared" si="7"/>
        <v>0</v>
      </c>
    </row>
    <row r="62" spans="1:11" x14ac:dyDescent="0.25">
      <c r="A62" s="5">
        <v>41</v>
      </c>
      <c r="B62" s="6" t="s">
        <v>52</v>
      </c>
      <c r="C62" s="5">
        <v>1</v>
      </c>
      <c r="D62" s="5">
        <v>12</v>
      </c>
      <c r="E62" s="5">
        <f t="shared" si="6"/>
        <v>12</v>
      </c>
      <c r="F62" s="5" t="s">
        <v>201</v>
      </c>
      <c r="G62" s="36" t="s">
        <v>98</v>
      </c>
      <c r="H62" s="42"/>
      <c r="I62" s="5"/>
      <c r="J62" s="5"/>
      <c r="K62" s="5">
        <f t="shared" si="7"/>
        <v>0</v>
      </c>
    </row>
    <row r="63" spans="1:11" x14ac:dyDescent="0.25">
      <c r="A63" s="5">
        <v>42</v>
      </c>
      <c r="B63" s="6" t="s">
        <v>53</v>
      </c>
      <c r="C63" s="5">
        <v>1</v>
      </c>
      <c r="D63" s="5">
        <v>7</v>
      </c>
      <c r="E63" s="5">
        <f t="shared" si="6"/>
        <v>7</v>
      </c>
      <c r="F63" s="5" t="s">
        <v>201</v>
      </c>
      <c r="G63" s="36" t="s">
        <v>98</v>
      </c>
      <c r="H63" s="42"/>
      <c r="I63" s="5"/>
      <c r="J63" s="5"/>
      <c r="K63" s="5">
        <f t="shared" si="7"/>
        <v>0</v>
      </c>
    </row>
    <row r="64" spans="1:11" x14ac:dyDescent="0.25">
      <c r="A64" s="5">
        <v>43</v>
      </c>
      <c r="B64" s="6" t="s">
        <v>54</v>
      </c>
      <c r="C64" s="5">
        <v>1</v>
      </c>
      <c r="D64" s="5">
        <v>6</v>
      </c>
      <c r="E64" s="5">
        <f t="shared" si="6"/>
        <v>6</v>
      </c>
      <c r="F64" s="5" t="s">
        <v>201</v>
      </c>
      <c r="G64" s="36" t="s">
        <v>98</v>
      </c>
      <c r="H64" s="42"/>
      <c r="I64" s="5"/>
      <c r="J64" s="5"/>
      <c r="K64" s="5">
        <f t="shared" si="7"/>
        <v>0</v>
      </c>
    </row>
    <row r="65" spans="1:11" x14ac:dyDescent="0.25">
      <c r="A65" s="5">
        <v>44</v>
      </c>
      <c r="B65" s="6" t="s">
        <v>46</v>
      </c>
      <c r="C65" s="5">
        <v>1</v>
      </c>
      <c r="D65" s="5">
        <v>7</v>
      </c>
      <c r="E65" s="5">
        <f t="shared" si="6"/>
        <v>7</v>
      </c>
      <c r="F65" s="5" t="s">
        <v>201</v>
      </c>
      <c r="G65" s="36" t="s">
        <v>98</v>
      </c>
      <c r="H65" s="42"/>
      <c r="I65" s="5"/>
      <c r="J65" s="5"/>
      <c r="K65" s="5">
        <f t="shared" si="7"/>
        <v>0</v>
      </c>
    </row>
    <row r="66" spans="1:11" ht="15" customHeight="1" x14ac:dyDescent="0.25">
      <c r="A66" s="83" t="s">
        <v>65</v>
      </c>
      <c r="B66" s="84"/>
      <c r="C66" s="84"/>
      <c r="D66" s="85"/>
      <c r="E66" s="10">
        <f>SUM(E59:E65)</f>
        <v>112</v>
      </c>
      <c r="F66" s="10"/>
      <c r="G66" s="9"/>
      <c r="H66" s="42"/>
      <c r="I66" s="82" t="s">
        <v>196</v>
      </c>
      <c r="J66" s="82"/>
      <c r="K66" s="9">
        <f>SUM(K59:K65)</f>
        <v>0</v>
      </c>
    </row>
    <row r="67" spans="1:11" ht="15" customHeight="1" x14ac:dyDescent="0.25">
      <c r="A67" s="93" t="s">
        <v>55</v>
      </c>
      <c r="B67" s="94"/>
      <c r="C67" s="94"/>
      <c r="D67" s="94"/>
      <c r="E67" s="94"/>
      <c r="F67" s="94"/>
      <c r="G67" s="95"/>
      <c r="H67" s="42"/>
      <c r="I67" s="90" t="s">
        <v>55</v>
      </c>
      <c r="J67" s="90"/>
      <c r="K67" s="90"/>
    </row>
    <row r="68" spans="1:11" x14ac:dyDescent="0.25">
      <c r="A68" s="5">
        <v>45</v>
      </c>
      <c r="B68" s="6" t="s">
        <v>56</v>
      </c>
      <c r="C68" s="5">
        <v>1</v>
      </c>
      <c r="D68" s="5">
        <v>10</v>
      </c>
      <c r="E68" s="5">
        <f>C68*D68</f>
        <v>10</v>
      </c>
      <c r="F68" s="5" t="s">
        <v>201</v>
      </c>
      <c r="G68" s="36" t="s">
        <v>98</v>
      </c>
      <c r="H68" s="42"/>
      <c r="I68" s="5"/>
      <c r="J68" s="5"/>
      <c r="K68" s="5">
        <f>I68*J68</f>
        <v>0</v>
      </c>
    </row>
    <row r="69" spans="1:11" x14ac:dyDescent="0.25">
      <c r="A69" s="5">
        <v>47</v>
      </c>
      <c r="B69" s="6" t="s">
        <v>57</v>
      </c>
      <c r="C69" s="5">
        <v>1</v>
      </c>
      <c r="D69" s="5">
        <v>10</v>
      </c>
      <c r="E69" s="5">
        <f>C69*D69</f>
        <v>10</v>
      </c>
      <c r="F69" s="5" t="s">
        <v>201</v>
      </c>
      <c r="G69" s="36" t="s">
        <v>98</v>
      </c>
      <c r="H69" s="42"/>
      <c r="I69" s="5"/>
      <c r="J69" s="5"/>
      <c r="K69" s="5">
        <f>I69*J69</f>
        <v>0</v>
      </c>
    </row>
    <row r="70" spans="1:11" x14ac:dyDescent="0.25">
      <c r="A70" s="5">
        <v>48</v>
      </c>
      <c r="B70" s="6" t="s">
        <v>58</v>
      </c>
      <c r="C70" s="5">
        <v>1</v>
      </c>
      <c r="D70" s="5">
        <v>10</v>
      </c>
      <c r="E70" s="5">
        <f>C70*D70</f>
        <v>10</v>
      </c>
      <c r="F70" s="5" t="s">
        <v>201</v>
      </c>
      <c r="G70" s="36" t="s">
        <v>98</v>
      </c>
      <c r="H70" s="42"/>
      <c r="I70" s="5"/>
      <c r="J70" s="5"/>
      <c r="K70" s="5">
        <f>I70*J70</f>
        <v>0</v>
      </c>
    </row>
    <row r="71" spans="1:11" x14ac:dyDescent="0.25">
      <c r="A71" s="5">
        <v>49</v>
      </c>
      <c r="B71" s="6" t="s">
        <v>59</v>
      </c>
      <c r="C71" s="5">
        <v>1</v>
      </c>
      <c r="D71" s="5">
        <v>15</v>
      </c>
      <c r="E71" s="5">
        <f>C71*D71</f>
        <v>15</v>
      </c>
      <c r="F71" s="5" t="s">
        <v>201</v>
      </c>
      <c r="G71" s="36" t="s">
        <v>98</v>
      </c>
      <c r="H71" s="42"/>
      <c r="I71" s="5"/>
      <c r="J71" s="5"/>
      <c r="K71" s="5">
        <f>I71*J71</f>
        <v>0</v>
      </c>
    </row>
    <row r="72" spans="1:11" x14ac:dyDescent="0.25">
      <c r="A72" s="5">
        <v>50</v>
      </c>
      <c r="B72" s="6" t="s">
        <v>60</v>
      </c>
      <c r="C72" s="5">
        <v>1</v>
      </c>
      <c r="D72" s="5">
        <v>10</v>
      </c>
      <c r="E72" s="5">
        <f>C72*D72</f>
        <v>10</v>
      </c>
      <c r="F72" s="5" t="s">
        <v>201</v>
      </c>
      <c r="G72" s="36" t="s">
        <v>98</v>
      </c>
      <c r="H72" s="42"/>
      <c r="I72" s="5"/>
      <c r="J72" s="5"/>
      <c r="K72" s="5">
        <f>I72*J72</f>
        <v>0</v>
      </c>
    </row>
    <row r="73" spans="1:11" ht="15" customHeight="1" x14ac:dyDescent="0.25">
      <c r="A73" s="83" t="s">
        <v>66</v>
      </c>
      <c r="B73" s="84"/>
      <c r="C73" s="84"/>
      <c r="D73" s="85"/>
      <c r="E73" s="10">
        <f>SUM(E68:E72)</f>
        <v>55</v>
      </c>
      <c r="F73" s="10"/>
      <c r="G73" s="9"/>
      <c r="H73" s="42"/>
      <c r="I73" s="82" t="s">
        <v>196</v>
      </c>
      <c r="J73" s="82"/>
      <c r="K73" s="9">
        <f>SUM(K68:K72)</f>
        <v>0</v>
      </c>
    </row>
    <row r="74" spans="1:11" ht="15" customHeight="1" x14ac:dyDescent="0.25">
      <c r="A74" s="93" t="s">
        <v>61</v>
      </c>
      <c r="B74" s="94"/>
      <c r="C74" s="94"/>
      <c r="D74" s="94"/>
      <c r="E74" s="94"/>
      <c r="F74" s="94"/>
      <c r="G74" s="95"/>
      <c r="H74" s="42"/>
      <c r="I74" s="90" t="s">
        <v>61</v>
      </c>
      <c r="J74" s="90"/>
      <c r="K74" s="90"/>
    </row>
    <row r="75" spans="1:11" x14ac:dyDescent="0.25">
      <c r="A75" s="5">
        <v>51</v>
      </c>
      <c r="B75" s="6" t="s">
        <v>62</v>
      </c>
      <c r="C75" s="5">
        <v>1</v>
      </c>
      <c r="D75" s="5">
        <v>10</v>
      </c>
      <c r="E75" s="5">
        <f>C75*D75</f>
        <v>10</v>
      </c>
      <c r="F75" s="5" t="s">
        <v>201</v>
      </c>
      <c r="G75" s="36" t="s">
        <v>98</v>
      </c>
      <c r="H75" s="42"/>
      <c r="I75" s="5"/>
      <c r="J75" s="5"/>
      <c r="K75" s="5">
        <f>I75*J75</f>
        <v>0</v>
      </c>
    </row>
    <row r="76" spans="1:11" x14ac:dyDescent="0.25">
      <c r="A76" s="5">
        <v>52</v>
      </c>
      <c r="B76" s="6" t="s">
        <v>63</v>
      </c>
      <c r="C76" s="5">
        <v>1</v>
      </c>
      <c r="D76" s="5">
        <v>15</v>
      </c>
      <c r="E76" s="5">
        <f>C76*D76</f>
        <v>15</v>
      </c>
      <c r="F76" s="5" t="s">
        <v>201</v>
      </c>
      <c r="G76" s="36" t="s">
        <v>98</v>
      </c>
      <c r="H76" s="42"/>
      <c r="I76" s="5"/>
      <c r="J76" s="5"/>
      <c r="K76" s="5">
        <f>I76*J76</f>
        <v>0</v>
      </c>
    </row>
    <row r="77" spans="1:11" x14ac:dyDescent="0.25">
      <c r="A77" s="5">
        <v>53</v>
      </c>
      <c r="B77" s="6" t="s">
        <v>64</v>
      </c>
      <c r="C77" s="5">
        <v>1</v>
      </c>
      <c r="D77" s="5">
        <v>10</v>
      </c>
      <c r="E77" s="5">
        <f>C77*D77</f>
        <v>10</v>
      </c>
      <c r="F77" s="5" t="s">
        <v>201</v>
      </c>
      <c r="G77" s="36" t="s">
        <v>98</v>
      </c>
      <c r="H77" s="42"/>
      <c r="I77" s="5"/>
      <c r="J77" s="5"/>
      <c r="K77" s="5">
        <f>I77*J77</f>
        <v>0</v>
      </c>
    </row>
    <row r="78" spans="1:11" ht="15" customHeight="1" x14ac:dyDescent="0.25">
      <c r="A78" s="83" t="s">
        <v>67</v>
      </c>
      <c r="B78" s="84"/>
      <c r="C78" s="84"/>
      <c r="D78" s="85"/>
      <c r="E78" s="10">
        <f>SUM(E75:E77)</f>
        <v>35</v>
      </c>
      <c r="F78" s="10"/>
      <c r="G78" s="9"/>
      <c r="H78" s="42"/>
      <c r="I78" s="82" t="s">
        <v>196</v>
      </c>
      <c r="J78" s="82"/>
      <c r="K78" s="9">
        <f>SUM(K75:K77)</f>
        <v>0</v>
      </c>
    </row>
    <row r="79" spans="1:11" ht="15" customHeight="1" x14ac:dyDescent="0.25">
      <c r="A79" s="86" t="s">
        <v>79</v>
      </c>
      <c r="B79" s="60"/>
      <c r="C79" s="60"/>
      <c r="D79" s="60"/>
      <c r="E79" s="60"/>
      <c r="F79" s="60"/>
      <c r="G79" s="87"/>
      <c r="I79" s="88" t="s">
        <v>79</v>
      </c>
      <c r="J79" s="88"/>
      <c r="K79" s="88"/>
    </row>
    <row r="80" spans="1:11" ht="24" x14ac:dyDescent="0.25">
      <c r="A80" s="3" t="s">
        <v>0</v>
      </c>
      <c r="B80" s="4" t="s">
        <v>1</v>
      </c>
      <c r="C80" s="3" t="s">
        <v>2</v>
      </c>
      <c r="D80" s="3" t="s">
        <v>197</v>
      </c>
      <c r="E80" s="3" t="s">
        <v>183</v>
      </c>
      <c r="F80" s="3" t="s">
        <v>198</v>
      </c>
      <c r="G80" s="3" t="s">
        <v>210</v>
      </c>
      <c r="I80" s="3" t="s">
        <v>2</v>
      </c>
      <c r="J80" s="3" t="s">
        <v>197</v>
      </c>
      <c r="K80" s="3" t="s">
        <v>183</v>
      </c>
    </row>
    <row r="81" spans="1:11" ht="15" customHeight="1" x14ac:dyDescent="0.25">
      <c r="A81" s="93" t="s">
        <v>80</v>
      </c>
      <c r="B81" s="94"/>
      <c r="C81" s="94"/>
      <c r="D81" s="94"/>
      <c r="E81" s="94"/>
      <c r="F81" s="94"/>
      <c r="G81" s="95"/>
      <c r="I81" s="90" t="s">
        <v>80</v>
      </c>
      <c r="J81" s="90"/>
      <c r="K81" s="90"/>
    </row>
    <row r="82" spans="1:11" x14ac:dyDescent="0.25">
      <c r="A82" s="5">
        <v>54</v>
      </c>
      <c r="B82" s="6" t="s">
        <v>81</v>
      </c>
      <c r="C82" s="5">
        <v>2</v>
      </c>
      <c r="D82" s="5">
        <v>50</v>
      </c>
      <c r="E82" s="5">
        <f t="shared" ref="E82:E93" si="8">C82*D82</f>
        <v>100</v>
      </c>
      <c r="F82" s="5" t="s">
        <v>201</v>
      </c>
      <c r="G82" s="36" t="s">
        <v>98</v>
      </c>
      <c r="I82" s="5"/>
      <c r="J82" s="5"/>
      <c r="K82" s="5">
        <f t="shared" ref="K82:K93" si="9">I82*J82</f>
        <v>0</v>
      </c>
    </row>
    <row r="83" spans="1:11" x14ac:dyDescent="0.25">
      <c r="A83" s="5">
        <v>55</v>
      </c>
      <c r="B83" s="6" t="s">
        <v>82</v>
      </c>
      <c r="C83" s="5">
        <v>1</v>
      </c>
      <c r="D83" s="5">
        <v>32</v>
      </c>
      <c r="E83" s="5">
        <f t="shared" si="8"/>
        <v>32</v>
      </c>
      <c r="F83" s="5" t="s">
        <v>201</v>
      </c>
      <c r="G83" s="36" t="s">
        <v>98</v>
      </c>
      <c r="I83" s="5"/>
      <c r="J83" s="5"/>
      <c r="K83" s="5">
        <f t="shared" si="9"/>
        <v>0</v>
      </c>
    </row>
    <row r="84" spans="1:11" x14ac:dyDescent="0.25">
      <c r="A84" s="5">
        <v>56</v>
      </c>
      <c r="B84" s="6" t="s">
        <v>83</v>
      </c>
      <c r="C84" s="5">
        <v>2</v>
      </c>
      <c r="D84" s="5">
        <v>8</v>
      </c>
      <c r="E84" s="5">
        <f t="shared" si="8"/>
        <v>16</v>
      </c>
      <c r="F84" s="5" t="s">
        <v>201</v>
      </c>
      <c r="G84" s="36" t="s">
        <v>98</v>
      </c>
      <c r="I84" s="5"/>
      <c r="J84" s="5"/>
      <c r="K84" s="5">
        <f t="shared" si="9"/>
        <v>0</v>
      </c>
    </row>
    <row r="85" spans="1:11" x14ac:dyDescent="0.25">
      <c r="A85" s="5">
        <v>57</v>
      </c>
      <c r="B85" s="6" t="s">
        <v>84</v>
      </c>
      <c r="C85" s="5">
        <v>1</v>
      </c>
      <c r="D85" s="5">
        <v>12</v>
      </c>
      <c r="E85" s="5">
        <f t="shared" si="8"/>
        <v>12</v>
      </c>
      <c r="F85" s="5" t="s">
        <v>201</v>
      </c>
      <c r="G85" s="36" t="s">
        <v>98</v>
      </c>
      <c r="I85" s="5"/>
      <c r="J85" s="5"/>
      <c r="K85" s="5">
        <f t="shared" si="9"/>
        <v>0</v>
      </c>
    </row>
    <row r="86" spans="1:11" x14ac:dyDescent="0.25">
      <c r="A86" s="5">
        <v>58</v>
      </c>
      <c r="B86" s="6" t="s">
        <v>85</v>
      </c>
      <c r="C86" s="5">
        <v>1</v>
      </c>
      <c r="D86" s="5">
        <v>17</v>
      </c>
      <c r="E86" s="5">
        <f t="shared" si="8"/>
        <v>17</v>
      </c>
      <c r="F86" s="5" t="s">
        <v>201</v>
      </c>
      <c r="G86" s="36" t="s">
        <v>98</v>
      </c>
      <c r="I86" s="5"/>
      <c r="J86" s="5"/>
      <c r="K86" s="5">
        <f t="shared" si="9"/>
        <v>0</v>
      </c>
    </row>
    <row r="87" spans="1:11" x14ac:dyDescent="0.25">
      <c r="A87" s="5">
        <v>59</v>
      </c>
      <c r="B87" s="6" t="s">
        <v>86</v>
      </c>
      <c r="C87" s="5">
        <v>1</v>
      </c>
      <c r="D87" s="5">
        <v>24</v>
      </c>
      <c r="E87" s="5">
        <f t="shared" si="8"/>
        <v>24</v>
      </c>
      <c r="F87" s="5" t="s">
        <v>201</v>
      </c>
      <c r="G87" s="36" t="s">
        <v>98</v>
      </c>
      <c r="I87" s="5"/>
      <c r="J87" s="5"/>
      <c r="K87" s="5">
        <f t="shared" si="9"/>
        <v>0</v>
      </c>
    </row>
    <row r="88" spans="1:11" x14ac:dyDescent="0.25">
      <c r="A88" s="5">
        <v>60</v>
      </c>
      <c r="B88" s="6" t="s">
        <v>44</v>
      </c>
      <c r="C88" s="5">
        <v>1</v>
      </c>
      <c r="D88" s="5">
        <v>10</v>
      </c>
      <c r="E88" s="5">
        <f t="shared" si="8"/>
        <v>10</v>
      </c>
      <c r="F88" s="5" t="s">
        <v>201</v>
      </c>
      <c r="G88" s="36" t="s">
        <v>98</v>
      </c>
      <c r="I88" s="5"/>
      <c r="J88" s="5"/>
      <c r="K88" s="5">
        <f t="shared" si="9"/>
        <v>0</v>
      </c>
    </row>
    <row r="89" spans="1:11" x14ac:dyDescent="0.25">
      <c r="A89" s="5">
        <v>61</v>
      </c>
      <c r="B89" s="6" t="s">
        <v>8</v>
      </c>
      <c r="C89" s="5">
        <v>2</v>
      </c>
      <c r="D89" s="5">
        <v>5</v>
      </c>
      <c r="E89" s="5">
        <f t="shared" si="8"/>
        <v>10</v>
      </c>
      <c r="F89" s="5" t="s">
        <v>201</v>
      </c>
      <c r="G89" s="36" t="s">
        <v>98</v>
      </c>
      <c r="I89" s="5"/>
      <c r="J89" s="5"/>
      <c r="K89" s="5">
        <f t="shared" si="9"/>
        <v>0</v>
      </c>
    </row>
    <row r="90" spans="1:11" x14ac:dyDescent="0.25">
      <c r="A90" s="5">
        <v>62</v>
      </c>
      <c r="B90" s="6" t="s">
        <v>9</v>
      </c>
      <c r="C90" s="5">
        <v>2</v>
      </c>
      <c r="D90" s="5">
        <v>5</v>
      </c>
      <c r="E90" s="5">
        <f t="shared" si="8"/>
        <v>10</v>
      </c>
      <c r="F90" s="5" t="s">
        <v>201</v>
      </c>
      <c r="G90" s="36" t="s">
        <v>98</v>
      </c>
      <c r="I90" s="5"/>
      <c r="J90" s="5"/>
      <c r="K90" s="5">
        <f t="shared" si="9"/>
        <v>0</v>
      </c>
    </row>
    <row r="91" spans="1:11" x14ac:dyDescent="0.25">
      <c r="A91" s="5">
        <v>63</v>
      </c>
      <c r="B91" s="6" t="s">
        <v>74</v>
      </c>
      <c r="C91" s="5">
        <v>1</v>
      </c>
      <c r="D91" s="5">
        <v>9</v>
      </c>
      <c r="E91" s="5">
        <f t="shared" si="8"/>
        <v>9</v>
      </c>
      <c r="F91" s="5" t="s">
        <v>201</v>
      </c>
      <c r="G91" s="36" t="s">
        <v>98</v>
      </c>
      <c r="I91" s="5"/>
      <c r="J91" s="5"/>
      <c r="K91" s="5">
        <f t="shared" si="9"/>
        <v>0</v>
      </c>
    </row>
    <row r="92" spans="1:11" x14ac:dyDescent="0.25">
      <c r="A92" s="5">
        <v>64</v>
      </c>
      <c r="B92" s="6" t="s">
        <v>26</v>
      </c>
      <c r="C92" s="5">
        <v>1</v>
      </c>
      <c r="D92" s="5">
        <v>10</v>
      </c>
      <c r="E92" s="5">
        <f t="shared" si="8"/>
        <v>10</v>
      </c>
      <c r="F92" s="5" t="s">
        <v>201</v>
      </c>
      <c r="G92" s="36" t="s">
        <v>98</v>
      </c>
      <c r="I92" s="5"/>
      <c r="J92" s="5"/>
      <c r="K92" s="5">
        <f t="shared" si="9"/>
        <v>0</v>
      </c>
    </row>
    <row r="93" spans="1:11" x14ac:dyDescent="0.25">
      <c r="A93" s="5">
        <v>65</v>
      </c>
      <c r="B93" s="6" t="s">
        <v>54</v>
      </c>
      <c r="C93" s="5">
        <v>1</v>
      </c>
      <c r="D93" s="5">
        <v>6</v>
      </c>
      <c r="E93" s="5">
        <f t="shared" si="8"/>
        <v>6</v>
      </c>
      <c r="F93" s="5" t="s">
        <v>201</v>
      </c>
      <c r="G93" s="36" t="s">
        <v>98</v>
      </c>
      <c r="I93" s="5"/>
      <c r="J93" s="5"/>
      <c r="K93" s="5">
        <f t="shared" si="9"/>
        <v>0</v>
      </c>
    </row>
    <row r="94" spans="1:11" ht="15" customHeight="1" x14ac:dyDescent="0.25">
      <c r="A94" s="93" t="s">
        <v>87</v>
      </c>
      <c r="B94" s="94"/>
      <c r="C94" s="94"/>
      <c r="D94" s="94"/>
      <c r="E94" s="94"/>
      <c r="F94" s="94"/>
      <c r="G94" s="95"/>
      <c r="I94" s="90" t="s">
        <v>87</v>
      </c>
      <c r="J94" s="90"/>
      <c r="K94" s="90"/>
    </row>
    <row r="95" spans="1:11" x14ac:dyDescent="0.25">
      <c r="A95" s="5">
        <v>66</v>
      </c>
      <c r="B95" s="6" t="s">
        <v>81</v>
      </c>
      <c r="C95" s="5">
        <v>1</v>
      </c>
      <c r="D95" s="5">
        <v>50</v>
      </c>
      <c r="E95" s="5">
        <f t="shared" ref="E95:E104" si="10">C95*D95</f>
        <v>50</v>
      </c>
      <c r="F95" s="5" t="s">
        <v>201</v>
      </c>
      <c r="G95" s="36" t="s">
        <v>98</v>
      </c>
      <c r="I95" s="5"/>
      <c r="J95" s="5"/>
      <c r="K95" s="5">
        <f t="shared" ref="K95:K104" si="11">I95*J95</f>
        <v>0</v>
      </c>
    </row>
    <row r="96" spans="1:11" ht="15" customHeight="1" x14ac:dyDescent="0.25">
      <c r="A96" s="5">
        <v>67</v>
      </c>
      <c r="B96" s="6" t="s">
        <v>88</v>
      </c>
      <c r="C96" s="5">
        <v>1</v>
      </c>
      <c r="D96" s="5">
        <v>49</v>
      </c>
      <c r="E96" s="5">
        <f t="shared" si="10"/>
        <v>49</v>
      </c>
      <c r="F96" s="5" t="s">
        <v>201</v>
      </c>
      <c r="G96" s="36" t="s">
        <v>98</v>
      </c>
      <c r="I96" s="5"/>
      <c r="J96" s="5"/>
      <c r="K96" s="5">
        <f t="shared" si="11"/>
        <v>0</v>
      </c>
    </row>
    <row r="97" spans="1:11" x14ac:dyDescent="0.25">
      <c r="A97" s="5">
        <v>68</v>
      </c>
      <c r="B97" s="6" t="s">
        <v>84</v>
      </c>
      <c r="C97" s="5">
        <v>1</v>
      </c>
      <c r="D97" s="5">
        <v>12</v>
      </c>
      <c r="E97" s="5">
        <f t="shared" si="10"/>
        <v>12</v>
      </c>
      <c r="F97" s="5" t="s">
        <v>201</v>
      </c>
      <c r="G97" s="36" t="s">
        <v>98</v>
      </c>
      <c r="I97" s="5"/>
      <c r="J97" s="5"/>
      <c r="K97" s="5">
        <f t="shared" si="11"/>
        <v>0</v>
      </c>
    </row>
    <row r="98" spans="1:11" x14ac:dyDescent="0.25">
      <c r="A98" s="5">
        <v>69</v>
      </c>
      <c r="B98" s="6" t="s">
        <v>89</v>
      </c>
      <c r="C98" s="5">
        <v>1</v>
      </c>
      <c r="D98" s="5">
        <v>12</v>
      </c>
      <c r="E98" s="5">
        <f t="shared" si="10"/>
        <v>12</v>
      </c>
      <c r="F98" s="5" t="s">
        <v>201</v>
      </c>
      <c r="G98" s="36" t="s">
        <v>98</v>
      </c>
      <c r="I98" s="5"/>
      <c r="J98" s="5"/>
      <c r="K98" s="5">
        <f t="shared" si="11"/>
        <v>0</v>
      </c>
    </row>
    <row r="99" spans="1:11" x14ac:dyDescent="0.25">
      <c r="A99" s="5">
        <v>70</v>
      </c>
      <c r="B99" s="6" t="s">
        <v>44</v>
      </c>
      <c r="C99" s="5">
        <v>1</v>
      </c>
      <c r="D99" s="5">
        <v>15</v>
      </c>
      <c r="E99" s="5">
        <f t="shared" si="10"/>
        <v>15</v>
      </c>
      <c r="F99" s="5" t="s">
        <v>201</v>
      </c>
      <c r="G99" s="36" t="s">
        <v>98</v>
      </c>
      <c r="I99" s="5"/>
      <c r="J99" s="5"/>
      <c r="K99" s="5">
        <f t="shared" si="11"/>
        <v>0</v>
      </c>
    </row>
    <row r="100" spans="1:11" x14ac:dyDescent="0.25">
      <c r="A100" s="5">
        <v>71</v>
      </c>
      <c r="B100" s="6" t="s">
        <v>8</v>
      </c>
      <c r="C100" s="5">
        <v>1</v>
      </c>
      <c r="D100" s="5">
        <v>5</v>
      </c>
      <c r="E100" s="5">
        <f t="shared" si="10"/>
        <v>5</v>
      </c>
      <c r="F100" s="5" t="s">
        <v>201</v>
      </c>
      <c r="G100" s="36" t="s">
        <v>98</v>
      </c>
      <c r="I100" s="5"/>
      <c r="J100" s="5"/>
      <c r="K100" s="5">
        <f t="shared" si="11"/>
        <v>0</v>
      </c>
    </row>
    <row r="101" spans="1:11" x14ac:dyDescent="0.25">
      <c r="A101" s="5">
        <v>72</v>
      </c>
      <c r="B101" s="6" t="s">
        <v>9</v>
      </c>
      <c r="C101" s="5">
        <v>1</v>
      </c>
      <c r="D101" s="5">
        <v>5</v>
      </c>
      <c r="E101" s="5">
        <f t="shared" si="10"/>
        <v>5</v>
      </c>
      <c r="F101" s="5" t="s">
        <v>201</v>
      </c>
      <c r="G101" s="36" t="s">
        <v>98</v>
      </c>
      <c r="I101" s="5"/>
      <c r="J101" s="5"/>
      <c r="K101" s="5">
        <f t="shared" si="11"/>
        <v>0</v>
      </c>
    </row>
    <row r="102" spans="1:11" x14ac:dyDescent="0.25">
      <c r="A102" s="5">
        <v>73</v>
      </c>
      <c r="B102" s="6" t="s">
        <v>74</v>
      </c>
      <c r="C102" s="5">
        <v>1</v>
      </c>
      <c r="D102" s="5">
        <v>9</v>
      </c>
      <c r="E102" s="5">
        <f t="shared" si="10"/>
        <v>9</v>
      </c>
      <c r="F102" s="5" t="s">
        <v>201</v>
      </c>
      <c r="G102" s="36" t="s">
        <v>98</v>
      </c>
      <c r="I102" s="5"/>
      <c r="J102" s="5"/>
      <c r="K102" s="5">
        <f t="shared" si="11"/>
        <v>0</v>
      </c>
    </row>
    <row r="103" spans="1:11" x14ac:dyDescent="0.25">
      <c r="A103" s="5">
        <v>74</v>
      </c>
      <c r="B103" s="6" t="s">
        <v>26</v>
      </c>
      <c r="C103" s="5">
        <v>1</v>
      </c>
      <c r="D103" s="5">
        <v>10</v>
      </c>
      <c r="E103" s="5">
        <f t="shared" si="10"/>
        <v>10</v>
      </c>
      <c r="F103" s="5" t="s">
        <v>201</v>
      </c>
      <c r="G103" s="36" t="s">
        <v>98</v>
      </c>
      <c r="I103" s="5"/>
      <c r="J103" s="5"/>
      <c r="K103" s="5">
        <f t="shared" si="11"/>
        <v>0</v>
      </c>
    </row>
    <row r="104" spans="1:11" x14ac:dyDescent="0.25">
      <c r="A104" s="5">
        <v>75</v>
      </c>
      <c r="B104" s="6" t="s">
        <v>54</v>
      </c>
      <c r="C104" s="5">
        <v>1</v>
      </c>
      <c r="D104" s="5">
        <v>6</v>
      </c>
      <c r="E104" s="5">
        <f t="shared" si="10"/>
        <v>6</v>
      </c>
      <c r="F104" s="5" t="s">
        <v>201</v>
      </c>
      <c r="G104" s="36" t="s">
        <v>98</v>
      </c>
      <c r="I104" s="5"/>
      <c r="J104" s="5"/>
      <c r="K104" s="5">
        <f t="shared" si="11"/>
        <v>0</v>
      </c>
    </row>
    <row r="105" spans="1:11" ht="15" customHeight="1" x14ac:dyDescent="0.25">
      <c r="A105" s="93" t="s">
        <v>90</v>
      </c>
      <c r="B105" s="94"/>
      <c r="C105" s="94"/>
      <c r="D105" s="94"/>
      <c r="E105" s="94"/>
      <c r="F105" s="94"/>
      <c r="G105" s="95"/>
      <c r="I105" s="90" t="s">
        <v>90</v>
      </c>
      <c r="J105" s="90"/>
      <c r="K105" s="90"/>
    </row>
    <row r="106" spans="1:11" x14ac:dyDescent="0.25">
      <c r="A106" s="5">
        <v>76</v>
      </c>
      <c r="B106" s="6" t="s">
        <v>91</v>
      </c>
      <c r="C106" s="5">
        <v>1</v>
      </c>
      <c r="D106" s="5">
        <v>25</v>
      </c>
      <c r="E106" s="5">
        <f t="shared" ref="E106:E116" si="12">C106*D106</f>
        <v>25</v>
      </c>
      <c r="F106" s="5" t="s">
        <v>201</v>
      </c>
      <c r="G106" s="36" t="s">
        <v>98</v>
      </c>
      <c r="I106" s="5"/>
      <c r="J106" s="5"/>
      <c r="K106" s="5">
        <f t="shared" ref="K106:K116" si="13">I106*J106</f>
        <v>0</v>
      </c>
    </row>
    <row r="107" spans="1:11" x14ac:dyDescent="0.25">
      <c r="A107" s="5">
        <v>77</v>
      </c>
      <c r="B107" s="6" t="s">
        <v>83</v>
      </c>
      <c r="C107" s="5">
        <v>1</v>
      </c>
      <c r="D107" s="5">
        <v>8</v>
      </c>
      <c r="E107" s="5">
        <f t="shared" si="12"/>
        <v>8</v>
      </c>
      <c r="F107" s="5" t="s">
        <v>201</v>
      </c>
      <c r="G107" s="36" t="s">
        <v>98</v>
      </c>
      <c r="I107" s="5"/>
      <c r="J107" s="5"/>
      <c r="K107" s="5">
        <f t="shared" si="13"/>
        <v>0</v>
      </c>
    </row>
    <row r="108" spans="1:11" x14ac:dyDescent="0.25">
      <c r="A108" s="5">
        <v>78</v>
      </c>
      <c r="B108" s="6" t="s">
        <v>84</v>
      </c>
      <c r="C108" s="5">
        <v>1</v>
      </c>
      <c r="D108" s="5">
        <v>12</v>
      </c>
      <c r="E108" s="5">
        <f t="shared" si="12"/>
        <v>12</v>
      </c>
      <c r="F108" s="5" t="s">
        <v>201</v>
      </c>
      <c r="G108" s="36" t="s">
        <v>98</v>
      </c>
      <c r="I108" s="5"/>
      <c r="J108" s="5"/>
      <c r="K108" s="5">
        <f t="shared" si="13"/>
        <v>0</v>
      </c>
    </row>
    <row r="109" spans="1:11" x14ac:dyDescent="0.25">
      <c r="A109" s="5">
        <v>79</v>
      </c>
      <c r="B109" s="6" t="s">
        <v>92</v>
      </c>
      <c r="C109" s="5">
        <v>1</v>
      </c>
      <c r="D109" s="5">
        <v>17</v>
      </c>
      <c r="E109" s="5">
        <f t="shared" si="12"/>
        <v>17</v>
      </c>
      <c r="F109" s="5" t="s">
        <v>201</v>
      </c>
      <c r="G109" s="36" t="s">
        <v>98</v>
      </c>
      <c r="I109" s="5"/>
      <c r="J109" s="5"/>
      <c r="K109" s="5">
        <f t="shared" si="13"/>
        <v>0</v>
      </c>
    </row>
    <row r="110" spans="1:11" x14ac:dyDescent="0.25">
      <c r="A110" s="5">
        <v>80</v>
      </c>
      <c r="B110" s="6" t="s">
        <v>93</v>
      </c>
      <c r="C110" s="5">
        <v>1</v>
      </c>
      <c r="D110" s="5">
        <v>18</v>
      </c>
      <c r="E110" s="5">
        <f t="shared" si="12"/>
        <v>18</v>
      </c>
      <c r="F110" s="5" t="s">
        <v>201</v>
      </c>
      <c r="G110" s="36" t="s">
        <v>98</v>
      </c>
      <c r="I110" s="5"/>
      <c r="J110" s="5"/>
      <c r="K110" s="5">
        <f t="shared" si="13"/>
        <v>0</v>
      </c>
    </row>
    <row r="111" spans="1:11" x14ac:dyDescent="0.25">
      <c r="A111" s="5">
        <v>81</v>
      </c>
      <c r="B111" s="6" t="s">
        <v>89</v>
      </c>
      <c r="C111" s="5">
        <v>1</v>
      </c>
      <c r="D111" s="5">
        <v>12</v>
      </c>
      <c r="E111" s="5">
        <f t="shared" si="12"/>
        <v>12</v>
      </c>
      <c r="F111" s="5" t="s">
        <v>201</v>
      </c>
      <c r="G111" s="36" t="s">
        <v>98</v>
      </c>
      <c r="I111" s="5"/>
      <c r="J111" s="5"/>
      <c r="K111" s="5">
        <f t="shared" si="13"/>
        <v>0</v>
      </c>
    </row>
    <row r="112" spans="1:11" x14ac:dyDescent="0.25">
      <c r="A112" s="5">
        <v>82</v>
      </c>
      <c r="B112" s="6" t="s">
        <v>8</v>
      </c>
      <c r="C112" s="5">
        <v>1</v>
      </c>
      <c r="D112" s="5">
        <v>5</v>
      </c>
      <c r="E112" s="5">
        <f t="shared" si="12"/>
        <v>5</v>
      </c>
      <c r="F112" s="5" t="s">
        <v>201</v>
      </c>
      <c r="G112" s="36" t="s">
        <v>98</v>
      </c>
      <c r="I112" s="5"/>
      <c r="J112" s="5"/>
      <c r="K112" s="5">
        <f t="shared" si="13"/>
        <v>0</v>
      </c>
    </row>
    <row r="113" spans="1:11" x14ac:dyDescent="0.25">
      <c r="A113" s="5">
        <v>83</v>
      </c>
      <c r="B113" s="6" t="s">
        <v>9</v>
      </c>
      <c r="C113" s="5">
        <v>1</v>
      </c>
      <c r="D113" s="5">
        <v>5</v>
      </c>
      <c r="E113" s="5">
        <f t="shared" si="12"/>
        <v>5</v>
      </c>
      <c r="F113" s="5" t="s">
        <v>201</v>
      </c>
      <c r="G113" s="36" t="s">
        <v>98</v>
      </c>
      <c r="I113" s="5"/>
      <c r="J113" s="5"/>
      <c r="K113" s="5">
        <f t="shared" si="13"/>
        <v>0</v>
      </c>
    </row>
    <row r="114" spans="1:11" x14ac:dyDescent="0.25">
      <c r="A114" s="5">
        <v>84</v>
      </c>
      <c r="B114" s="6" t="s">
        <v>74</v>
      </c>
      <c r="C114" s="5">
        <v>1</v>
      </c>
      <c r="D114" s="5">
        <v>9</v>
      </c>
      <c r="E114" s="5">
        <f t="shared" si="12"/>
        <v>9</v>
      </c>
      <c r="F114" s="5" t="s">
        <v>201</v>
      </c>
      <c r="G114" s="36" t="s">
        <v>98</v>
      </c>
      <c r="I114" s="5"/>
      <c r="J114" s="5"/>
      <c r="K114" s="5">
        <f t="shared" si="13"/>
        <v>0</v>
      </c>
    </row>
    <row r="115" spans="1:11" x14ac:dyDescent="0.25">
      <c r="A115" s="5">
        <v>85</v>
      </c>
      <c r="B115" s="6" t="s">
        <v>26</v>
      </c>
      <c r="C115" s="5">
        <v>1</v>
      </c>
      <c r="D115" s="5">
        <v>10</v>
      </c>
      <c r="E115" s="5">
        <f t="shared" si="12"/>
        <v>10</v>
      </c>
      <c r="F115" s="5" t="s">
        <v>201</v>
      </c>
      <c r="G115" s="36" t="s">
        <v>98</v>
      </c>
      <c r="I115" s="5"/>
      <c r="J115" s="5"/>
      <c r="K115" s="5">
        <f t="shared" si="13"/>
        <v>0</v>
      </c>
    </row>
    <row r="116" spans="1:11" x14ac:dyDescent="0.25">
      <c r="A116" s="5">
        <v>86</v>
      </c>
      <c r="B116" s="6" t="s">
        <v>54</v>
      </c>
      <c r="C116" s="5">
        <v>1</v>
      </c>
      <c r="D116" s="5">
        <v>6</v>
      </c>
      <c r="E116" s="5">
        <f t="shared" si="12"/>
        <v>6</v>
      </c>
      <c r="F116" s="5" t="s">
        <v>201</v>
      </c>
      <c r="G116" s="36" t="s">
        <v>98</v>
      </c>
      <c r="I116" s="5"/>
      <c r="J116" s="5"/>
      <c r="K116" s="5">
        <f t="shared" si="13"/>
        <v>0</v>
      </c>
    </row>
    <row r="117" spans="1:11" ht="15" customHeight="1" x14ac:dyDescent="0.25">
      <c r="A117" s="83" t="s">
        <v>94</v>
      </c>
      <c r="B117" s="84"/>
      <c r="C117" s="84"/>
      <c r="D117" s="85"/>
      <c r="E117" s="10">
        <f>SUM(E82:E116)</f>
        <v>556</v>
      </c>
      <c r="F117" s="10"/>
      <c r="G117" s="9"/>
      <c r="I117" s="82" t="s">
        <v>196</v>
      </c>
      <c r="J117" s="82"/>
      <c r="K117" s="9">
        <f>SUM(K82:K116)</f>
        <v>0</v>
      </c>
    </row>
    <row r="118" spans="1:11" ht="15" customHeight="1" x14ac:dyDescent="0.25">
      <c r="A118" s="86" t="s">
        <v>95</v>
      </c>
      <c r="B118" s="60"/>
      <c r="C118" s="60"/>
      <c r="D118" s="60"/>
      <c r="E118" s="60"/>
      <c r="F118" s="60"/>
      <c r="G118" s="87"/>
      <c r="I118" s="88" t="s">
        <v>95</v>
      </c>
      <c r="J118" s="88"/>
      <c r="K118" s="88"/>
    </row>
    <row r="119" spans="1:11" ht="24" x14ac:dyDescent="0.25">
      <c r="A119" s="3" t="s">
        <v>0</v>
      </c>
      <c r="B119" s="4" t="s">
        <v>1</v>
      </c>
      <c r="C119" s="3" t="s">
        <v>2</v>
      </c>
      <c r="D119" s="3" t="s">
        <v>197</v>
      </c>
      <c r="E119" s="3" t="s">
        <v>183</v>
      </c>
      <c r="F119" s="3" t="s">
        <v>198</v>
      </c>
      <c r="G119" s="3" t="s">
        <v>210</v>
      </c>
      <c r="I119" s="3" t="s">
        <v>2</v>
      </c>
      <c r="J119" s="3" t="s">
        <v>197</v>
      </c>
      <c r="K119" s="3" t="s">
        <v>183</v>
      </c>
    </row>
    <row r="120" spans="1:11" ht="15" customHeight="1" x14ac:dyDescent="0.25">
      <c r="A120" s="93" t="s">
        <v>96</v>
      </c>
      <c r="B120" s="94"/>
      <c r="C120" s="94"/>
      <c r="D120" s="94"/>
      <c r="E120" s="94"/>
      <c r="F120" s="94"/>
      <c r="G120" s="95"/>
      <c r="I120" s="90" t="s">
        <v>96</v>
      </c>
      <c r="J120" s="90"/>
      <c r="K120" s="90"/>
    </row>
    <row r="121" spans="1:11" ht="15" customHeight="1" x14ac:dyDescent="0.25">
      <c r="A121" s="5">
        <v>87</v>
      </c>
      <c r="B121" s="6" t="s">
        <v>97</v>
      </c>
      <c r="C121" s="5">
        <v>8</v>
      </c>
      <c r="D121" s="5">
        <v>20</v>
      </c>
      <c r="E121" s="5">
        <f>C121*D121</f>
        <v>160</v>
      </c>
      <c r="F121" s="5" t="s">
        <v>201</v>
      </c>
      <c r="G121" s="36" t="s">
        <v>98</v>
      </c>
      <c r="I121" s="5"/>
      <c r="J121" s="5"/>
      <c r="K121" s="5">
        <f>I121*J121</f>
        <v>0</v>
      </c>
    </row>
    <row r="122" spans="1:11" x14ac:dyDescent="0.25">
      <c r="A122" s="5">
        <v>88</v>
      </c>
      <c r="B122" s="6" t="s">
        <v>212</v>
      </c>
      <c r="C122" s="5">
        <v>15</v>
      </c>
      <c r="D122" s="5">
        <v>24</v>
      </c>
      <c r="E122" s="5">
        <f>C122*D122</f>
        <v>360</v>
      </c>
      <c r="F122" s="5" t="s">
        <v>201</v>
      </c>
      <c r="G122" s="36" t="s">
        <v>98</v>
      </c>
      <c r="I122" s="5"/>
      <c r="J122" s="5"/>
      <c r="K122" s="5">
        <f>I122*J122</f>
        <v>0</v>
      </c>
    </row>
    <row r="123" spans="1:11" ht="15" customHeight="1" x14ac:dyDescent="0.25">
      <c r="A123" s="93" t="s">
        <v>99</v>
      </c>
      <c r="B123" s="94"/>
      <c r="C123" s="94"/>
      <c r="D123" s="94"/>
      <c r="E123" s="94"/>
      <c r="F123" s="94"/>
      <c r="G123" s="95"/>
      <c r="I123" s="90" t="s">
        <v>99</v>
      </c>
      <c r="J123" s="90"/>
      <c r="K123" s="90"/>
    </row>
    <row r="124" spans="1:11" x14ac:dyDescent="0.25">
      <c r="A124" s="5">
        <v>89</v>
      </c>
      <c r="B124" s="6" t="s">
        <v>100</v>
      </c>
      <c r="C124" s="5">
        <v>1</v>
      </c>
      <c r="D124" s="5">
        <v>20</v>
      </c>
      <c r="E124" s="5">
        <f>C124*D124</f>
        <v>20</v>
      </c>
      <c r="F124" s="5" t="s">
        <v>201</v>
      </c>
      <c r="G124" s="36" t="s">
        <v>98</v>
      </c>
      <c r="I124" s="5"/>
      <c r="J124" s="5"/>
      <c r="K124" s="5">
        <f>I124*J124</f>
        <v>0</v>
      </c>
    </row>
    <row r="125" spans="1:11" ht="15" customHeight="1" x14ac:dyDescent="0.25">
      <c r="A125" s="93" t="s">
        <v>101</v>
      </c>
      <c r="B125" s="94"/>
      <c r="C125" s="94"/>
      <c r="D125" s="94"/>
      <c r="E125" s="94"/>
      <c r="F125" s="94"/>
      <c r="G125" s="95"/>
      <c r="I125" s="90" t="s">
        <v>101</v>
      </c>
      <c r="J125" s="90"/>
      <c r="K125" s="90"/>
    </row>
    <row r="126" spans="1:11" x14ac:dyDescent="0.25">
      <c r="A126" s="5">
        <v>90</v>
      </c>
      <c r="B126" s="6" t="s">
        <v>102</v>
      </c>
      <c r="C126" s="5">
        <v>1</v>
      </c>
      <c r="D126" s="5">
        <v>16</v>
      </c>
      <c r="E126" s="5">
        <f>C126*D126</f>
        <v>16</v>
      </c>
      <c r="F126" s="5" t="s">
        <v>201</v>
      </c>
      <c r="G126" s="36" t="s">
        <v>98</v>
      </c>
      <c r="I126" s="5"/>
      <c r="J126" s="5"/>
      <c r="K126" s="5">
        <f>I126*J126</f>
        <v>0</v>
      </c>
    </row>
    <row r="127" spans="1:11" x14ac:dyDescent="0.25">
      <c r="A127" s="5">
        <v>91</v>
      </c>
      <c r="B127" s="6" t="s">
        <v>26</v>
      </c>
      <c r="C127" s="5">
        <v>1</v>
      </c>
      <c r="D127" s="5">
        <v>10</v>
      </c>
      <c r="E127" s="5">
        <f>C127*D127</f>
        <v>10</v>
      </c>
      <c r="F127" s="5" t="s">
        <v>201</v>
      </c>
      <c r="G127" s="36" t="s">
        <v>98</v>
      </c>
      <c r="I127" s="5"/>
      <c r="J127" s="5"/>
      <c r="K127" s="5">
        <f>I127*J127</f>
        <v>0</v>
      </c>
    </row>
    <row r="128" spans="1:11" ht="15" customHeight="1" x14ac:dyDescent="0.25">
      <c r="A128" s="83" t="s">
        <v>103</v>
      </c>
      <c r="B128" s="84"/>
      <c r="C128" s="84"/>
      <c r="D128" s="85"/>
      <c r="E128" s="10">
        <f>SUM(E121:E127)</f>
        <v>566</v>
      </c>
      <c r="F128" s="10"/>
      <c r="G128" s="9"/>
      <c r="I128" s="82" t="s">
        <v>196</v>
      </c>
      <c r="J128" s="82"/>
      <c r="K128" s="9">
        <f>SUM(K121:K122,K124,K126:K127)</f>
        <v>0</v>
      </c>
    </row>
    <row r="129" spans="1:11" ht="15" customHeight="1" x14ac:dyDescent="0.25">
      <c r="A129" s="86" t="s">
        <v>104</v>
      </c>
      <c r="B129" s="60"/>
      <c r="C129" s="60"/>
      <c r="D129" s="60"/>
      <c r="E129" s="60"/>
      <c r="F129" s="60"/>
      <c r="G129" s="87"/>
      <c r="I129" s="88" t="s">
        <v>104</v>
      </c>
      <c r="J129" s="88"/>
      <c r="K129" s="88"/>
    </row>
    <row r="130" spans="1:11" ht="24" x14ac:dyDescent="0.25">
      <c r="A130" s="3" t="s">
        <v>0</v>
      </c>
      <c r="B130" s="4" t="s">
        <v>1</v>
      </c>
      <c r="C130" s="3" t="s">
        <v>2</v>
      </c>
      <c r="D130" s="3" t="s">
        <v>197</v>
      </c>
      <c r="E130" s="3" t="s">
        <v>183</v>
      </c>
      <c r="F130" s="3" t="s">
        <v>198</v>
      </c>
      <c r="G130" s="3" t="s">
        <v>210</v>
      </c>
      <c r="I130" s="3" t="s">
        <v>2</v>
      </c>
      <c r="J130" s="3" t="s">
        <v>197</v>
      </c>
      <c r="K130" s="3" t="s">
        <v>183</v>
      </c>
    </row>
    <row r="131" spans="1:11" ht="15" customHeight="1" x14ac:dyDescent="0.25">
      <c r="A131" s="93" t="s">
        <v>109</v>
      </c>
      <c r="B131" s="94"/>
      <c r="C131" s="94"/>
      <c r="D131" s="94"/>
      <c r="E131" s="94"/>
      <c r="F131" s="94"/>
      <c r="G131" s="95"/>
      <c r="I131" s="90" t="s">
        <v>109</v>
      </c>
      <c r="J131" s="90"/>
      <c r="K131" s="90"/>
    </row>
    <row r="132" spans="1:11" x14ac:dyDescent="0.25">
      <c r="A132" s="5">
        <v>92</v>
      </c>
      <c r="B132" s="6" t="s">
        <v>110</v>
      </c>
      <c r="C132" s="5">
        <v>1</v>
      </c>
      <c r="D132" s="5">
        <v>10</v>
      </c>
      <c r="E132" s="5">
        <f>C132*D132</f>
        <v>10</v>
      </c>
      <c r="F132" s="5" t="s">
        <v>201</v>
      </c>
      <c r="G132" s="36" t="s">
        <v>98</v>
      </c>
      <c r="I132" s="5"/>
      <c r="J132" s="5"/>
      <c r="K132" s="5">
        <f>I132*J132</f>
        <v>0</v>
      </c>
    </row>
    <row r="133" spans="1:11" x14ac:dyDescent="0.25">
      <c r="A133" s="5">
        <v>93</v>
      </c>
      <c r="B133" s="6" t="s">
        <v>8</v>
      </c>
      <c r="C133" s="5">
        <v>1</v>
      </c>
      <c r="D133" s="5">
        <v>4</v>
      </c>
      <c r="E133" s="5">
        <f>C133*D133</f>
        <v>4</v>
      </c>
      <c r="F133" s="5" t="s">
        <v>201</v>
      </c>
      <c r="G133" s="36" t="s">
        <v>98</v>
      </c>
      <c r="I133" s="5"/>
      <c r="J133" s="5"/>
      <c r="K133" s="5">
        <f>I133*J133</f>
        <v>0</v>
      </c>
    </row>
    <row r="134" spans="1:11" x14ac:dyDescent="0.25">
      <c r="A134" s="5">
        <v>94</v>
      </c>
      <c r="B134" s="6" t="s">
        <v>111</v>
      </c>
      <c r="C134" s="5">
        <v>1</v>
      </c>
      <c r="D134" s="5">
        <v>4</v>
      </c>
      <c r="E134" s="5">
        <f>C134*D134</f>
        <v>4</v>
      </c>
      <c r="F134" s="5" t="s">
        <v>201</v>
      </c>
      <c r="G134" s="36" t="s">
        <v>98</v>
      </c>
      <c r="I134" s="5"/>
      <c r="J134" s="5"/>
      <c r="K134" s="5">
        <f>I134*J134</f>
        <v>0</v>
      </c>
    </row>
    <row r="135" spans="1:11" ht="15" customHeight="1" x14ac:dyDescent="0.25">
      <c r="A135" s="83" t="s">
        <v>123</v>
      </c>
      <c r="B135" s="84"/>
      <c r="C135" s="84"/>
      <c r="D135" s="85"/>
      <c r="E135" s="10">
        <f>SUM(E132:E134)</f>
        <v>18</v>
      </c>
      <c r="F135" s="10"/>
      <c r="G135" s="9"/>
      <c r="I135" s="82" t="s">
        <v>196</v>
      </c>
      <c r="J135" s="82"/>
      <c r="K135" s="9">
        <f>SUM(K132:K134)</f>
        <v>0</v>
      </c>
    </row>
    <row r="136" spans="1:11" ht="15" customHeight="1" x14ac:dyDescent="0.25">
      <c r="A136" s="74" t="s">
        <v>124</v>
      </c>
      <c r="B136" s="75"/>
      <c r="C136" s="75"/>
      <c r="D136" s="75"/>
      <c r="E136" s="75"/>
      <c r="F136" s="75"/>
      <c r="G136" s="91"/>
      <c r="H136" s="42"/>
      <c r="I136" s="92" t="s">
        <v>124</v>
      </c>
      <c r="J136" s="92"/>
      <c r="K136" s="92"/>
    </row>
    <row r="137" spans="1:11" ht="15" customHeight="1" x14ac:dyDescent="0.25">
      <c r="A137" s="86" t="s">
        <v>125</v>
      </c>
      <c r="B137" s="60"/>
      <c r="C137" s="60"/>
      <c r="D137" s="60"/>
      <c r="E137" s="60"/>
      <c r="F137" s="60"/>
      <c r="G137" s="87"/>
      <c r="H137" s="42"/>
      <c r="I137" s="88" t="s">
        <v>125</v>
      </c>
      <c r="J137" s="88"/>
      <c r="K137" s="88"/>
    </row>
    <row r="138" spans="1:11" ht="24" x14ac:dyDescent="0.25">
      <c r="A138" s="11" t="s">
        <v>0</v>
      </c>
      <c r="B138" s="12" t="s">
        <v>1</v>
      </c>
      <c r="C138" s="11" t="s">
        <v>2</v>
      </c>
      <c r="D138" s="3" t="s">
        <v>197</v>
      </c>
      <c r="E138" s="3" t="s">
        <v>183</v>
      </c>
      <c r="F138" s="3" t="s">
        <v>198</v>
      </c>
      <c r="G138" s="3" t="s">
        <v>210</v>
      </c>
      <c r="H138" s="42"/>
      <c r="I138" s="3" t="s">
        <v>2</v>
      </c>
      <c r="J138" s="3" t="s">
        <v>197</v>
      </c>
      <c r="K138" s="3" t="s">
        <v>183</v>
      </c>
    </row>
    <row r="139" spans="1:11" ht="15" customHeight="1" x14ac:dyDescent="0.25">
      <c r="A139" s="93" t="s">
        <v>126</v>
      </c>
      <c r="B139" s="94"/>
      <c r="C139" s="94"/>
      <c r="D139" s="94"/>
      <c r="E139" s="94"/>
      <c r="F139" s="94"/>
      <c r="G139" s="95"/>
      <c r="H139" s="42"/>
      <c r="I139" s="90" t="s">
        <v>126</v>
      </c>
      <c r="J139" s="90"/>
      <c r="K139" s="90"/>
    </row>
    <row r="140" spans="1:11" x14ac:dyDescent="0.25">
      <c r="A140" s="5">
        <v>96</v>
      </c>
      <c r="B140" s="6" t="s">
        <v>127</v>
      </c>
      <c r="C140" s="5">
        <v>1</v>
      </c>
      <c r="D140" s="5">
        <v>16</v>
      </c>
      <c r="E140" s="5">
        <f>C140*D140</f>
        <v>16</v>
      </c>
      <c r="F140" s="5" t="s">
        <v>201</v>
      </c>
      <c r="G140" s="36" t="s">
        <v>98</v>
      </c>
      <c r="I140" s="5"/>
      <c r="J140" s="5"/>
      <c r="K140" s="5">
        <f>I140*J140</f>
        <v>0</v>
      </c>
    </row>
    <row r="141" spans="1:11" x14ac:dyDescent="0.25">
      <c r="A141" s="5">
        <v>97</v>
      </c>
      <c r="B141" s="6" t="s">
        <v>128</v>
      </c>
      <c r="C141" s="5">
        <v>1</v>
      </c>
      <c r="D141" s="5">
        <v>12</v>
      </c>
      <c r="E141" s="5">
        <f t="shared" ref="E141:E158" si="14">C141*D141</f>
        <v>12</v>
      </c>
      <c r="F141" s="5" t="s">
        <v>201</v>
      </c>
      <c r="G141" s="36" t="s">
        <v>98</v>
      </c>
      <c r="I141" s="5"/>
      <c r="J141" s="5"/>
      <c r="K141" s="5">
        <f t="shared" ref="K141:K158" si="15">I141*J141</f>
        <v>0</v>
      </c>
    </row>
    <row r="142" spans="1:11" x14ac:dyDescent="0.25">
      <c r="A142" s="5">
        <v>98</v>
      </c>
      <c r="B142" s="6" t="s">
        <v>129</v>
      </c>
      <c r="C142" s="5">
        <v>5</v>
      </c>
      <c r="D142" s="5">
        <v>16</v>
      </c>
      <c r="E142" s="5">
        <f t="shared" si="14"/>
        <v>80</v>
      </c>
      <c r="F142" s="5" t="s">
        <v>201</v>
      </c>
      <c r="G142" s="36" t="s">
        <v>98</v>
      </c>
      <c r="I142" s="5"/>
      <c r="J142" s="5"/>
      <c r="K142" s="5">
        <f t="shared" si="15"/>
        <v>0</v>
      </c>
    </row>
    <row r="143" spans="1:11" x14ac:dyDescent="0.25">
      <c r="A143" s="5">
        <v>99</v>
      </c>
      <c r="B143" s="6" t="s">
        <v>130</v>
      </c>
      <c r="C143" s="5">
        <v>1</v>
      </c>
      <c r="D143" s="5">
        <v>35</v>
      </c>
      <c r="E143" s="5">
        <f t="shared" si="14"/>
        <v>35</v>
      </c>
      <c r="F143" s="5" t="s">
        <v>201</v>
      </c>
      <c r="G143" s="36" t="s">
        <v>98</v>
      </c>
      <c r="I143" s="5"/>
      <c r="J143" s="5"/>
      <c r="K143" s="5">
        <f t="shared" si="15"/>
        <v>0</v>
      </c>
    </row>
    <row r="144" spans="1:11" x14ac:dyDescent="0.25">
      <c r="A144" s="5">
        <v>100</v>
      </c>
      <c r="B144" s="6" t="s">
        <v>131</v>
      </c>
      <c r="C144" s="5">
        <v>1</v>
      </c>
      <c r="D144" s="5">
        <v>40</v>
      </c>
      <c r="E144" s="5">
        <f t="shared" si="14"/>
        <v>40</v>
      </c>
      <c r="F144" s="5" t="s">
        <v>201</v>
      </c>
      <c r="G144" s="36" t="s">
        <v>98</v>
      </c>
      <c r="I144" s="5"/>
      <c r="J144" s="5"/>
      <c r="K144" s="5">
        <f t="shared" si="15"/>
        <v>0</v>
      </c>
    </row>
    <row r="145" spans="1:11" x14ac:dyDescent="0.25">
      <c r="A145" s="5">
        <v>101</v>
      </c>
      <c r="B145" s="6" t="s">
        <v>132</v>
      </c>
      <c r="C145" s="5">
        <v>1</v>
      </c>
      <c r="D145" s="5">
        <v>18</v>
      </c>
      <c r="E145" s="5">
        <f t="shared" si="14"/>
        <v>18</v>
      </c>
      <c r="F145" s="5" t="s">
        <v>201</v>
      </c>
      <c r="G145" s="36" t="s">
        <v>98</v>
      </c>
      <c r="I145" s="5"/>
      <c r="J145" s="5"/>
      <c r="K145" s="5">
        <f t="shared" si="15"/>
        <v>0</v>
      </c>
    </row>
    <row r="146" spans="1:11" x14ac:dyDescent="0.25">
      <c r="A146" s="5">
        <v>102</v>
      </c>
      <c r="B146" s="6" t="s">
        <v>133</v>
      </c>
      <c r="C146" s="5">
        <v>1</v>
      </c>
      <c r="D146" s="5">
        <v>20</v>
      </c>
      <c r="E146" s="5">
        <f t="shared" si="14"/>
        <v>20</v>
      </c>
      <c r="F146" s="5" t="s">
        <v>201</v>
      </c>
      <c r="G146" s="36" t="s">
        <v>98</v>
      </c>
      <c r="I146" s="5"/>
      <c r="J146" s="5"/>
      <c r="K146" s="5">
        <f t="shared" si="15"/>
        <v>0</v>
      </c>
    </row>
    <row r="147" spans="1:11" x14ac:dyDescent="0.25">
      <c r="A147" s="5">
        <v>103</v>
      </c>
      <c r="B147" s="6" t="s">
        <v>134</v>
      </c>
      <c r="C147" s="5">
        <v>1</v>
      </c>
      <c r="D147" s="5">
        <v>80</v>
      </c>
      <c r="E147" s="5">
        <f t="shared" si="14"/>
        <v>80</v>
      </c>
      <c r="F147" s="5" t="s">
        <v>201</v>
      </c>
      <c r="G147" s="36" t="s">
        <v>98</v>
      </c>
      <c r="I147" s="5"/>
      <c r="J147" s="5"/>
      <c r="K147" s="5">
        <f t="shared" si="15"/>
        <v>0</v>
      </c>
    </row>
    <row r="148" spans="1:11" x14ac:dyDescent="0.25">
      <c r="A148" s="5">
        <v>104</v>
      </c>
      <c r="B148" s="6" t="s">
        <v>135</v>
      </c>
      <c r="C148" s="5">
        <v>1</v>
      </c>
      <c r="D148" s="5">
        <v>20</v>
      </c>
      <c r="E148" s="5">
        <f t="shared" si="14"/>
        <v>20</v>
      </c>
      <c r="F148" s="5" t="s">
        <v>201</v>
      </c>
      <c r="G148" s="36" t="s">
        <v>98</v>
      </c>
      <c r="I148" s="5"/>
      <c r="J148" s="5"/>
      <c r="K148" s="5">
        <f t="shared" si="15"/>
        <v>0</v>
      </c>
    </row>
    <row r="149" spans="1:11" x14ac:dyDescent="0.25">
      <c r="A149" s="5">
        <v>105</v>
      </c>
      <c r="B149" s="6" t="s">
        <v>17</v>
      </c>
      <c r="C149" s="5">
        <v>1</v>
      </c>
      <c r="D149" s="5">
        <v>8</v>
      </c>
      <c r="E149" s="5">
        <f t="shared" si="14"/>
        <v>8</v>
      </c>
      <c r="F149" s="5" t="s">
        <v>201</v>
      </c>
      <c r="G149" s="36" t="s">
        <v>98</v>
      </c>
      <c r="I149" s="5"/>
      <c r="J149" s="5"/>
      <c r="K149" s="5">
        <f t="shared" si="15"/>
        <v>0</v>
      </c>
    </row>
    <row r="150" spans="1:11" x14ac:dyDescent="0.25">
      <c r="A150" s="5">
        <v>106</v>
      </c>
      <c r="B150" s="6" t="s">
        <v>136</v>
      </c>
      <c r="C150" s="5">
        <v>1</v>
      </c>
      <c r="D150" s="5">
        <v>10</v>
      </c>
      <c r="E150" s="5">
        <f t="shared" si="14"/>
        <v>10</v>
      </c>
      <c r="F150" s="5" t="s">
        <v>201</v>
      </c>
      <c r="G150" s="36" t="s">
        <v>98</v>
      </c>
      <c r="I150" s="5"/>
      <c r="J150" s="5"/>
      <c r="K150" s="5">
        <f t="shared" si="15"/>
        <v>0</v>
      </c>
    </row>
    <row r="151" spans="1:11" x14ac:dyDescent="0.25">
      <c r="A151" s="5">
        <v>107</v>
      </c>
      <c r="B151" s="6" t="s">
        <v>137</v>
      </c>
      <c r="C151" s="5">
        <v>1</v>
      </c>
      <c r="D151" s="5">
        <v>12</v>
      </c>
      <c r="E151" s="5">
        <f t="shared" si="14"/>
        <v>12</v>
      </c>
      <c r="F151" s="5" t="s">
        <v>201</v>
      </c>
      <c r="G151" s="36" t="s">
        <v>98</v>
      </c>
      <c r="I151" s="5"/>
      <c r="J151" s="5"/>
      <c r="K151" s="5">
        <f t="shared" si="15"/>
        <v>0</v>
      </c>
    </row>
    <row r="152" spans="1:11" x14ac:dyDescent="0.25">
      <c r="A152" s="5">
        <v>108</v>
      </c>
      <c r="B152" s="6" t="s">
        <v>138</v>
      </c>
      <c r="C152" s="5">
        <v>1</v>
      </c>
      <c r="D152" s="5">
        <v>20</v>
      </c>
      <c r="E152" s="5">
        <f t="shared" si="14"/>
        <v>20</v>
      </c>
      <c r="F152" s="5" t="s">
        <v>201</v>
      </c>
      <c r="G152" s="36" t="s">
        <v>98</v>
      </c>
      <c r="I152" s="5"/>
      <c r="J152" s="5"/>
      <c r="K152" s="5">
        <f t="shared" si="15"/>
        <v>0</v>
      </c>
    </row>
    <row r="153" spans="1:11" x14ac:dyDescent="0.25">
      <c r="A153" s="5">
        <v>109</v>
      </c>
      <c r="B153" s="6" t="s">
        <v>139</v>
      </c>
      <c r="C153" s="5">
        <v>2</v>
      </c>
      <c r="D153" s="5">
        <v>10</v>
      </c>
      <c r="E153" s="5">
        <f t="shared" si="14"/>
        <v>20</v>
      </c>
      <c r="F153" s="5" t="s">
        <v>201</v>
      </c>
      <c r="G153" s="36" t="s">
        <v>98</v>
      </c>
      <c r="I153" s="5"/>
      <c r="J153" s="5"/>
      <c r="K153" s="5">
        <f t="shared" si="15"/>
        <v>0</v>
      </c>
    </row>
    <row r="154" spans="1:11" x14ac:dyDescent="0.25">
      <c r="A154" s="5">
        <v>110</v>
      </c>
      <c r="B154" s="6" t="s">
        <v>140</v>
      </c>
      <c r="C154" s="5">
        <v>1</v>
      </c>
      <c r="D154" s="5">
        <v>25</v>
      </c>
      <c r="E154" s="5">
        <f t="shared" si="14"/>
        <v>25</v>
      </c>
      <c r="F154" s="5" t="s">
        <v>201</v>
      </c>
      <c r="G154" s="36" t="s">
        <v>98</v>
      </c>
      <c r="I154" s="5"/>
      <c r="J154" s="5"/>
      <c r="K154" s="5">
        <f t="shared" si="15"/>
        <v>0</v>
      </c>
    </row>
    <row r="155" spans="1:11" x14ac:dyDescent="0.25">
      <c r="A155" s="5">
        <v>111</v>
      </c>
      <c r="B155" s="6" t="s">
        <v>141</v>
      </c>
      <c r="C155" s="5">
        <v>4</v>
      </c>
      <c r="D155" s="5">
        <v>5</v>
      </c>
      <c r="E155" s="5">
        <f t="shared" si="14"/>
        <v>20</v>
      </c>
      <c r="F155" s="5" t="s">
        <v>201</v>
      </c>
      <c r="G155" s="36" t="s">
        <v>98</v>
      </c>
      <c r="I155" s="5"/>
      <c r="J155" s="5"/>
      <c r="K155" s="5">
        <f t="shared" si="15"/>
        <v>0</v>
      </c>
    </row>
    <row r="156" spans="1:11" x14ac:dyDescent="0.25">
      <c r="A156" s="5">
        <v>112</v>
      </c>
      <c r="B156" s="6" t="s">
        <v>142</v>
      </c>
      <c r="C156" s="5">
        <v>1</v>
      </c>
      <c r="D156" s="5">
        <v>5</v>
      </c>
      <c r="E156" s="5">
        <f t="shared" si="14"/>
        <v>5</v>
      </c>
      <c r="F156" s="5" t="s">
        <v>201</v>
      </c>
      <c r="G156" s="36" t="s">
        <v>98</v>
      </c>
      <c r="I156" s="5"/>
      <c r="J156" s="5"/>
      <c r="K156" s="5">
        <f t="shared" si="15"/>
        <v>0</v>
      </c>
    </row>
    <row r="157" spans="1:11" x14ac:dyDescent="0.25">
      <c r="A157" s="5">
        <v>113</v>
      </c>
      <c r="B157" s="6" t="s">
        <v>143</v>
      </c>
      <c r="C157" s="5">
        <v>1</v>
      </c>
      <c r="D157" s="5">
        <v>10</v>
      </c>
      <c r="E157" s="5">
        <f t="shared" si="14"/>
        <v>10</v>
      </c>
      <c r="F157" s="5" t="s">
        <v>201</v>
      </c>
      <c r="G157" s="36" t="s">
        <v>98</v>
      </c>
      <c r="I157" s="5"/>
      <c r="J157" s="5"/>
      <c r="K157" s="5">
        <f t="shared" si="15"/>
        <v>0</v>
      </c>
    </row>
    <row r="158" spans="1:11" x14ac:dyDescent="0.25">
      <c r="A158" s="5">
        <v>114</v>
      </c>
      <c r="B158" s="6" t="s">
        <v>10</v>
      </c>
      <c r="C158" s="5">
        <v>2</v>
      </c>
      <c r="D158" s="5">
        <v>10</v>
      </c>
      <c r="E158" s="5">
        <f t="shared" si="14"/>
        <v>20</v>
      </c>
      <c r="F158" s="5" t="s">
        <v>201</v>
      </c>
      <c r="G158" s="36" t="s">
        <v>98</v>
      </c>
      <c r="I158" s="5"/>
      <c r="J158" s="5"/>
      <c r="K158" s="5">
        <f t="shared" si="15"/>
        <v>0</v>
      </c>
    </row>
    <row r="159" spans="1:11" ht="15" customHeight="1" x14ac:dyDescent="0.25">
      <c r="A159" s="83" t="s">
        <v>144</v>
      </c>
      <c r="B159" s="84"/>
      <c r="C159" s="84"/>
      <c r="D159" s="85"/>
      <c r="E159" s="10">
        <f>SUM(E140:E158)</f>
        <v>471</v>
      </c>
      <c r="F159" s="10"/>
      <c r="G159" s="9"/>
      <c r="I159" s="82" t="s">
        <v>196</v>
      </c>
      <c r="J159" s="82"/>
      <c r="K159" s="9">
        <f>SUM(K140:K158)</f>
        <v>0</v>
      </c>
    </row>
    <row r="160" spans="1:11" ht="15" customHeight="1" x14ac:dyDescent="0.25">
      <c r="A160" s="86" t="s">
        <v>208</v>
      </c>
      <c r="B160" s="60"/>
      <c r="C160" s="60"/>
      <c r="D160" s="60"/>
      <c r="E160" s="60"/>
      <c r="F160" s="60"/>
      <c r="G160" s="87"/>
      <c r="I160" s="88" t="s">
        <v>208</v>
      </c>
      <c r="J160" s="88"/>
      <c r="K160" s="88"/>
    </row>
    <row r="161" spans="1:11" ht="24" x14ac:dyDescent="0.25">
      <c r="A161" s="3" t="s">
        <v>0</v>
      </c>
      <c r="B161" s="4" t="s">
        <v>1</v>
      </c>
      <c r="C161" s="3" t="s">
        <v>2</v>
      </c>
      <c r="D161" s="3" t="s">
        <v>197</v>
      </c>
      <c r="E161" s="3" t="s">
        <v>183</v>
      </c>
      <c r="F161" s="3" t="s">
        <v>198</v>
      </c>
      <c r="G161" s="3" t="s">
        <v>210</v>
      </c>
      <c r="I161" s="3" t="s">
        <v>2</v>
      </c>
      <c r="J161" s="3" t="s">
        <v>197</v>
      </c>
      <c r="K161" s="3" t="s">
        <v>183</v>
      </c>
    </row>
    <row r="162" spans="1:11" ht="15" customHeight="1" x14ac:dyDescent="0.25">
      <c r="A162" s="93" t="s">
        <v>145</v>
      </c>
      <c r="B162" s="94"/>
      <c r="C162" s="94"/>
      <c r="D162" s="94"/>
      <c r="E162" s="94"/>
      <c r="F162" s="94"/>
      <c r="G162" s="95"/>
      <c r="I162" s="90" t="s">
        <v>145</v>
      </c>
      <c r="J162" s="90"/>
      <c r="K162" s="90"/>
    </row>
    <row r="163" spans="1:11" x14ac:dyDescent="0.25">
      <c r="A163" s="5">
        <v>115</v>
      </c>
      <c r="B163" s="6" t="s">
        <v>146</v>
      </c>
      <c r="C163" s="5">
        <v>1</v>
      </c>
      <c r="D163" s="5">
        <v>18</v>
      </c>
      <c r="E163" s="5">
        <f>C163*D163</f>
        <v>18</v>
      </c>
      <c r="F163" s="5" t="s">
        <v>201</v>
      </c>
      <c r="G163" s="36" t="s">
        <v>98</v>
      </c>
      <c r="I163" s="5"/>
      <c r="J163" s="5"/>
      <c r="K163" s="5">
        <f>I163*J163</f>
        <v>0</v>
      </c>
    </row>
    <row r="164" spans="1:11" x14ac:dyDescent="0.25">
      <c r="A164" s="5">
        <v>116</v>
      </c>
      <c r="B164" s="6" t="s">
        <v>147</v>
      </c>
      <c r="C164" s="5">
        <v>1</v>
      </c>
      <c r="D164" s="5">
        <v>5</v>
      </c>
      <c r="E164" s="5">
        <f t="shared" ref="E164:E167" si="16">C164*D164</f>
        <v>5</v>
      </c>
      <c r="F164" s="5" t="s">
        <v>201</v>
      </c>
      <c r="G164" s="36" t="s">
        <v>98</v>
      </c>
      <c r="I164" s="5"/>
      <c r="J164" s="5"/>
      <c r="K164" s="5">
        <f t="shared" ref="K164:K167" si="17">I164*J164</f>
        <v>0</v>
      </c>
    </row>
    <row r="165" spans="1:11" x14ac:dyDescent="0.25">
      <c r="A165" s="5">
        <v>117</v>
      </c>
      <c r="B165" s="6" t="s">
        <v>148</v>
      </c>
      <c r="C165" s="5">
        <v>1</v>
      </c>
      <c r="D165" s="5">
        <v>12</v>
      </c>
      <c r="E165" s="5">
        <f t="shared" si="16"/>
        <v>12</v>
      </c>
      <c r="F165" s="5" t="s">
        <v>201</v>
      </c>
      <c r="G165" s="36" t="s">
        <v>98</v>
      </c>
      <c r="I165" s="5"/>
      <c r="J165" s="5"/>
      <c r="K165" s="5">
        <f t="shared" si="17"/>
        <v>0</v>
      </c>
    </row>
    <row r="166" spans="1:11" x14ac:dyDescent="0.25">
      <c r="A166" s="5">
        <v>118</v>
      </c>
      <c r="B166" s="6" t="s">
        <v>149</v>
      </c>
      <c r="C166" s="5">
        <v>1</v>
      </c>
      <c r="D166" s="5">
        <v>8</v>
      </c>
      <c r="E166" s="5">
        <f t="shared" si="16"/>
        <v>8</v>
      </c>
      <c r="F166" s="5" t="s">
        <v>201</v>
      </c>
      <c r="G166" s="36" t="s">
        <v>98</v>
      </c>
      <c r="I166" s="5"/>
      <c r="J166" s="5"/>
      <c r="K166" s="5">
        <f t="shared" si="17"/>
        <v>0</v>
      </c>
    </row>
    <row r="167" spans="1:11" x14ac:dyDescent="0.25">
      <c r="A167" s="5">
        <v>119</v>
      </c>
      <c r="B167" s="6" t="s">
        <v>150</v>
      </c>
      <c r="C167" s="5">
        <v>1</v>
      </c>
      <c r="D167" s="5">
        <v>5</v>
      </c>
      <c r="E167" s="5">
        <f t="shared" si="16"/>
        <v>5</v>
      </c>
      <c r="F167" s="5" t="s">
        <v>201</v>
      </c>
      <c r="G167" s="36" t="s">
        <v>98</v>
      </c>
      <c r="I167" s="5"/>
      <c r="J167" s="5"/>
      <c r="K167" s="5">
        <f t="shared" si="17"/>
        <v>0</v>
      </c>
    </row>
    <row r="168" spans="1:11" ht="15" customHeight="1" x14ac:dyDescent="0.25">
      <c r="A168" s="83" t="s">
        <v>209</v>
      </c>
      <c r="B168" s="84"/>
      <c r="C168" s="84"/>
      <c r="D168" s="85"/>
      <c r="E168" s="10">
        <f>SUM(E163:E167)</f>
        <v>48</v>
      </c>
      <c r="F168" s="10"/>
      <c r="G168" s="9"/>
      <c r="I168" s="82" t="s">
        <v>196</v>
      </c>
      <c r="J168" s="82"/>
      <c r="K168" s="9">
        <f>SUM(K163:K167)</f>
        <v>0</v>
      </c>
    </row>
    <row r="169" spans="1:11" ht="15" customHeight="1" x14ac:dyDescent="0.25">
      <c r="A169" s="86" t="s">
        <v>152</v>
      </c>
      <c r="B169" s="60"/>
      <c r="C169" s="60"/>
      <c r="D169" s="60"/>
      <c r="E169" s="60"/>
      <c r="F169" s="60"/>
      <c r="G169" s="87"/>
      <c r="I169" s="88" t="s">
        <v>152</v>
      </c>
      <c r="J169" s="88"/>
      <c r="K169" s="88"/>
    </row>
    <row r="170" spans="1:11" ht="24" x14ac:dyDescent="0.25">
      <c r="A170" s="3" t="s">
        <v>0</v>
      </c>
      <c r="B170" s="4" t="s">
        <v>1</v>
      </c>
      <c r="C170" s="3" t="s">
        <v>2</v>
      </c>
      <c r="D170" s="3" t="s">
        <v>197</v>
      </c>
      <c r="E170" s="3" t="s">
        <v>183</v>
      </c>
      <c r="F170" s="3" t="s">
        <v>198</v>
      </c>
      <c r="G170" s="3" t="s">
        <v>210</v>
      </c>
      <c r="I170" s="3" t="s">
        <v>2</v>
      </c>
      <c r="J170" s="3" t="s">
        <v>197</v>
      </c>
      <c r="K170" s="3" t="s">
        <v>183</v>
      </c>
    </row>
    <row r="171" spans="1:11" ht="15" customHeight="1" x14ac:dyDescent="0.25">
      <c r="A171" s="93" t="s">
        <v>153</v>
      </c>
      <c r="B171" s="94"/>
      <c r="C171" s="94"/>
      <c r="D171" s="94"/>
      <c r="E171" s="94"/>
      <c r="F171" s="94"/>
      <c r="G171" s="95"/>
      <c r="I171" s="90" t="s">
        <v>153</v>
      </c>
      <c r="J171" s="90"/>
      <c r="K171" s="90"/>
    </row>
    <row r="172" spans="1:11" x14ac:dyDescent="0.25">
      <c r="A172" s="5">
        <v>120</v>
      </c>
      <c r="B172" s="6" t="s">
        <v>154</v>
      </c>
      <c r="C172" s="5">
        <v>1</v>
      </c>
      <c r="D172" s="5">
        <v>12</v>
      </c>
      <c r="E172" s="5">
        <f>C172*D172</f>
        <v>12</v>
      </c>
      <c r="F172" s="5" t="s">
        <v>201</v>
      </c>
      <c r="G172" s="36" t="s">
        <v>98</v>
      </c>
      <c r="I172" s="5"/>
      <c r="J172" s="5"/>
      <c r="K172" s="5">
        <f>I172*J172</f>
        <v>0</v>
      </c>
    </row>
    <row r="173" spans="1:11" x14ac:dyDescent="0.25">
      <c r="A173" s="5">
        <v>121</v>
      </c>
      <c r="B173" s="6" t="s">
        <v>155</v>
      </c>
      <c r="C173" s="5">
        <v>1</v>
      </c>
      <c r="D173" s="5">
        <v>10</v>
      </c>
      <c r="E173" s="5">
        <f>C173*D173</f>
        <v>10</v>
      </c>
      <c r="F173" s="5" t="s">
        <v>201</v>
      </c>
      <c r="G173" s="36" t="s">
        <v>98</v>
      </c>
      <c r="I173" s="5"/>
      <c r="J173" s="5"/>
      <c r="K173" s="5">
        <f>I173*J173</f>
        <v>0</v>
      </c>
    </row>
    <row r="174" spans="1:11" ht="15" customHeight="1" x14ac:dyDescent="0.25">
      <c r="A174" s="83" t="s">
        <v>156</v>
      </c>
      <c r="B174" s="84"/>
      <c r="C174" s="84"/>
      <c r="D174" s="85"/>
      <c r="E174" s="10">
        <f>SUM(E172:E173)</f>
        <v>22</v>
      </c>
      <c r="F174" s="10"/>
      <c r="G174" s="9"/>
      <c r="I174" s="82" t="s">
        <v>196</v>
      </c>
      <c r="J174" s="82"/>
      <c r="K174" s="9">
        <f>SUM(K172:K173)</f>
        <v>0</v>
      </c>
    </row>
    <row r="175" spans="1:11" ht="15" customHeight="1" x14ac:dyDescent="0.25">
      <c r="A175" s="86" t="s">
        <v>157</v>
      </c>
      <c r="B175" s="60"/>
      <c r="C175" s="60"/>
      <c r="D175" s="60"/>
      <c r="E175" s="60"/>
      <c r="F175" s="60"/>
      <c r="G175" s="87"/>
      <c r="I175" s="88" t="s">
        <v>157</v>
      </c>
      <c r="J175" s="88"/>
      <c r="K175" s="88"/>
    </row>
    <row r="176" spans="1:11" ht="24" x14ac:dyDescent="0.25">
      <c r="A176" s="3" t="s">
        <v>0</v>
      </c>
      <c r="B176" s="4" t="s">
        <v>1</v>
      </c>
      <c r="C176" s="3" t="s">
        <v>2</v>
      </c>
      <c r="D176" s="3" t="s">
        <v>197</v>
      </c>
      <c r="E176" s="3" t="s">
        <v>183</v>
      </c>
      <c r="F176" s="3" t="s">
        <v>198</v>
      </c>
      <c r="G176" s="3" t="s">
        <v>210</v>
      </c>
      <c r="I176" s="3" t="s">
        <v>2</v>
      </c>
      <c r="J176" s="3" t="s">
        <v>197</v>
      </c>
      <c r="K176" s="3" t="s">
        <v>183</v>
      </c>
    </row>
    <row r="177" spans="1:11" ht="15" customHeight="1" x14ac:dyDescent="0.25">
      <c r="A177" s="89" t="s">
        <v>153</v>
      </c>
      <c r="B177" s="89"/>
      <c r="C177" s="89"/>
      <c r="D177" s="89"/>
      <c r="E177" s="89"/>
      <c r="F177" s="39"/>
      <c r="G177" s="39"/>
      <c r="I177" s="90" t="s">
        <v>153</v>
      </c>
      <c r="J177" s="90"/>
      <c r="K177" s="90"/>
    </row>
    <row r="178" spans="1:11" x14ac:dyDescent="0.25">
      <c r="A178" s="5">
        <v>122</v>
      </c>
      <c r="B178" s="6" t="s">
        <v>158</v>
      </c>
      <c r="C178" s="5">
        <v>1</v>
      </c>
      <c r="D178" s="5">
        <v>10</v>
      </c>
      <c r="E178" s="5">
        <f>C178*D178</f>
        <v>10</v>
      </c>
      <c r="F178" s="5" t="s">
        <v>201</v>
      </c>
      <c r="G178" s="36" t="s">
        <v>98</v>
      </c>
      <c r="I178" s="5"/>
      <c r="J178" s="5"/>
      <c r="K178" s="5">
        <f>I178*J178</f>
        <v>0</v>
      </c>
    </row>
    <row r="179" spans="1:11" ht="15" customHeight="1" x14ac:dyDescent="0.25">
      <c r="A179" s="83" t="s">
        <v>159</v>
      </c>
      <c r="B179" s="84"/>
      <c r="C179" s="84"/>
      <c r="D179" s="85"/>
      <c r="E179" s="10">
        <f>SUM(E178)</f>
        <v>10</v>
      </c>
      <c r="F179" s="10"/>
      <c r="G179" s="9"/>
      <c r="I179" s="82" t="s">
        <v>196</v>
      </c>
      <c r="J179" s="82"/>
      <c r="K179" s="9">
        <f>SUM(K178)</f>
        <v>0</v>
      </c>
    </row>
    <row r="180" spans="1:11" ht="15" customHeight="1" x14ac:dyDescent="0.25">
      <c r="A180" s="86" t="s">
        <v>160</v>
      </c>
      <c r="B180" s="60"/>
      <c r="C180" s="60"/>
      <c r="D180" s="60"/>
      <c r="E180" s="60"/>
      <c r="F180" s="60"/>
      <c r="G180" s="87"/>
      <c r="I180" s="88" t="s">
        <v>160</v>
      </c>
      <c r="J180" s="88"/>
      <c r="K180" s="88"/>
    </row>
    <row r="181" spans="1:11" ht="24" x14ac:dyDescent="0.25">
      <c r="A181" s="3" t="s">
        <v>0</v>
      </c>
      <c r="B181" s="4" t="s">
        <v>1</v>
      </c>
      <c r="C181" s="3" t="s">
        <v>2</v>
      </c>
      <c r="D181" s="3" t="s">
        <v>197</v>
      </c>
      <c r="E181" s="3" t="s">
        <v>183</v>
      </c>
      <c r="F181" s="3" t="s">
        <v>198</v>
      </c>
      <c r="G181" s="3" t="s">
        <v>210</v>
      </c>
      <c r="I181" s="3" t="s">
        <v>2</v>
      </c>
      <c r="J181" s="3" t="s">
        <v>197</v>
      </c>
      <c r="K181" s="3" t="s">
        <v>183</v>
      </c>
    </row>
    <row r="182" spans="1:11" ht="15" customHeight="1" x14ac:dyDescent="0.25">
      <c r="A182" s="93" t="s">
        <v>161</v>
      </c>
      <c r="B182" s="94"/>
      <c r="C182" s="94"/>
      <c r="D182" s="94"/>
      <c r="E182" s="94"/>
      <c r="F182" s="94"/>
      <c r="G182" s="95"/>
      <c r="I182" s="90" t="s">
        <v>161</v>
      </c>
      <c r="J182" s="90"/>
      <c r="K182" s="90"/>
    </row>
    <row r="183" spans="1:11" x14ac:dyDescent="0.25">
      <c r="A183" s="5">
        <v>123</v>
      </c>
      <c r="B183" s="6" t="s">
        <v>162</v>
      </c>
      <c r="C183" s="5">
        <v>1</v>
      </c>
      <c r="D183" s="5">
        <v>10</v>
      </c>
      <c r="E183" s="5">
        <f>C183*D183</f>
        <v>10</v>
      </c>
      <c r="F183" s="5" t="s">
        <v>201</v>
      </c>
      <c r="G183" s="36" t="s">
        <v>98</v>
      </c>
      <c r="I183" s="5"/>
      <c r="J183" s="5"/>
      <c r="K183" s="5">
        <f>I183*J183</f>
        <v>0</v>
      </c>
    </row>
    <row r="184" spans="1:11" x14ac:dyDescent="0.25">
      <c r="A184" s="5">
        <v>124</v>
      </c>
      <c r="B184" s="6" t="s">
        <v>163</v>
      </c>
      <c r="C184" s="5">
        <v>1</v>
      </c>
      <c r="D184" s="5">
        <v>16</v>
      </c>
      <c r="E184" s="5">
        <f t="shared" ref="E184:E186" si="18">C184*D184</f>
        <v>16</v>
      </c>
      <c r="F184" s="5" t="s">
        <v>201</v>
      </c>
      <c r="G184" s="36" t="s">
        <v>98</v>
      </c>
      <c r="I184" s="5"/>
      <c r="J184" s="5"/>
      <c r="K184" s="5">
        <f t="shared" ref="K184:K186" si="19">I184*J184</f>
        <v>0</v>
      </c>
    </row>
    <row r="185" spans="1:11" x14ac:dyDescent="0.25">
      <c r="A185" s="5">
        <v>125</v>
      </c>
      <c r="B185" s="6" t="s">
        <v>164</v>
      </c>
      <c r="C185" s="5">
        <v>1</v>
      </c>
      <c r="D185" s="5">
        <v>16</v>
      </c>
      <c r="E185" s="5">
        <f t="shared" si="18"/>
        <v>16</v>
      </c>
      <c r="F185" s="5" t="s">
        <v>201</v>
      </c>
      <c r="G185" s="36" t="s">
        <v>98</v>
      </c>
      <c r="I185" s="5"/>
      <c r="J185" s="5"/>
      <c r="K185" s="5">
        <f t="shared" si="19"/>
        <v>0</v>
      </c>
    </row>
    <row r="186" spans="1:11" x14ac:dyDescent="0.25">
      <c r="A186" s="5">
        <v>126</v>
      </c>
      <c r="B186" s="6" t="s">
        <v>165</v>
      </c>
      <c r="C186" s="5">
        <v>1</v>
      </c>
      <c r="D186" s="5">
        <v>10</v>
      </c>
      <c r="E186" s="5">
        <f t="shared" si="18"/>
        <v>10</v>
      </c>
      <c r="F186" s="5" t="s">
        <v>201</v>
      </c>
      <c r="G186" s="36" t="s">
        <v>98</v>
      </c>
      <c r="I186" s="5"/>
      <c r="J186" s="5"/>
      <c r="K186" s="5">
        <f t="shared" si="19"/>
        <v>0</v>
      </c>
    </row>
    <row r="187" spans="1:11" ht="15" customHeight="1" x14ac:dyDescent="0.25">
      <c r="A187" s="79" t="s">
        <v>166</v>
      </c>
      <c r="B187" s="80"/>
      <c r="C187" s="80"/>
      <c r="D187" s="81"/>
      <c r="E187" s="10">
        <f>SUM(E183:E186)</f>
        <v>52</v>
      </c>
      <c r="F187" s="10"/>
      <c r="G187" s="9"/>
      <c r="I187" s="82" t="s">
        <v>196</v>
      </c>
      <c r="J187" s="82"/>
      <c r="K187" s="9">
        <f>SUM(K183:K186)</f>
        <v>0</v>
      </c>
    </row>
    <row r="188" spans="1:11" ht="15" customHeight="1" x14ac:dyDescent="0.25">
      <c r="A188" s="86" t="s">
        <v>167</v>
      </c>
      <c r="B188" s="60"/>
      <c r="C188" s="60"/>
      <c r="D188" s="60"/>
      <c r="E188" s="60"/>
      <c r="F188" s="60"/>
      <c r="G188" s="87"/>
      <c r="I188" s="88" t="s">
        <v>167</v>
      </c>
      <c r="J188" s="88"/>
      <c r="K188" s="88"/>
    </row>
    <row r="189" spans="1:11" ht="24" x14ac:dyDescent="0.25">
      <c r="A189" s="3" t="s">
        <v>0</v>
      </c>
      <c r="B189" s="4" t="s">
        <v>1</v>
      </c>
      <c r="C189" s="3" t="s">
        <v>2</v>
      </c>
      <c r="D189" s="3" t="s">
        <v>197</v>
      </c>
      <c r="E189" s="3" t="s">
        <v>183</v>
      </c>
      <c r="F189" s="3" t="s">
        <v>198</v>
      </c>
      <c r="G189" s="3" t="s">
        <v>210</v>
      </c>
      <c r="I189" s="3" t="s">
        <v>2</v>
      </c>
      <c r="J189" s="3" t="s">
        <v>197</v>
      </c>
      <c r="K189" s="3" t="s">
        <v>183</v>
      </c>
    </row>
    <row r="190" spans="1:11" ht="15" customHeight="1" x14ac:dyDescent="0.25">
      <c r="A190" s="93" t="s">
        <v>168</v>
      </c>
      <c r="B190" s="94"/>
      <c r="C190" s="94"/>
      <c r="D190" s="94"/>
      <c r="E190" s="94"/>
      <c r="F190" s="94"/>
      <c r="G190" s="95"/>
      <c r="I190" s="96" t="s">
        <v>168</v>
      </c>
      <c r="J190" s="96"/>
      <c r="K190" s="96"/>
    </row>
    <row r="191" spans="1:11" x14ac:dyDescent="0.25">
      <c r="A191" s="5">
        <v>127</v>
      </c>
      <c r="B191" s="6" t="s">
        <v>169</v>
      </c>
      <c r="C191" s="5">
        <v>1</v>
      </c>
      <c r="D191" s="5">
        <v>40</v>
      </c>
      <c r="E191" s="5">
        <f>C191*D191</f>
        <v>40</v>
      </c>
      <c r="F191" s="5" t="s">
        <v>201</v>
      </c>
      <c r="G191" s="36" t="s">
        <v>98</v>
      </c>
      <c r="I191" s="5"/>
      <c r="J191" s="5"/>
      <c r="K191" s="5">
        <f>I191*J191</f>
        <v>0</v>
      </c>
    </row>
    <row r="192" spans="1:11" x14ac:dyDescent="0.25">
      <c r="A192" s="5">
        <v>128</v>
      </c>
      <c r="B192" s="6" t="s">
        <v>170</v>
      </c>
      <c r="C192" s="5">
        <v>1</v>
      </c>
      <c r="D192" s="5">
        <v>15</v>
      </c>
      <c r="E192" s="5">
        <f>C192*D192</f>
        <v>15</v>
      </c>
      <c r="F192" s="5" t="s">
        <v>201</v>
      </c>
      <c r="G192" s="36" t="s">
        <v>98</v>
      </c>
      <c r="I192" s="5"/>
      <c r="J192" s="5"/>
      <c r="K192" s="5">
        <f>I192*J192</f>
        <v>0</v>
      </c>
    </row>
    <row r="193" spans="1:11" ht="15" customHeight="1" x14ac:dyDescent="0.25">
      <c r="A193" s="83" t="s">
        <v>171</v>
      </c>
      <c r="B193" s="84"/>
      <c r="C193" s="84"/>
      <c r="D193" s="85"/>
      <c r="E193" s="10">
        <f>SUM(E191:E192)</f>
        <v>55</v>
      </c>
      <c r="F193" s="10"/>
      <c r="G193" s="9"/>
      <c r="I193" s="82" t="s">
        <v>196</v>
      </c>
      <c r="J193" s="82"/>
      <c r="K193" s="9">
        <f>SUM(K191:K192)</f>
        <v>0</v>
      </c>
    </row>
    <row r="194" spans="1:11" ht="15" customHeight="1" x14ac:dyDescent="0.25">
      <c r="A194" s="74" t="s">
        <v>172</v>
      </c>
      <c r="B194" s="75"/>
      <c r="C194" s="75"/>
      <c r="D194" s="75"/>
      <c r="E194" s="75"/>
      <c r="F194" s="75"/>
      <c r="G194" s="91"/>
      <c r="I194" s="92" t="s">
        <v>172</v>
      </c>
      <c r="J194" s="92"/>
      <c r="K194" s="92"/>
    </row>
    <row r="195" spans="1:11" ht="15" customHeight="1" x14ac:dyDescent="0.25">
      <c r="A195" s="86" t="s">
        <v>173</v>
      </c>
      <c r="B195" s="60"/>
      <c r="C195" s="60"/>
      <c r="D195" s="60"/>
      <c r="E195" s="60"/>
      <c r="F195" s="60"/>
      <c r="G195" s="87"/>
      <c r="I195" s="88" t="s">
        <v>173</v>
      </c>
      <c r="J195" s="88"/>
      <c r="K195" s="88"/>
    </row>
    <row r="196" spans="1:11" ht="24" x14ac:dyDescent="0.25">
      <c r="A196" s="3" t="s">
        <v>0</v>
      </c>
      <c r="B196" s="4" t="s">
        <v>1</v>
      </c>
      <c r="C196" s="3" t="s">
        <v>2</v>
      </c>
      <c r="D196" s="3" t="s">
        <v>197</v>
      </c>
      <c r="E196" s="3" t="s">
        <v>183</v>
      </c>
      <c r="F196" s="3" t="s">
        <v>198</v>
      </c>
      <c r="G196" s="3" t="s">
        <v>210</v>
      </c>
      <c r="I196" s="3" t="s">
        <v>2</v>
      </c>
      <c r="J196" s="3" t="s">
        <v>197</v>
      </c>
      <c r="K196" s="3" t="s">
        <v>183</v>
      </c>
    </row>
    <row r="197" spans="1:11" ht="15" customHeight="1" x14ac:dyDescent="0.25">
      <c r="A197" s="89" t="s">
        <v>174</v>
      </c>
      <c r="B197" s="89"/>
      <c r="C197" s="89"/>
      <c r="D197" s="89"/>
      <c r="E197" s="89"/>
      <c r="F197" s="39"/>
      <c r="G197" s="39"/>
      <c r="I197" s="90" t="s">
        <v>174</v>
      </c>
      <c r="J197" s="90"/>
      <c r="K197" s="90"/>
    </row>
    <row r="198" spans="1:11" x14ac:dyDescent="0.25">
      <c r="A198" s="5">
        <v>129</v>
      </c>
      <c r="B198" s="6" t="s">
        <v>175</v>
      </c>
      <c r="C198" s="5">
        <v>1</v>
      </c>
      <c r="D198" s="5">
        <v>40</v>
      </c>
      <c r="E198" s="5">
        <f>C198*D198</f>
        <v>40</v>
      </c>
      <c r="F198" s="5" t="s">
        <v>201</v>
      </c>
      <c r="G198" s="36" t="s">
        <v>98</v>
      </c>
      <c r="I198" s="5"/>
      <c r="J198" s="5"/>
      <c r="K198" s="5">
        <f>I198*J198</f>
        <v>0</v>
      </c>
    </row>
    <row r="199" spans="1:11" ht="15" customHeight="1" x14ac:dyDescent="0.25">
      <c r="A199" s="83" t="s">
        <v>176</v>
      </c>
      <c r="B199" s="84"/>
      <c r="C199" s="84"/>
      <c r="D199" s="85"/>
      <c r="E199" s="10">
        <f>SUM(E198)</f>
        <v>40</v>
      </c>
      <c r="F199" s="10"/>
      <c r="G199" s="9"/>
      <c r="I199" s="82" t="s">
        <v>196</v>
      </c>
      <c r="J199" s="82"/>
      <c r="K199" s="9">
        <f>SUM(K198)</f>
        <v>0</v>
      </c>
    </row>
    <row r="200" spans="1:11" ht="15" customHeight="1" x14ac:dyDescent="0.25">
      <c r="A200" s="86" t="s">
        <v>177</v>
      </c>
      <c r="B200" s="60"/>
      <c r="C200" s="60"/>
      <c r="D200" s="60"/>
      <c r="E200" s="60"/>
      <c r="F200" s="60"/>
      <c r="G200" s="87"/>
      <c r="I200" s="88" t="s">
        <v>177</v>
      </c>
      <c r="J200" s="88"/>
      <c r="K200" s="88"/>
    </row>
    <row r="201" spans="1:11" ht="24" x14ac:dyDescent="0.25">
      <c r="A201" s="3" t="s">
        <v>0</v>
      </c>
      <c r="B201" s="4" t="s">
        <v>1</v>
      </c>
      <c r="C201" s="3" t="s">
        <v>2</v>
      </c>
      <c r="D201" s="3" t="s">
        <v>197</v>
      </c>
      <c r="E201" s="3" t="s">
        <v>183</v>
      </c>
      <c r="F201" s="3" t="s">
        <v>198</v>
      </c>
      <c r="G201" s="3" t="s">
        <v>210</v>
      </c>
      <c r="I201" s="3" t="s">
        <v>2</v>
      </c>
      <c r="J201" s="3" t="s">
        <v>197</v>
      </c>
      <c r="K201" s="3" t="s">
        <v>183</v>
      </c>
    </row>
    <row r="202" spans="1:11" x14ac:dyDescent="0.25">
      <c r="A202" s="89" t="s">
        <v>178</v>
      </c>
      <c r="B202" s="89"/>
      <c r="C202" s="89"/>
      <c r="D202" s="89"/>
      <c r="E202" s="89"/>
      <c r="F202" s="39"/>
      <c r="G202" s="39"/>
      <c r="I202" s="90" t="s">
        <v>178</v>
      </c>
      <c r="J202" s="90"/>
      <c r="K202" s="90"/>
    </row>
    <row r="203" spans="1:11" x14ac:dyDescent="0.25">
      <c r="A203" s="5">
        <v>130</v>
      </c>
      <c r="B203" s="6" t="s">
        <v>178</v>
      </c>
      <c r="C203" s="5">
        <v>1</v>
      </c>
      <c r="D203" s="5">
        <v>20</v>
      </c>
      <c r="E203" s="5">
        <f>C203*D203</f>
        <v>20</v>
      </c>
      <c r="F203" s="5" t="s">
        <v>201</v>
      </c>
      <c r="G203" s="36" t="s">
        <v>98</v>
      </c>
      <c r="I203" s="5"/>
      <c r="J203" s="5"/>
      <c r="K203" s="5">
        <f>I203*J203</f>
        <v>0</v>
      </c>
    </row>
    <row r="204" spans="1:11" ht="15" customHeight="1" x14ac:dyDescent="0.25">
      <c r="A204" s="79" t="s">
        <v>179</v>
      </c>
      <c r="B204" s="80"/>
      <c r="C204" s="80"/>
      <c r="D204" s="81"/>
      <c r="E204" s="9">
        <f>SUM(E203)</f>
        <v>20</v>
      </c>
      <c r="F204" s="9"/>
      <c r="G204" s="9"/>
      <c r="I204" s="82" t="s">
        <v>196</v>
      </c>
      <c r="J204" s="82"/>
      <c r="K204" s="9">
        <f>SUM(K203)</f>
        <v>0</v>
      </c>
    </row>
    <row r="205" spans="1:11" ht="15" customHeight="1" x14ac:dyDescent="0.25">
      <c r="A205" s="86" t="s">
        <v>224</v>
      </c>
      <c r="B205" s="60"/>
      <c r="C205" s="60"/>
      <c r="D205" s="60"/>
      <c r="E205" s="60"/>
      <c r="F205" s="60"/>
      <c r="G205" s="87"/>
      <c r="I205" s="88" t="s">
        <v>224</v>
      </c>
      <c r="J205" s="88"/>
      <c r="K205" s="88"/>
    </row>
    <row r="206" spans="1:11" ht="24" x14ac:dyDescent="0.25">
      <c r="A206" s="3" t="s">
        <v>0</v>
      </c>
      <c r="B206" s="4" t="s">
        <v>1</v>
      </c>
      <c r="C206" s="3" t="s">
        <v>2</v>
      </c>
      <c r="D206" s="3" t="s">
        <v>197</v>
      </c>
      <c r="E206" s="3" t="s">
        <v>183</v>
      </c>
      <c r="F206" s="3" t="s">
        <v>198</v>
      </c>
      <c r="G206" s="3" t="s">
        <v>210</v>
      </c>
      <c r="I206" s="3" t="s">
        <v>2</v>
      </c>
      <c r="J206" s="3" t="s">
        <v>197</v>
      </c>
      <c r="K206" s="3" t="s">
        <v>183</v>
      </c>
    </row>
    <row r="207" spans="1:11" x14ac:dyDescent="0.25">
      <c r="A207" s="89" t="s">
        <v>178</v>
      </c>
      <c r="B207" s="89"/>
      <c r="C207" s="89"/>
      <c r="D207" s="89"/>
      <c r="E207" s="89"/>
      <c r="F207" s="50"/>
      <c r="G207" s="50"/>
      <c r="I207" s="90" t="s">
        <v>178</v>
      </c>
      <c r="J207" s="90"/>
      <c r="K207" s="90"/>
    </row>
    <row r="208" spans="1:11" x14ac:dyDescent="0.25">
      <c r="A208" s="5">
        <v>131</v>
      </c>
      <c r="B208" s="6" t="s">
        <v>225</v>
      </c>
      <c r="C208" s="5">
        <v>1</v>
      </c>
      <c r="D208" s="5">
        <v>145</v>
      </c>
      <c r="E208" s="5">
        <f>C208*D208</f>
        <v>145</v>
      </c>
      <c r="F208" s="5" t="s">
        <v>201</v>
      </c>
      <c r="G208" s="36" t="s">
        <v>98</v>
      </c>
      <c r="I208" s="5"/>
      <c r="J208" s="5"/>
      <c r="K208" s="5">
        <f>I208*J208</f>
        <v>0</v>
      </c>
    </row>
    <row r="209" spans="1:11" ht="15" customHeight="1" x14ac:dyDescent="0.25">
      <c r="A209" s="79" t="s">
        <v>226</v>
      </c>
      <c r="B209" s="80"/>
      <c r="C209" s="80"/>
      <c r="D209" s="81"/>
      <c r="E209" s="9">
        <f>SUM(E208)</f>
        <v>145</v>
      </c>
      <c r="F209" s="9"/>
      <c r="G209" s="9"/>
      <c r="I209" s="82" t="s">
        <v>196</v>
      </c>
      <c r="J209" s="82"/>
      <c r="K209" s="9">
        <f>SUM(K208)</f>
        <v>0</v>
      </c>
    </row>
    <row r="210" spans="1:11" ht="15" customHeight="1" x14ac:dyDescent="0.25">
      <c r="A210" s="86" t="s">
        <v>229</v>
      </c>
      <c r="B210" s="60"/>
      <c r="C210" s="60"/>
      <c r="D210" s="60"/>
      <c r="E210" s="60"/>
      <c r="F210" s="60"/>
      <c r="G210" s="87"/>
      <c r="I210" s="88" t="s">
        <v>229</v>
      </c>
      <c r="J210" s="88"/>
      <c r="K210" s="88"/>
    </row>
    <row r="211" spans="1:11" ht="24" x14ac:dyDescent="0.25">
      <c r="A211" s="3" t="s">
        <v>0</v>
      </c>
      <c r="B211" s="4" t="s">
        <v>1</v>
      </c>
      <c r="C211" s="3" t="s">
        <v>2</v>
      </c>
      <c r="D211" s="3" t="s">
        <v>197</v>
      </c>
      <c r="E211" s="3" t="s">
        <v>183</v>
      </c>
      <c r="F211" s="3" t="s">
        <v>198</v>
      </c>
      <c r="G211" s="3" t="s">
        <v>210</v>
      </c>
      <c r="I211" s="3" t="s">
        <v>2</v>
      </c>
      <c r="J211" s="3" t="s">
        <v>197</v>
      </c>
      <c r="K211" s="3" t="s">
        <v>183</v>
      </c>
    </row>
    <row r="212" spans="1:11" x14ac:dyDescent="0.25">
      <c r="A212" s="89" t="s">
        <v>178</v>
      </c>
      <c r="B212" s="89"/>
      <c r="C212" s="89"/>
      <c r="D212" s="89"/>
      <c r="E212" s="89"/>
      <c r="F212" s="50"/>
      <c r="G212" s="50"/>
      <c r="I212" s="90" t="s">
        <v>178</v>
      </c>
      <c r="J212" s="90"/>
      <c r="K212" s="90"/>
    </row>
    <row r="213" spans="1:11" x14ac:dyDescent="0.25">
      <c r="A213" s="5">
        <v>132</v>
      </c>
      <c r="B213" s="6" t="s">
        <v>230</v>
      </c>
      <c r="C213" s="5">
        <v>1</v>
      </c>
      <c r="D213" s="5">
        <v>110</v>
      </c>
      <c r="E213" s="5">
        <f>C213*D213</f>
        <v>110</v>
      </c>
      <c r="F213" s="5" t="s">
        <v>201</v>
      </c>
      <c r="G213" s="36" t="s">
        <v>98</v>
      </c>
      <c r="I213" s="5"/>
      <c r="J213" s="5"/>
      <c r="K213" s="5">
        <f>I213*J213</f>
        <v>0</v>
      </c>
    </row>
    <row r="214" spans="1:11" ht="15" customHeight="1" x14ac:dyDescent="0.25">
      <c r="A214" s="79" t="s">
        <v>231</v>
      </c>
      <c r="B214" s="80"/>
      <c r="C214" s="80"/>
      <c r="D214" s="81"/>
      <c r="E214" s="9">
        <f>SUM(E213)</f>
        <v>110</v>
      </c>
      <c r="F214" s="9"/>
      <c r="G214" s="9"/>
      <c r="I214" s="82" t="s">
        <v>196</v>
      </c>
      <c r="J214" s="82"/>
      <c r="K214" s="9">
        <f>SUM(K213)</f>
        <v>0</v>
      </c>
    </row>
    <row r="215" spans="1:11" ht="15" customHeight="1" x14ac:dyDescent="0.25">
      <c r="A215" s="86" t="s">
        <v>227</v>
      </c>
      <c r="B215" s="60"/>
      <c r="C215" s="60"/>
      <c r="D215" s="60"/>
      <c r="E215" s="60"/>
      <c r="F215" s="60"/>
      <c r="G215" s="87"/>
      <c r="I215" s="88" t="s">
        <v>227</v>
      </c>
      <c r="J215" s="88"/>
      <c r="K215" s="88"/>
    </row>
    <row r="216" spans="1:11" ht="24" x14ac:dyDescent="0.25">
      <c r="A216" s="3" t="s">
        <v>0</v>
      </c>
      <c r="B216" s="4" t="s">
        <v>1</v>
      </c>
      <c r="C216" s="3" t="s">
        <v>2</v>
      </c>
      <c r="D216" s="3" t="s">
        <v>197</v>
      </c>
      <c r="E216" s="3" t="s">
        <v>183</v>
      </c>
      <c r="F216" s="3" t="s">
        <v>198</v>
      </c>
      <c r="G216" s="3" t="s">
        <v>210</v>
      </c>
      <c r="I216" s="3" t="s">
        <v>2</v>
      </c>
      <c r="J216" s="3" t="s">
        <v>197</v>
      </c>
      <c r="K216" s="3" t="s">
        <v>183</v>
      </c>
    </row>
    <row r="217" spans="1:11" x14ac:dyDescent="0.25">
      <c r="A217" s="89" t="s">
        <v>178</v>
      </c>
      <c r="B217" s="89"/>
      <c r="C217" s="89"/>
      <c r="D217" s="89"/>
      <c r="E217" s="89"/>
      <c r="F217" s="52"/>
      <c r="G217" s="52"/>
      <c r="I217" s="90" t="s">
        <v>178</v>
      </c>
      <c r="J217" s="90"/>
      <c r="K217" s="90"/>
    </row>
    <row r="218" spans="1:11" x14ac:dyDescent="0.25">
      <c r="A218" s="5">
        <v>132</v>
      </c>
      <c r="B218" s="6" t="s">
        <v>232</v>
      </c>
      <c r="C218" s="5">
        <v>1</v>
      </c>
      <c r="D218" s="5">
        <v>40</v>
      </c>
      <c r="E218" s="5">
        <f>C218*D218</f>
        <v>40</v>
      </c>
      <c r="F218" s="5" t="s">
        <v>201</v>
      </c>
      <c r="G218" s="36" t="s">
        <v>98</v>
      </c>
      <c r="I218" s="5"/>
      <c r="J218" s="5"/>
      <c r="K218" s="5">
        <f>I218*J218</f>
        <v>0</v>
      </c>
    </row>
    <row r="219" spans="1:11" ht="15" customHeight="1" x14ac:dyDescent="0.25">
      <c r="A219" s="79" t="s">
        <v>228</v>
      </c>
      <c r="B219" s="80"/>
      <c r="C219" s="80"/>
      <c r="D219" s="81"/>
      <c r="E219" s="9">
        <f>SUM(E218)</f>
        <v>40</v>
      </c>
      <c r="F219" s="9"/>
      <c r="G219" s="9"/>
      <c r="I219" s="82" t="s">
        <v>196</v>
      </c>
      <c r="J219" s="82"/>
      <c r="K219" s="9">
        <f>SUM(K218)</f>
        <v>0</v>
      </c>
    </row>
  </sheetData>
  <mergeCells count="139">
    <mergeCell ref="A215:G215"/>
    <mergeCell ref="I215:K215"/>
    <mergeCell ref="A217:E217"/>
    <mergeCell ref="I217:K217"/>
    <mergeCell ref="A219:D219"/>
    <mergeCell ref="I219:J219"/>
    <mergeCell ref="A214:D214"/>
    <mergeCell ref="I214:J214"/>
    <mergeCell ref="A205:G205"/>
    <mergeCell ref="I205:K205"/>
    <mergeCell ref="A207:E207"/>
    <mergeCell ref="I207:K207"/>
    <mergeCell ref="A209:D209"/>
    <mergeCell ref="I209:J209"/>
    <mergeCell ref="A210:G210"/>
    <mergeCell ref="I210:K210"/>
    <mergeCell ref="A212:E212"/>
    <mergeCell ref="I212:K212"/>
    <mergeCell ref="A21:G21"/>
    <mergeCell ref="I21:K21"/>
    <mergeCell ref="A17:G17"/>
    <mergeCell ref="I17:K17"/>
    <mergeCell ref="A6:G6"/>
    <mergeCell ref="I6:K6"/>
    <mergeCell ref="A8:G8"/>
    <mergeCell ref="I8:K8"/>
    <mergeCell ref="C1:G1"/>
    <mergeCell ref="J1:K1"/>
    <mergeCell ref="C2:G2"/>
    <mergeCell ref="A4:G4"/>
    <mergeCell ref="I4:K4"/>
    <mergeCell ref="A5:G5"/>
    <mergeCell ref="I5:K5"/>
    <mergeCell ref="A47:G47"/>
    <mergeCell ref="I47:K47"/>
    <mergeCell ref="A44:D44"/>
    <mergeCell ref="I44:J44"/>
    <mergeCell ref="A45:G45"/>
    <mergeCell ref="I45:K45"/>
    <mergeCell ref="A34:D34"/>
    <mergeCell ref="I34:J34"/>
    <mergeCell ref="A35:G35"/>
    <mergeCell ref="I35:K35"/>
    <mergeCell ref="A37:G37"/>
    <mergeCell ref="I37:K37"/>
    <mergeCell ref="A66:D66"/>
    <mergeCell ref="I66:J66"/>
    <mergeCell ref="A67:G67"/>
    <mergeCell ref="I67:K67"/>
    <mergeCell ref="A57:D57"/>
    <mergeCell ref="I57:J57"/>
    <mergeCell ref="A58:G58"/>
    <mergeCell ref="I58:K58"/>
    <mergeCell ref="A53:G53"/>
    <mergeCell ref="I53:K53"/>
    <mergeCell ref="A81:G81"/>
    <mergeCell ref="I81:K81"/>
    <mergeCell ref="A94:G94"/>
    <mergeCell ref="I94:K94"/>
    <mergeCell ref="A78:D78"/>
    <mergeCell ref="I78:J78"/>
    <mergeCell ref="A79:G79"/>
    <mergeCell ref="I79:K79"/>
    <mergeCell ref="A73:D73"/>
    <mergeCell ref="I73:J73"/>
    <mergeCell ref="A74:G74"/>
    <mergeCell ref="I74:K74"/>
    <mergeCell ref="A123:G123"/>
    <mergeCell ref="I123:K123"/>
    <mergeCell ref="A117:D117"/>
    <mergeCell ref="I117:J117"/>
    <mergeCell ref="A118:G118"/>
    <mergeCell ref="I118:K118"/>
    <mergeCell ref="A120:G120"/>
    <mergeCell ref="I120:K120"/>
    <mergeCell ref="A105:G105"/>
    <mergeCell ref="I105:K105"/>
    <mergeCell ref="A131:G131"/>
    <mergeCell ref="I131:K131"/>
    <mergeCell ref="A128:D128"/>
    <mergeCell ref="I128:J128"/>
    <mergeCell ref="A129:G129"/>
    <mergeCell ref="I129:K129"/>
    <mergeCell ref="A125:G125"/>
    <mergeCell ref="I125:K125"/>
    <mergeCell ref="A139:G139"/>
    <mergeCell ref="I139:K139"/>
    <mergeCell ref="A159:D159"/>
    <mergeCell ref="I159:J159"/>
    <mergeCell ref="A135:D135"/>
    <mergeCell ref="I135:J135"/>
    <mergeCell ref="A136:G136"/>
    <mergeCell ref="I136:K136"/>
    <mergeCell ref="A137:G137"/>
    <mergeCell ref="I137:K137"/>
    <mergeCell ref="A168:D168"/>
    <mergeCell ref="I168:J168"/>
    <mergeCell ref="A169:G169"/>
    <mergeCell ref="I169:K169"/>
    <mergeCell ref="A171:G171"/>
    <mergeCell ref="I171:K171"/>
    <mergeCell ref="A160:G160"/>
    <mergeCell ref="I160:K160"/>
    <mergeCell ref="A162:G162"/>
    <mergeCell ref="I162:K162"/>
    <mergeCell ref="A180:G180"/>
    <mergeCell ref="I180:K180"/>
    <mergeCell ref="A182:G182"/>
    <mergeCell ref="I182:K182"/>
    <mergeCell ref="A177:E177"/>
    <mergeCell ref="I177:K177"/>
    <mergeCell ref="A179:D179"/>
    <mergeCell ref="I179:J179"/>
    <mergeCell ref="A174:D174"/>
    <mergeCell ref="I174:J174"/>
    <mergeCell ref="A175:G175"/>
    <mergeCell ref="I175:K175"/>
    <mergeCell ref="A193:D193"/>
    <mergeCell ref="I193:J193"/>
    <mergeCell ref="A194:G194"/>
    <mergeCell ref="I194:K194"/>
    <mergeCell ref="A187:D187"/>
    <mergeCell ref="I187:J187"/>
    <mergeCell ref="A188:G188"/>
    <mergeCell ref="I188:K188"/>
    <mergeCell ref="A190:G190"/>
    <mergeCell ref="I190:K190"/>
    <mergeCell ref="A204:D204"/>
    <mergeCell ref="I204:J204"/>
    <mergeCell ref="A199:D199"/>
    <mergeCell ref="I199:J199"/>
    <mergeCell ref="A200:G200"/>
    <mergeCell ref="I200:K200"/>
    <mergeCell ref="A202:E202"/>
    <mergeCell ref="I202:K202"/>
    <mergeCell ref="A195:G195"/>
    <mergeCell ref="I195:K195"/>
    <mergeCell ref="A197:E197"/>
    <mergeCell ref="I197:K197"/>
  </mergeCells>
  <pageMargins left="0.70866141732283472" right="0.70866141732283472" top="0.74803149606299213" bottom="0.74803149606299213" header="0.31496062992125984" footer="0.31496062992125984"/>
  <pageSetup paperSize="8" scale="6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D54" sqref="D54"/>
    </sheetView>
  </sheetViews>
  <sheetFormatPr baseColWidth="10" defaultRowHeight="15" x14ac:dyDescent="0.25"/>
  <cols>
    <col min="1" max="1" width="5" customWidth="1"/>
    <col min="2" max="2" width="41.42578125" customWidth="1"/>
    <col min="3" max="6" width="13.85546875" customWidth="1"/>
    <col min="7" max="7" width="10.7109375" style="41" customWidth="1"/>
    <col min="8" max="10" width="15.7109375" customWidth="1"/>
  </cols>
  <sheetData>
    <row r="1" spans="1:10" s="29" customFormat="1" x14ac:dyDescent="0.25">
      <c r="B1" s="30" t="s">
        <v>203</v>
      </c>
      <c r="C1" s="101"/>
      <c r="D1" s="102"/>
      <c r="E1" s="102"/>
      <c r="F1" s="103"/>
      <c r="G1" s="40"/>
      <c r="H1" s="30" t="s">
        <v>204</v>
      </c>
      <c r="I1" s="101"/>
      <c r="J1" s="103"/>
    </row>
    <row r="2" spans="1:10" s="29" customFormat="1" x14ac:dyDescent="0.25">
      <c r="B2" s="30" t="s">
        <v>202</v>
      </c>
      <c r="C2" s="101"/>
      <c r="D2" s="102"/>
      <c r="E2" s="102"/>
      <c r="F2" s="103"/>
      <c r="G2" s="40"/>
    </row>
    <row r="4" spans="1:10" ht="15" customHeight="1" x14ac:dyDescent="0.25">
      <c r="A4" s="71" t="s">
        <v>220</v>
      </c>
      <c r="B4" s="72"/>
      <c r="C4" s="72"/>
      <c r="D4" s="72"/>
      <c r="E4" s="72"/>
      <c r="F4" s="73"/>
      <c r="H4" s="104" t="s">
        <v>195</v>
      </c>
      <c r="I4" s="104"/>
      <c r="J4" s="104"/>
    </row>
    <row r="5" spans="1:10" s="7" customFormat="1" ht="15" customHeight="1" x14ac:dyDescent="0.25">
      <c r="A5" s="74" t="s">
        <v>21</v>
      </c>
      <c r="B5" s="75"/>
      <c r="C5" s="75"/>
      <c r="D5" s="75"/>
      <c r="E5" s="75"/>
      <c r="F5" s="91"/>
      <c r="G5" s="42"/>
      <c r="H5" s="92" t="s">
        <v>21</v>
      </c>
      <c r="I5" s="92"/>
      <c r="J5" s="92"/>
    </row>
    <row r="6" spans="1:10" s="7" customFormat="1" ht="15" customHeight="1" x14ac:dyDescent="0.25">
      <c r="A6" s="86" t="s">
        <v>215</v>
      </c>
      <c r="B6" s="60"/>
      <c r="C6" s="60"/>
      <c r="D6" s="60"/>
      <c r="E6" s="60"/>
      <c r="F6" s="87"/>
      <c r="G6" s="42"/>
      <c r="H6" s="88" t="s">
        <v>22</v>
      </c>
      <c r="I6" s="88"/>
      <c r="J6" s="88"/>
    </row>
    <row r="7" spans="1:10" s="7" customFormat="1" ht="24" x14ac:dyDescent="0.25">
      <c r="A7" s="3" t="s">
        <v>0</v>
      </c>
      <c r="B7" s="4" t="s">
        <v>1</v>
      </c>
      <c r="C7" s="3" t="s">
        <v>2</v>
      </c>
      <c r="D7" s="3" t="s">
        <v>197</v>
      </c>
      <c r="E7" s="3" t="s">
        <v>183</v>
      </c>
      <c r="F7" s="3" t="s">
        <v>198</v>
      </c>
      <c r="G7" s="42"/>
      <c r="H7" s="3" t="s">
        <v>2</v>
      </c>
      <c r="I7" s="3" t="s">
        <v>197</v>
      </c>
      <c r="J7" s="3" t="s">
        <v>183</v>
      </c>
    </row>
    <row r="8" spans="1:10" s="7" customFormat="1" ht="15" customHeight="1" x14ac:dyDescent="0.25">
      <c r="A8" s="97" t="s">
        <v>3</v>
      </c>
      <c r="B8" s="98"/>
      <c r="C8" s="98"/>
      <c r="D8" s="98"/>
      <c r="E8" s="98"/>
      <c r="F8" s="99"/>
      <c r="G8" s="42"/>
      <c r="H8" s="100" t="s">
        <v>3</v>
      </c>
      <c r="I8" s="100"/>
      <c r="J8" s="100"/>
    </row>
    <row r="9" spans="1:10" s="7" customFormat="1" ht="15" customHeight="1" x14ac:dyDescent="0.25">
      <c r="A9" s="5">
        <v>1</v>
      </c>
      <c r="B9" s="6" t="s">
        <v>4</v>
      </c>
      <c r="C9" s="5">
        <v>1</v>
      </c>
      <c r="D9" s="5">
        <v>50</v>
      </c>
      <c r="E9" s="5">
        <f>C9*D9</f>
        <v>50</v>
      </c>
      <c r="F9" s="5" t="s">
        <v>199</v>
      </c>
      <c r="G9" s="42"/>
      <c r="H9" s="5"/>
      <c r="I9" s="5"/>
      <c r="J9" s="5">
        <f>H9*I9</f>
        <v>0</v>
      </c>
    </row>
    <row r="10" spans="1:10" s="7" customFormat="1" x14ac:dyDescent="0.25">
      <c r="A10" s="5">
        <v>2</v>
      </c>
      <c r="B10" s="6" t="s">
        <v>5</v>
      </c>
      <c r="C10" s="5">
        <v>1</v>
      </c>
      <c r="D10" s="5">
        <v>15</v>
      </c>
      <c r="E10" s="5">
        <f t="shared" ref="E10:E18" si="0">C10*D10</f>
        <v>15</v>
      </c>
      <c r="F10" s="5" t="s">
        <v>199</v>
      </c>
      <c r="G10" s="42"/>
      <c r="H10" s="5"/>
      <c r="I10" s="5"/>
      <c r="J10" s="5">
        <f t="shared" ref="J10:J18" si="1">H10*I10</f>
        <v>0</v>
      </c>
    </row>
    <row r="11" spans="1:10" s="7" customFormat="1" x14ac:dyDescent="0.25">
      <c r="A11" s="5">
        <v>3</v>
      </c>
      <c r="B11" s="6" t="s">
        <v>6</v>
      </c>
      <c r="C11" s="5">
        <v>1</v>
      </c>
      <c r="D11" s="5">
        <v>15</v>
      </c>
      <c r="E11" s="5">
        <f t="shared" si="0"/>
        <v>15</v>
      </c>
      <c r="F11" s="5" t="s">
        <v>199</v>
      </c>
      <c r="G11" s="42"/>
      <c r="H11" s="5"/>
      <c r="I11" s="5"/>
      <c r="J11" s="5">
        <f t="shared" si="1"/>
        <v>0</v>
      </c>
    </row>
    <row r="12" spans="1:10" s="7" customFormat="1" x14ac:dyDescent="0.25">
      <c r="A12" s="5">
        <v>4</v>
      </c>
      <c r="B12" s="6" t="s">
        <v>7</v>
      </c>
      <c r="C12" s="5">
        <v>1</v>
      </c>
      <c r="D12" s="5">
        <v>40</v>
      </c>
      <c r="E12" s="5">
        <f t="shared" si="0"/>
        <v>40</v>
      </c>
      <c r="F12" s="5" t="s">
        <v>199</v>
      </c>
      <c r="G12" s="42"/>
      <c r="H12" s="5"/>
      <c r="I12" s="5"/>
      <c r="J12" s="5">
        <f t="shared" si="1"/>
        <v>0</v>
      </c>
    </row>
    <row r="13" spans="1:10" s="7" customFormat="1" x14ac:dyDescent="0.25">
      <c r="A13" s="5">
        <v>5</v>
      </c>
      <c r="B13" s="6" t="s">
        <v>8</v>
      </c>
      <c r="C13" s="5">
        <v>4</v>
      </c>
      <c r="D13" s="5">
        <v>5</v>
      </c>
      <c r="E13" s="5">
        <f t="shared" si="0"/>
        <v>20</v>
      </c>
      <c r="F13" s="5" t="s">
        <v>199</v>
      </c>
      <c r="G13" s="42"/>
      <c r="H13" s="5"/>
      <c r="I13" s="5"/>
      <c r="J13" s="5">
        <f t="shared" si="1"/>
        <v>0</v>
      </c>
    </row>
    <row r="14" spans="1:10" s="7" customFormat="1" x14ac:dyDescent="0.25">
      <c r="A14" s="5">
        <v>6</v>
      </c>
      <c r="B14" s="6" t="s">
        <v>9</v>
      </c>
      <c r="C14" s="5">
        <v>4</v>
      </c>
      <c r="D14" s="5">
        <v>5</v>
      </c>
      <c r="E14" s="5">
        <f t="shared" si="0"/>
        <v>20</v>
      </c>
      <c r="F14" s="5" t="s">
        <v>199</v>
      </c>
      <c r="G14" s="42"/>
      <c r="H14" s="5"/>
      <c r="I14" s="5"/>
      <c r="J14" s="5">
        <f t="shared" si="1"/>
        <v>0</v>
      </c>
    </row>
    <row r="15" spans="1:10" s="7" customFormat="1" x14ac:dyDescent="0.25">
      <c r="A15" s="5">
        <v>7</v>
      </c>
      <c r="B15" s="6" t="s">
        <v>10</v>
      </c>
      <c r="C15" s="5">
        <v>1</v>
      </c>
      <c r="D15" s="5">
        <v>15</v>
      </c>
      <c r="E15" s="5">
        <f t="shared" si="0"/>
        <v>15</v>
      </c>
      <c r="F15" s="5" t="s">
        <v>199</v>
      </c>
      <c r="G15" s="42"/>
      <c r="H15" s="5"/>
      <c r="I15" s="5"/>
      <c r="J15" s="5">
        <f t="shared" si="1"/>
        <v>0</v>
      </c>
    </row>
    <row r="16" spans="1:10" s="7" customFormat="1" ht="15" customHeight="1" x14ac:dyDescent="0.25">
      <c r="A16" s="5">
        <v>8</v>
      </c>
      <c r="B16" s="6" t="s">
        <v>12</v>
      </c>
      <c r="C16" s="5">
        <v>2</v>
      </c>
      <c r="D16" s="5">
        <v>4</v>
      </c>
      <c r="E16" s="5">
        <f t="shared" si="0"/>
        <v>8</v>
      </c>
      <c r="F16" s="5" t="s">
        <v>199</v>
      </c>
      <c r="G16" s="42"/>
      <c r="H16" s="5"/>
      <c r="I16" s="5"/>
      <c r="J16" s="5">
        <f t="shared" si="1"/>
        <v>0</v>
      </c>
    </row>
    <row r="17" spans="1:10" s="7" customFormat="1" x14ac:dyDescent="0.25">
      <c r="A17" s="5">
        <v>9</v>
      </c>
      <c r="B17" s="6" t="s">
        <v>13</v>
      </c>
      <c r="C17" s="5">
        <v>2</v>
      </c>
      <c r="D17" s="5">
        <v>6</v>
      </c>
      <c r="E17" s="5">
        <f t="shared" si="0"/>
        <v>12</v>
      </c>
      <c r="F17" s="5" t="s">
        <v>199</v>
      </c>
      <c r="G17" s="42"/>
      <c r="H17" s="5"/>
      <c r="I17" s="5"/>
      <c r="J17" s="5">
        <f t="shared" si="1"/>
        <v>0</v>
      </c>
    </row>
    <row r="18" spans="1:10" s="7" customFormat="1" x14ac:dyDescent="0.25">
      <c r="A18" s="5">
        <v>10</v>
      </c>
      <c r="B18" s="6" t="s">
        <v>14</v>
      </c>
      <c r="C18" s="5">
        <v>1</v>
      </c>
      <c r="D18" s="5">
        <v>15</v>
      </c>
      <c r="E18" s="5">
        <f t="shared" si="0"/>
        <v>15</v>
      </c>
      <c r="F18" s="5" t="s">
        <v>199</v>
      </c>
      <c r="G18" s="42"/>
      <c r="H18" s="5"/>
      <c r="I18" s="5"/>
      <c r="J18" s="5">
        <f t="shared" si="1"/>
        <v>0</v>
      </c>
    </row>
    <row r="19" spans="1:10" s="7" customFormat="1" ht="15" customHeight="1" x14ac:dyDescent="0.25">
      <c r="A19" s="97" t="s">
        <v>16</v>
      </c>
      <c r="B19" s="98"/>
      <c r="C19" s="98"/>
      <c r="D19" s="98"/>
      <c r="E19" s="98"/>
      <c r="F19" s="99"/>
      <c r="G19" s="42"/>
      <c r="H19" s="100" t="s">
        <v>16</v>
      </c>
      <c r="I19" s="100"/>
      <c r="J19" s="100"/>
    </row>
    <row r="20" spans="1:10" s="7" customFormat="1" ht="15" customHeight="1" x14ac:dyDescent="0.25">
      <c r="A20" s="5">
        <v>11</v>
      </c>
      <c r="B20" s="6" t="s">
        <v>17</v>
      </c>
      <c r="C20" s="5">
        <v>2</v>
      </c>
      <c r="D20" s="5">
        <v>70</v>
      </c>
      <c r="E20" s="5">
        <f>C20*D20</f>
        <v>140</v>
      </c>
      <c r="F20" s="5" t="s">
        <v>199</v>
      </c>
      <c r="G20" s="42"/>
      <c r="H20" s="5"/>
      <c r="I20" s="5"/>
      <c r="J20" s="5">
        <f>H20*I20</f>
        <v>0</v>
      </c>
    </row>
    <row r="21" spans="1:10" s="7" customFormat="1" x14ac:dyDescent="0.25">
      <c r="A21" s="5">
        <v>12</v>
      </c>
      <c r="B21" s="6" t="s">
        <v>18</v>
      </c>
      <c r="C21" s="5">
        <v>37</v>
      </c>
      <c r="D21" s="5">
        <v>17</v>
      </c>
      <c r="E21" s="5">
        <f t="shared" ref="E21:E23" si="2">C21*D21</f>
        <v>629</v>
      </c>
      <c r="F21" s="5" t="s">
        <v>213</v>
      </c>
      <c r="G21" s="42"/>
      <c r="H21" s="5"/>
      <c r="I21" s="5"/>
      <c r="J21" s="5">
        <f t="shared" ref="J21:J23" si="3">H21*I21</f>
        <v>0</v>
      </c>
    </row>
    <row r="22" spans="1:10" s="7" customFormat="1" x14ac:dyDescent="0.25">
      <c r="A22" s="5">
        <v>13</v>
      </c>
      <c r="B22" s="6" t="s">
        <v>19</v>
      </c>
      <c r="C22" s="5">
        <v>1</v>
      </c>
      <c r="D22" s="5">
        <v>45</v>
      </c>
      <c r="E22" s="5">
        <f t="shared" si="2"/>
        <v>45</v>
      </c>
      <c r="F22" s="5" t="s">
        <v>199</v>
      </c>
      <c r="G22" s="42"/>
      <c r="H22" s="5"/>
      <c r="I22" s="5"/>
      <c r="J22" s="5">
        <f t="shared" si="3"/>
        <v>0</v>
      </c>
    </row>
    <row r="23" spans="1:10" s="7" customFormat="1" x14ac:dyDescent="0.25">
      <c r="A23" s="5">
        <v>14</v>
      </c>
      <c r="B23" s="6" t="s">
        <v>20</v>
      </c>
      <c r="C23" s="5">
        <v>1</v>
      </c>
      <c r="D23" s="5">
        <v>10</v>
      </c>
      <c r="E23" s="5">
        <f t="shared" si="2"/>
        <v>10</v>
      </c>
      <c r="F23" s="5" t="s">
        <v>199</v>
      </c>
      <c r="G23" s="42"/>
      <c r="H23" s="5"/>
      <c r="I23" s="5"/>
      <c r="J23" s="5">
        <f t="shared" si="3"/>
        <v>0</v>
      </c>
    </row>
    <row r="24" spans="1:10" ht="15" customHeight="1" x14ac:dyDescent="0.25">
      <c r="A24" s="86" t="s">
        <v>29</v>
      </c>
      <c r="B24" s="60"/>
      <c r="C24" s="60"/>
      <c r="D24" s="60"/>
      <c r="E24" s="60"/>
      <c r="F24" s="87"/>
      <c r="H24" s="88" t="s">
        <v>29</v>
      </c>
      <c r="I24" s="88"/>
      <c r="J24" s="88"/>
    </row>
    <row r="25" spans="1:10" ht="24" x14ac:dyDescent="0.25">
      <c r="A25" s="3" t="s">
        <v>0</v>
      </c>
      <c r="B25" s="4" t="s">
        <v>1</v>
      </c>
      <c r="C25" s="3" t="s">
        <v>2</v>
      </c>
      <c r="D25" s="3" t="s">
        <v>197</v>
      </c>
      <c r="E25" s="3" t="s">
        <v>183</v>
      </c>
      <c r="F25" s="3" t="s">
        <v>198</v>
      </c>
      <c r="H25" s="3" t="s">
        <v>2</v>
      </c>
      <c r="I25" s="3" t="s">
        <v>197</v>
      </c>
      <c r="J25" s="3" t="s">
        <v>183</v>
      </c>
    </row>
    <row r="26" spans="1:10" ht="15" customHeight="1" x14ac:dyDescent="0.25">
      <c r="A26" s="93" t="s">
        <v>30</v>
      </c>
      <c r="B26" s="94"/>
      <c r="C26" s="94"/>
      <c r="D26" s="94"/>
      <c r="E26" s="94"/>
      <c r="F26" s="95"/>
      <c r="H26" s="90" t="s">
        <v>30</v>
      </c>
      <c r="I26" s="90"/>
      <c r="J26" s="90"/>
    </row>
    <row r="27" spans="1:10" x14ac:dyDescent="0.25">
      <c r="A27" s="5">
        <v>15</v>
      </c>
      <c r="B27" s="6" t="s">
        <v>31</v>
      </c>
      <c r="C27" s="5">
        <v>3</v>
      </c>
      <c r="D27" s="5">
        <v>42</v>
      </c>
      <c r="E27" s="5">
        <f>C27*D27</f>
        <v>126</v>
      </c>
      <c r="F27" s="5" t="s">
        <v>214</v>
      </c>
      <c r="G27" s="42"/>
      <c r="H27" s="5"/>
      <c r="I27" s="5"/>
      <c r="J27" s="5">
        <f>H27*I27</f>
        <v>0</v>
      </c>
    </row>
    <row r="28" spans="1:10" x14ac:dyDescent="0.25">
      <c r="A28" s="5">
        <v>16</v>
      </c>
      <c r="B28" s="6" t="s">
        <v>217</v>
      </c>
      <c r="C28" s="5">
        <v>1</v>
      </c>
      <c r="D28" s="5">
        <v>80</v>
      </c>
      <c r="E28" s="5">
        <f t="shared" ref="E28:E31" si="4">C28*D28</f>
        <v>80</v>
      </c>
      <c r="F28" s="5" t="s">
        <v>199</v>
      </c>
      <c r="G28" s="42"/>
      <c r="H28" s="5"/>
      <c r="I28" s="5"/>
      <c r="J28" s="5">
        <f t="shared" ref="J28:J31" si="5">H28*I28</f>
        <v>0</v>
      </c>
    </row>
    <row r="29" spans="1:10" x14ac:dyDescent="0.25">
      <c r="A29" s="5">
        <v>17</v>
      </c>
      <c r="B29" s="6" t="s">
        <v>33</v>
      </c>
      <c r="C29" s="5">
        <v>1</v>
      </c>
      <c r="D29" s="5">
        <v>10</v>
      </c>
      <c r="E29" s="5">
        <f t="shared" si="4"/>
        <v>10</v>
      </c>
      <c r="F29" s="5" t="s">
        <v>199</v>
      </c>
      <c r="G29" s="42"/>
      <c r="H29" s="5"/>
      <c r="I29" s="5"/>
      <c r="J29" s="5">
        <f t="shared" si="5"/>
        <v>0</v>
      </c>
    </row>
    <row r="30" spans="1:10" x14ac:dyDescent="0.25">
      <c r="A30" s="5">
        <v>18</v>
      </c>
      <c r="B30" s="6" t="s">
        <v>11</v>
      </c>
      <c r="C30" s="5">
        <v>1</v>
      </c>
      <c r="D30" s="5">
        <v>10</v>
      </c>
      <c r="E30" s="5">
        <f t="shared" si="4"/>
        <v>10</v>
      </c>
      <c r="F30" s="5" t="s">
        <v>199</v>
      </c>
      <c r="G30" s="42"/>
      <c r="H30" s="5"/>
      <c r="I30" s="5"/>
      <c r="J30" s="5">
        <f t="shared" si="5"/>
        <v>0</v>
      </c>
    </row>
    <row r="31" spans="1:10" x14ac:dyDescent="0.25">
      <c r="A31" s="5">
        <v>19</v>
      </c>
      <c r="B31" s="6" t="s">
        <v>37</v>
      </c>
      <c r="C31" s="5">
        <v>1</v>
      </c>
      <c r="D31" s="5">
        <v>10</v>
      </c>
      <c r="E31" s="5">
        <f t="shared" si="4"/>
        <v>10</v>
      </c>
      <c r="F31" s="5" t="s">
        <v>199</v>
      </c>
      <c r="G31" s="42"/>
      <c r="H31" s="5"/>
      <c r="I31" s="5"/>
      <c r="J31" s="5">
        <f t="shared" si="5"/>
        <v>0</v>
      </c>
    </row>
    <row r="32" spans="1:10" ht="15" customHeight="1" x14ac:dyDescent="0.25">
      <c r="A32" s="93" t="s">
        <v>41</v>
      </c>
      <c r="B32" s="94"/>
      <c r="C32" s="94"/>
      <c r="D32" s="94"/>
      <c r="E32" s="94"/>
      <c r="F32" s="95"/>
      <c r="G32" s="42"/>
      <c r="H32" s="90" t="s">
        <v>41</v>
      </c>
      <c r="I32" s="90"/>
      <c r="J32" s="90"/>
    </row>
    <row r="33" spans="1:10" ht="15" customHeight="1" x14ac:dyDescent="0.25">
      <c r="A33" s="5">
        <v>20</v>
      </c>
      <c r="B33" s="6" t="s">
        <v>42</v>
      </c>
      <c r="C33" s="5">
        <v>2</v>
      </c>
      <c r="D33" s="5">
        <v>15</v>
      </c>
      <c r="E33" s="5">
        <f>C33*D33</f>
        <v>30</v>
      </c>
      <c r="F33" s="5" t="s">
        <v>214</v>
      </c>
      <c r="G33" s="42"/>
      <c r="H33" s="5"/>
      <c r="I33" s="5"/>
      <c r="J33" s="5">
        <f>H33*I33</f>
        <v>0</v>
      </c>
    </row>
    <row r="34" spans="1:10" x14ac:dyDescent="0.25">
      <c r="A34" s="5">
        <v>21</v>
      </c>
      <c r="B34" s="6" t="s">
        <v>43</v>
      </c>
      <c r="C34" s="5">
        <v>1</v>
      </c>
      <c r="D34" s="5">
        <v>25</v>
      </c>
      <c r="E34" s="5">
        <f t="shared" ref="E34:E40" si="6">C34*D34</f>
        <v>25</v>
      </c>
      <c r="F34" s="5" t="s">
        <v>214</v>
      </c>
      <c r="G34" s="42"/>
      <c r="H34" s="5"/>
      <c r="I34" s="5"/>
      <c r="J34" s="5">
        <f t="shared" ref="J34:J40" si="7">H34*I34</f>
        <v>0</v>
      </c>
    </row>
    <row r="35" spans="1:10" x14ac:dyDescent="0.25">
      <c r="A35" s="5">
        <v>22</v>
      </c>
      <c r="B35" s="6" t="s">
        <v>44</v>
      </c>
      <c r="C35" s="5">
        <v>1</v>
      </c>
      <c r="D35" s="5">
        <v>25</v>
      </c>
      <c r="E35" s="5">
        <f t="shared" si="6"/>
        <v>25</v>
      </c>
      <c r="F35" s="5" t="s">
        <v>214</v>
      </c>
      <c r="G35" s="42"/>
      <c r="H35" s="5"/>
      <c r="I35" s="5"/>
      <c r="J35" s="5">
        <f t="shared" si="7"/>
        <v>0</v>
      </c>
    </row>
    <row r="36" spans="1:10" x14ac:dyDescent="0.25">
      <c r="A36" s="5">
        <v>23</v>
      </c>
      <c r="B36" s="6" t="s">
        <v>8</v>
      </c>
      <c r="C36" s="5">
        <v>1</v>
      </c>
      <c r="D36" s="5">
        <v>5</v>
      </c>
      <c r="E36" s="5">
        <f t="shared" si="6"/>
        <v>5</v>
      </c>
      <c r="F36" s="5" t="s">
        <v>214</v>
      </c>
      <c r="G36" s="42"/>
      <c r="H36" s="5"/>
      <c r="I36" s="5"/>
      <c r="J36" s="5">
        <f t="shared" si="7"/>
        <v>0</v>
      </c>
    </row>
    <row r="37" spans="1:10" ht="15" customHeight="1" x14ac:dyDescent="0.25">
      <c r="A37" s="5">
        <v>24</v>
      </c>
      <c r="B37" s="6" t="s">
        <v>9</v>
      </c>
      <c r="C37" s="5">
        <v>1</v>
      </c>
      <c r="D37" s="5">
        <v>5</v>
      </c>
      <c r="E37" s="5">
        <f t="shared" si="6"/>
        <v>5</v>
      </c>
      <c r="F37" s="5" t="s">
        <v>214</v>
      </c>
      <c r="G37" s="42"/>
      <c r="H37" s="5"/>
      <c r="I37" s="5"/>
      <c r="J37" s="5">
        <f t="shared" si="7"/>
        <v>0</v>
      </c>
    </row>
    <row r="38" spans="1:10" x14ac:dyDescent="0.25">
      <c r="A38" s="5">
        <v>25</v>
      </c>
      <c r="B38" s="6" t="s">
        <v>45</v>
      </c>
      <c r="C38" s="5">
        <v>2</v>
      </c>
      <c r="D38" s="5">
        <v>3</v>
      </c>
      <c r="E38" s="5">
        <f t="shared" si="6"/>
        <v>6</v>
      </c>
      <c r="F38" s="5" t="s">
        <v>214</v>
      </c>
      <c r="G38" s="42"/>
      <c r="H38" s="5"/>
      <c r="I38" s="5"/>
      <c r="J38" s="5">
        <f t="shared" si="7"/>
        <v>0</v>
      </c>
    </row>
    <row r="39" spans="1:10" x14ac:dyDescent="0.25">
      <c r="A39" s="5">
        <v>26</v>
      </c>
      <c r="B39" s="6" t="s">
        <v>26</v>
      </c>
      <c r="C39" s="5">
        <v>1</v>
      </c>
      <c r="D39" s="5">
        <v>7</v>
      </c>
      <c r="E39" s="5">
        <f t="shared" si="6"/>
        <v>7</v>
      </c>
      <c r="F39" s="5" t="s">
        <v>214</v>
      </c>
      <c r="G39" s="42"/>
      <c r="H39" s="5"/>
      <c r="I39" s="5"/>
      <c r="J39" s="5">
        <f t="shared" si="7"/>
        <v>0</v>
      </c>
    </row>
    <row r="40" spans="1:10" x14ac:dyDescent="0.25">
      <c r="A40" s="5">
        <v>27</v>
      </c>
      <c r="B40" s="6" t="s">
        <v>46</v>
      </c>
      <c r="C40" s="5">
        <v>1</v>
      </c>
      <c r="D40" s="5">
        <v>6</v>
      </c>
      <c r="E40" s="5">
        <f t="shared" si="6"/>
        <v>6</v>
      </c>
      <c r="F40" s="5" t="s">
        <v>214</v>
      </c>
      <c r="G40" s="42"/>
      <c r="H40" s="5"/>
      <c r="I40" s="5"/>
      <c r="J40" s="5">
        <f t="shared" si="7"/>
        <v>0</v>
      </c>
    </row>
    <row r="41" spans="1:10" ht="15" customHeight="1" x14ac:dyDescent="0.25">
      <c r="A41" s="86" t="s">
        <v>95</v>
      </c>
      <c r="B41" s="60"/>
      <c r="C41" s="60"/>
      <c r="D41" s="60"/>
      <c r="E41" s="60"/>
      <c r="F41" s="87"/>
      <c r="H41" s="88" t="s">
        <v>95</v>
      </c>
      <c r="I41" s="88"/>
      <c r="J41" s="88"/>
    </row>
    <row r="42" spans="1:10" ht="24" x14ac:dyDescent="0.25">
      <c r="A42" s="3" t="s">
        <v>0</v>
      </c>
      <c r="B42" s="4" t="s">
        <v>1</v>
      </c>
      <c r="C42" s="3" t="s">
        <v>2</v>
      </c>
      <c r="D42" s="3" t="s">
        <v>197</v>
      </c>
      <c r="E42" s="3" t="s">
        <v>183</v>
      </c>
      <c r="F42" s="3" t="s">
        <v>198</v>
      </c>
      <c r="H42" s="3" t="s">
        <v>2</v>
      </c>
      <c r="I42" s="3" t="s">
        <v>197</v>
      </c>
      <c r="J42" s="3" t="s">
        <v>183</v>
      </c>
    </row>
    <row r="43" spans="1:10" ht="15" customHeight="1" x14ac:dyDescent="0.25">
      <c r="A43" s="93" t="s">
        <v>96</v>
      </c>
      <c r="B43" s="94"/>
      <c r="C43" s="94"/>
      <c r="D43" s="94"/>
      <c r="E43" s="94"/>
      <c r="F43" s="95"/>
      <c r="H43" s="90" t="s">
        <v>96</v>
      </c>
      <c r="I43" s="90"/>
      <c r="J43" s="90"/>
    </row>
    <row r="44" spans="1:10" ht="15" customHeight="1" x14ac:dyDescent="0.25">
      <c r="A44" s="5">
        <v>28</v>
      </c>
      <c r="B44" s="6" t="s">
        <v>222</v>
      </c>
      <c r="C44" s="5">
        <v>7</v>
      </c>
      <c r="D44" s="5">
        <v>16</v>
      </c>
      <c r="E44" s="5">
        <f>C44*D44</f>
        <v>112</v>
      </c>
      <c r="F44" s="5" t="s">
        <v>214</v>
      </c>
      <c r="H44" s="5"/>
      <c r="I44" s="5"/>
      <c r="J44" s="5">
        <f>H44*I44</f>
        <v>0</v>
      </c>
    </row>
    <row r="45" spans="1:10" ht="15" customHeight="1" x14ac:dyDescent="0.25">
      <c r="A45" s="5">
        <v>29</v>
      </c>
      <c r="B45" s="6" t="s">
        <v>97</v>
      </c>
      <c r="C45" s="5">
        <v>6</v>
      </c>
      <c r="D45" s="5">
        <v>16</v>
      </c>
      <c r="E45" s="5">
        <f>C45*D45</f>
        <v>96</v>
      </c>
      <c r="F45" s="5" t="s">
        <v>219</v>
      </c>
      <c r="H45" s="5"/>
      <c r="I45" s="5"/>
      <c r="J45" s="5"/>
    </row>
    <row r="46" spans="1:10" x14ac:dyDescent="0.25">
      <c r="A46" s="5">
        <v>30</v>
      </c>
      <c r="B46" s="6" t="s">
        <v>223</v>
      </c>
      <c r="C46" s="5">
        <v>49</v>
      </c>
      <c r="D46" s="5">
        <v>22</v>
      </c>
      <c r="E46" s="5">
        <f>C46*D46</f>
        <v>1078</v>
      </c>
      <c r="F46" s="5" t="s">
        <v>214</v>
      </c>
      <c r="H46" s="5"/>
      <c r="I46" s="5"/>
      <c r="J46" s="5">
        <f>H46*I46</f>
        <v>0</v>
      </c>
    </row>
    <row r="47" spans="1:10" ht="15" customHeight="1" x14ac:dyDescent="0.25">
      <c r="A47" s="86" t="s">
        <v>104</v>
      </c>
      <c r="B47" s="60"/>
      <c r="C47" s="60"/>
      <c r="D47" s="60"/>
      <c r="E47" s="60"/>
      <c r="F47" s="87"/>
      <c r="H47" s="88" t="s">
        <v>104</v>
      </c>
      <c r="I47" s="88"/>
      <c r="J47" s="88"/>
    </row>
    <row r="48" spans="1:10" ht="24" x14ac:dyDescent="0.25">
      <c r="A48" s="3" t="s">
        <v>0</v>
      </c>
      <c r="B48" s="4" t="s">
        <v>1</v>
      </c>
      <c r="C48" s="3" t="s">
        <v>2</v>
      </c>
      <c r="D48" s="3" t="s">
        <v>197</v>
      </c>
      <c r="E48" s="3" t="s">
        <v>183</v>
      </c>
      <c r="F48" s="3" t="s">
        <v>198</v>
      </c>
      <c r="H48" s="3" t="s">
        <v>2</v>
      </c>
      <c r="I48" s="3" t="s">
        <v>197</v>
      </c>
      <c r="J48" s="3" t="s">
        <v>183</v>
      </c>
    </row>
    <row r="49" spans="1:10" ht="15" customHeight="1" x14ac:dyDescent="0.25">
      <c r="A49" s="93" t="s">
        <v>105</v>
      </c>
      <c r="B49" s="94"/>
      <c r="C49" s="94"/>
      <c r="D49" s="94"/>
      <c r="E49" s="94"/>
      <c r="F49" s="95"/>
      <c r="H49" s="90" t="s">
        <v>105</v>
      </c>
      <c r="I49" s="90"/>
      <c r="J49" s="90"/>
    </row>
    <row r="50" spans="1:10" x14ac:dyDescent="0.25">
      <c r="A50" s="5">
        <v>31</v>
      </c>
      <c r="B50" s="6" t="s">
        <v>106</v>
      </c>
      <c r="C50" s="5">
        <v>1</v>
      </c>
      <c r="D50" s="5">
        <v>10</v>
      </c>
      <c r="E50" s="5">
        <f>C50*D50</f>
        <v>10</v>
      </c>
      <c r="F50" s="5" t="s">
        <v>214</v>
      </c>
      <c r="H50" s="5"/>
      <c r="I50" s="5"/>
      <c r="J50" s="5">
        <f>H50*I50</f>
        <v>0</v>
      </c>
    </row>
    <row r="51" spans="1:10" x14ac:dyDescent="0.25">
      <c r="A51" s="5">
        <v>32</v>
      </c>
      <c r="B51" s="6" t="s">
        <v>107</v>
      </c>
      <c r="C51" s="5">
        <v>1</v>
      </c>
      <c r="D51" s="5">
        <v>15</v>
      </c>
      <c r="E51" s="5">
        <f t="shared" ref="E51:E52" si="8">C51*D51</f>
        <v>15</v>
      </c>
      <c r="F51" s="5" t="s">
        <v>214</v>
      </c>
      <c r="H51" s="5"/>
      <c r="I51" s="5"/>
      <c r="J51" s="5">
        <f t="shared" ref="J51:J52" si="9">H51*I51</f>
        <v>0</v>
      </c>
    </row>
    <row r="52" spans="1:10" x14ac:dyDescent="0.25">
      <c r="A52" s="5">
        <v>33</v>
      </c>
      <c r="B52" s="6" t="s">
        <v>108</v>
      </c>
      <c r="C52" s="5">
        <v>2</v>
      </c>
      <c r="D52" s="5">
        <v>4</v>
      </c>
      <c r="E52" s="5">
        <f t="shared" si="8"/>
        <v>8</v>
      </c>
      <c r="F52" s="5" t="s">
        <v>214</v>
      </c>
      <c r="H52" s="5"/>
      <c r="I52" s="5"/>
      <c r="J52" s="5">
        <f t="shared" si="9"/>
        <v>0</v>
      </c>
    </row>
    <row r="53" spans="1:10" ht="15" customHeight="1" x14ac:dyDescent="0.25">
      <c r="A53" s="93" t="s">
        <v>109</v>
      </c>
      <c r="B53" s="94"/>
      <c r="C53" s="94"/>
      <c r="D53" s="94"/>
      <c r="E53" s="94"/>
      <c r="F53" s="95"/>
      <c r="H53" s="90" t="s">
        <v>109</v>
      </c>
      <c r="I53" s="90"/>
      <c r="J53" s="90"/>
    </row>
    <row r="54" spans="1:10" x14ac:dyDescent="0.25">
      <c r="A54" s="5">
        <v>34</v>
      </c>
      <c r="B54" s="6" t="s">
        <v>110</v>
      </c>
      <c r="C54" s="5">
        <v>1</v>
      </c>
      <c r="D54" s="5">
        <v>12</v>
      </c>
      <c r="E54" s="5">
        <f>C54*D54</f>
        <v>12</v>
      </c>
      <c r="F54" s="5" t="s">
        <v>214</v>
      </c>
      <c r="H54" s="5"/>
      <c r="I54" s="5"/>
      <c r="J54" s="5">
        <f>H54*I54</f>
        <v>0</v>
      </c>
    </row>
    <row r="55" spans="1:10" x14ac:dyDescent="0.25">
      <c r="A55" s="5">
        <v>35</v>
      </c>
      <c r="B55" s="6" t="s">
        <v>8</v>
      </c>
      <c r="C55" s="5">
        <v>1</v>
      </c>
      <c r="D55" s="5">
        <v>4</v>
      </c>
      <c r="E55" s="5">
        <f t="shared" ref="E55:E56" si="10">C55*D55</f>
        <v>4</v>
      </c>
      <c r="F55" s="5" t="s">
        <v>214</v>
      </c>
      <c r="H55" s="5"/>
      <c r="I55" s="5"/>
      <c r="J55" s="5">
        <f t="shared" ref="J55:J56" si="11">H55*I55</f>
        <v>0</v>
      </c>
    </row>
    <row r="56" spans="1:10" x14ac:dyDescent="0.25">
      <c r="A56" s="5">
        <v>36</v>
      </c>
      <c r="B56" s="6" t="s">
        <v>111</v>
      </c>
      <c r="C56" s="5">
        <v>1</v>
      </c>
      <c r="D56" s="5">
        <v>4</v>
      </c>
      <c r="E56" s="5">
        <f t="shared" si="10"/>
        <v>4</v>
      </c>
      <c r="F56" s="5" t="s">
        <v>214</v>
      </c>
      <c r="H56" s="5"/>
      <c r="I56" s="5"/>
      <c r="J56" s="5">
        <f t="shared" si="11"/>
        <v>0</v>
      </c>
    </row>
    <row r="57" spans="1:10" ht="15" customHeight="1" x14ac:dyDescent="0.25">
      <c r="A57" s="93" t="s">
        <v>112</v>
      </c>
      <c r="B57" s="94"/>
      <c r="C57" s="94"/>
      <c r="D57" s="94"/>
      <c r="E57" s="94"/>
      <c r="F57" s="95"/>
      <c r="H57" s="90" t="s">
        <v>112</v>
      </c>
      <c r="I57" s="90"/>
      <c r="J57" s="90"/>
    </row>
    <row r="58" spans="1:10" x14ac:dyDescent="0.25">
      <c r="A58" s="5">
        <v>37</v>
      </c>
      <c r="B58" s="6" t="s">
        <v>113</v>
      </c>
      <c r="C58" s="5">
        <v>1</v>
      </c>
      <c r="D58" s="5">
        <v>20</v>
      </c>
      <c r="E58" s="5">
        <f>C58*D58</f>
        <v>20</v>
      </c>
      <c r="F58" s="5" t="s">
        <v>214</v>
      </c>
      <c r="H58" s="5"/>
      <c r="I58" s="5"/>
      <c r="J58" s="5">
        <f>H58*I58</f>
        <v>0</v>
      </c>
    </row>
    <row r="59" spans="1:10" x14ac:dyDescent="0.25">
      <c r="A59" s="5">
        <v>38</v>
      </c>
      <c r="B59" s="6" t="s">
        <v>8</v>
      </c>
      <c r="C59" s="5">
        <v>1</v>
      </c>
      <c r="D59" s="5">
        <v>4</v>
      </c>
      <c r="E59" s="5">
        <f t="shared" ref="E59:E60" si="12">C59*D59</f>
        <v>4</v>
      </c>
      <c r="F59" s="5" t="s">
        <v>214</v>
      </c>
      <c r="H59" s="5"/>
      <c r="I59" s="5"/>
      <c r="J59" s="5">
        <f t="shared" ref="J59:J60" si="13">H59*I59</f>
        <v>0</v>
      </c>
    </row>
    <row r="60" spans="1:10" x14ac:dyDescent="0.25">
      <c r="A60" s="5">
        <v>39</v>
      </c>
      <c r="B60" s="6" t="s">
        <v>111</v>
      </c>
      <c r="C60" s="5">
        <v>1</v>
      </c>
      <c r="D60" s="5">
        <v>4</v>
      </c>
      <c r="E60" s="5">
        <f t="shared" si="12"/>
        <v>4</v>
      </c>
      <c r="F60" s="5" t="s">
        <v>214</v>
      </c>
      <c r="H60" s="5"/>
      <c r="I60" s="5"/>
      <c r="J60" s="5">
        <f t="shared" si="13"/>
        <v>0</v>
      </c>
    </row>
    <row r="61" spans="1:10" ht="15" customHeight="1" x14ac:dyDescent="0.25">
      <c r="A61" s="93" t="s">
        <v>114</v>
      </c>
      <c r="B61" s="94"/>
      <c r="C61" s="94"/>
      <c r="D61" s="94"/>
      <c r="E61" s="94"/>
      <c r="F61" s="95"/>
      <c r="H61" s="90" t="s">
        <v>114</v>
      </c>
      <c r="I61" s="90"/>
      <c r="J61" s="90"/>
    </row>
    <row r="62" spans="1:10" x14ac:dyDescent="0.25">
      <c r="A62" s="5">
        <v>40</v>
      </c>
      <c r="B62" s="6" t="s">
        <v>115</v>
      </c>
      <c r="C62" s="5">
        <v>1</v>
      </c>
      <c r="D62" s="5">
        <v>18</v>
      </c>
      <c r="E62" s="5">
        <f>C62*D62</f>
        <v>18</v>
      </c>
      <c r="F62" s="5" t="s">
        <v>214</v>
      </c>
      <c r="H62" s="5"/>
      <c r="I62" s="5"/>
      <c r="J62" s="5">
        <f>H62*I62</f>
        <v>0</v>
      </c>
    </row>
    <row r="63" spans="1:10" x14ac:dyDescent="0.25">
      <c r="A63" s="5">
        <v>41</v>
      </c>
      <c r="B63" s="6" t="s">
        <v>8</v>
      </c>
      <c r="C63" s="5">
        <v>1</v>
      </c>
      <c r="D63" s="5">
        <v>4</v>
      </c>
      <c r="E63" s="5">
        <f t="shared" ref="E63:E64" si="14">C63*D63</f>
        <v>4</v>
      </c>
      <c r="F63" s="5" t="s">
        <v>214</v>
      </c>
      <c r="H63" s="5"/>
      <c r="I63" s="5"/>
      <c r="J63" s="5">
        <f t="shared" ref="J63:J64" si="15">H63*I63</f>
        <v>0</v>
      </c>
    </row>
    <row r="64" spans="1:10" x14ac:dyDescent="0.25">
      <c r="A64" s="5">
        <v>42</v>
      </c>
      <c r="B64" s="6" t="s">
        <v>111</v>
      </c>
      <c r="C64" s="5">
        <v>2</v>
      </c>
      <c r="D64" s="5">
        <v>4</v>
      </c>
      <c r="E64" s="5">
        <f t="shared" si="14"/>
        <v>8</v>
      </c>
      <c r="F64" s="5" t="s">
        <v>214</v>
      </c>
      <c r="H64" s="5"/>
      <c r="I64" s="5"/>
      <c r="J64" s="5">
        <f t="shared" si="15"/>
        <v>0</v>
      </c>
    </row>
    <row r="65" spans="1:10" ht="15" customHeight="1" x14ac:dyDescent="0.25">
      <c r="A65" s="93" t="s">
        <v>116</v>
      </c>
      <c r="B65" s="94"/>
      <c r="C65" s="94"/>
      <c r="D65" s="94"/>
      <c r="E65" s="94"/>
      <c r="F65" s="95"/>
      <c r="H65" s="90" t="s">
        <v>116</v>
      </c>
      <c r="I65" s="90"/>
      <c r="J65" s="90"/>
    </row>
    <row r="66" spans="1:10" x14ac:dyDescent="0.25">
      <c r="A66" s="5">
        <v>43</v>
      </c>
      <c r="B66" s="6" t="s">
        <v>117</v>
      </c>
      <c r="C66" s="5">
        <v>1</v>
      </c>
      <c r="D66" s="5">
        <v>20</v>
      </c>
      <c r="E66" s="5">
        <f>C66*D66</f>
        <v>20</v>
      </c>
      <c r="F66" s="5" t="s">
        <v>214</v>
      </c>
      <c r="H66" s="5"/>
      <c r="I66" s="5"/>
      <c r="J66" s="5">
        <f>H66*I66</f>
        <v>0</v>
      </c>
    </row>
    <row r="67" spans="1:10" x14ac:dyDescent="0.25">
      <c r="A67" s="5">
        <v>44</v>
      </c>
      <c r="B67" s="6" t="s">
        <v>8</v>
      </c>
      <c r="C67" s="5">
        <v>1</v>
      </c>
      <c r="D67" s="5">
        <v>4</v>
      </c>
      <c r="E67" s="5">
        <f t="shared" ref="E67:E68" si="16">C67*D67</f>
        <v>4</v>
      </c>
      <c r="F67" s="5" t="s">
        <v>214</v>
      </c>
      <c r="H67" s="5"/>
      <c r="I67" s="5"/>
      <c r="J67" s="5">
        <f t="shared" ref="J67:J68" si="17">H67*I67</f>
        <v>0</v>
      </c>
    </row>
    <row r="68" spans="1:10" x14ac:dyDescent="0.25">
      <c r="A68" s="5">
        <v>45</v>
      </c>
      <c r="B68" s="6" t="s">
        <v>111</v>
      </c>
      <c r="C68" s="5">
        <v>2</v>
      </c>
      <c r="D68" s="5">
        <v>4</v>
      </c>
      <c r="E68" s="5">
        <f t="shared" si="16"/>
        <v>8</v>
      </c>
      <c r="F68" s="5" t="s">
        <v>214</v>
      </c>
      <c r="H68" s="5"/>
      <c r="I68" s="5"/>
      <c r="J68" s="5">
        <f t="shared" si="17"/>
        <v>0</v>
      </c>
    </row>
    <row r="69" spans="1:10" ht="15" customHeight="1" x14ac:dyDescent="0.25">
      <c r="A69" s="93" t="s">
        <v>118</v>
      </c>
      <c r="B69" s="94"/>
      <c r="C69" s="94"/>
      <c r="D69" s="94"/>
      <c r="E69" s="94"/>
      <c r="F69" s="95"/>
      <c r="H69" s="90" t="s">
        <v>118</v>
      </c>
      <c r="I69" s="90"/>
      <c r="J69" s="90"/>
    </row>
    <row r="70" spans="1:10" x14ac:dyDescent="0.25">
      <c r="A70" s="5">
        <v>46</v>
      </c>
      <c r="B70" s="6" t="s">
        <v>119</v>
      </c>
      <c r="C70" s="5">
        <v>1</v>
      </c>
      <c r="D70" s="5">
        <v>20</v>
      </c>
      <c r="E70" s="5">
        <f>C70*D70</f>
        <v>20</v>
      </c>
      <c r="F70" s="5" t="s">
        <v>214</v>
      </c>
      <c r="H70" s="5"/>
      <c r="I70" s="5"/>
      <c r="J70" s="5">
        <f>H70*I70</f>
        <v>0</v>
      </c>
    </row>
    <row r="71" spans="1:10" x14ac:dyDescent="0.25">
      <c r="A71" s="5">
        <v>47</v>
      </c>
      <c r="B71" s="6" t="s">
        <v>8</v>
      </c>
      <c r="C71" s="5">
        <v>1</v>
      </c>
      <c r="D71" s="5">
        <v>4</v>
      </c>
      <c r="E71" s="5">
        <f t="shared" ref="E71:E72" si="18">C71*D71</f>
        <v>4</v>
      </c>
      <c r="F71" s="5" t="s">
        <v>214</v>
      </c>
      <c r="H71" s="5"/>
      <c r="I71" s="5"/>
      <c r="J71" s="5">
        <f t="shared" ref="J71:J72" si="19">H71*I71</f>
        <v>0</v>
      </c>
    </row>
    <row r="72" spans="1:10" x14ac:dyDescent="0.25">
      <c r="A72" s="5">
        <v>48</v>
      </c>
      <c r="B72" s="6" t="s">
        <v>111</v>
      </c>
      <c r="C72" s="5">
        <v>1</v>
      </c>
      <c r="D72" s="5">
        <v>4</v>
      </c>
      <c r="E72" s="5">
        <f t="shared" si="18"/>
        <v>4</v>
      </c>
      <c r="F72" s="5" t="s">
        <v>214</v>
      </c>
      <c r="H72" s="5"/>
      <c r="I72" s="5"/>
      <c r="J72" s="5">
        <f t="shared" si="19"/>
        <v>0</v>
      </c>
    </row>
    <row r="73" spans="1:10" ht="15" customHeight="1" x14ac:dyDescent="0.25">
      <c r="A73" s="93" t="s">
        <v>120</v>
      </c>
      <c r="B73" s="94"/>
      <c r="C73" s="94"/>
      <c r="D73" s="94"/>
      <c r="E73" s="94"/>
      <c r="F73" s="95"/>
      <c r="H73" s="90" t="s">
        <v>120</v>
      </c>
      <c r="I73" s="90"/>
      <c r="J73" s="90"/>
    </row>
    <row r="74" spans="1:10" x14ac:dyDescent="0.25">
      <c r="A74" s="5">
        <v>49</v>
      </c>
      <c r="B74" s="6" t="s">
        <v>121</v>
      </c>
      <c r="C74" s="5">
        <v>1</v>
      </c>
      <c r="D74" s="5">
        <v>8</v>
      </c>
      <c r="E74" s="5">
        <f>C74*D74</f>
        <v>8</v>
      </c>
      <c r="F74" s="5" t="s">
        <v>214</v>
      </c>
      <c r="H74" s="5"/>
      <c r="I74" s="5"/>
      <c r="J74" s="5">
        <f>H74*I74</f>
        <v>0</v>
      </c>
    </row>
    <row r="75" spans="1:10" x14ac:dyDescent="0.25">
      <c r="A75" s="5">
        <v>50</v>
      </c>
      <c r="B75" s="6" t="s">
        <v>122</v>
      </c>
      <c r="C75" s="5">
        <v>1</v>
      </c>
      <c r="D75" s="5">
        <v>20</v>
      </c>
      <c r="E75" s="5">
        <f t="shared" ref="E75:E76" si="20">C75*D75</f>
        <v>20</v>
      </c>
      <c r="F75" s="5" t="s">
        <v>214</v>
      </c>
      <c r="H75" s="5"/>
      <c r="I75" s="5"/>
      <c r="J75" s="5">
        <f t="shared" ref="J75:J76" si="21">H75*I75</f>
        <v>0</v>
      </c>
    </row>
    <row r="76" spans="1:10" x14ac:dyDescent="0.25">
      <c r="A76" s="5">
        <v>51</v>
      </c>
      <c r="B76" s="6" t="s">
        <v>8</v>
      </c>
      <c r="C76" s="5">
        <v>1</v>
      </c>
      <c r="D76" s="5">
        <v>5</v>
      </c>
      <c r="E76" s="5">
        <f t="shared" si="20"/>
        <v>5</v>
      </c>
      <c r="F76" s="5" t="s">
        <v>214</v>
      </c>
      <c r="H76" s="5"/>
      <c r="I76" s="5"/>
      <c r="J76" s="5">
        <f t="shared" si="21"/>
        <v>0</v>
      </c>
    </row>
    <row r="77" spans="1:10" x14ac:dyDescent="0.25">
      <c r="A77" s="5">
        <v>52</v>
      </c>
      <c r="B77" s="6" t="s">
        <v>20</v>
      </c>
      <c r="C77" s="5">
        <v>1</v>
      </c>
      <c r="D77" s="5">
        <v>6</v>
      </c>
      <c r="E77" s="5">
        <f>C77*D77</f>
        <v>6</v>
      </c>
      <c r="F77" s="5" t="s">
        <v>214</v>
      </c>
      <c r="H77" s="5"/>
      <c r="I77" s="5"/>
      <c r="J77" s="5">
        <f>H77*I77</f>
        <v>0</v>
      </c>
    </row>
  </sheetData>
  <mergeCells count="39">
    <mergeCell ref="A47:F47"/>
    <mergeCell ref="A49:F49"/>
    <mergeCell ref="A65:F65"/>
    <mergeCell ref="A69:F69"/>
    <mergeCell ref="A73:F73"/>
    <mergeCell ref="A61:F61"/>
    <mergeCell ref="A53:F53"/>
    <mergeCell ref="A57:F57"/>
    <mergeCell ref="A24:F24"/>
    <mergeCell ref="A26:F26"/>
    <mergeCell ref="A32:F32"/>
    <mergeCell ref="A41:F41"/>
    <mergeCell ref="A43:F43"/>
    <mergeCell ref="H65:J65"/>
    <mergeCell ref="H69:J69"/>
    <mergeCell ref="H73:J73"/>
    <mergeCell ref="H8:J8"/>
    <mergeCell ref="H19:J19"/>
    <mergeCell ref="H24:J24"/>
    <mergeCell ref="H26:J26"/>
    <mergeCell ref="H32:J32"/>
    <mergeCell ref="H41:J41"/>
    <mergeCell ref="H43:J43"/>
    <mergeCell ref="H47:J47"/>
    <mergeCell ref="H49:J49"/>
    <mergeCell ref="H53:J53"/>
    <mergeCell ref="H57:J57"/>
    <mergeCell ref="H61:J61"/>
    <mergeCell ref="A8:F8"/>
    <mergeCell ref="A19:F19"/>
    <mergeCell ref="C1:F1"/>
    <mergeCell ref="C2:F2"/>
    <mergeCell ref="I1:J1"/>
    <mergeCell ref="H4:J4"/>
    <mergeCell ref="H5:J5"/>
    <mergeCell ref="H6:J6"/>
    <mergeCell ref="A4:F4"/>
    <mergeCell ref="A5:F5"/>
    <mergeCell ref="A6:F6"/>
  </mergeCells>
  <pageMargins left="0.7" right="0.7" top="0.75" bottom="0.75" header="0.3" footer="0.3"/>
  <pageSetup paperSize="8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 espais - resum</vt:lpstr>
      <vt:lpstr>ESPAIS NOUS - A REFORMAR</vt:lpstr>
      <vt:lpstr>ESPAIS A MANTENIR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Casasayas Ventosa, Jordi</dc:creator>
  <cp:lastModifiedBy>Casasayas Ventosa, Jordi</cp:lastModifiedBy>
  <cp:lastPrinted>2025-04-30T15:02:28Z</cp:lastPrinted>
  <dcterms:created xsi:type="dcterms:W3CDTF">2024-07-25T13:49:29Z</dcterms:created>
  <dcterms:modified xsi:type="dcterms:W3CDTF">2025-09-26T15:04:16Z</dcterms:modified>
</cp:coreProperties>
</file>