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RFLS01\Usuaris_D\PHMJ\Edifici Els Til·lers\Serveis Hotelers\Concursos\NETEJA\CONCURS 2025\Concurs per publicar\"/>
    </mc:Choice>
  </mc:AlternateContent>
  <bookViews>
    <workbookView xWindow="0" yWindow="0" windowWidth="21600" windowHeight="9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D73" i="1"/>
  <c r="D74" i="1"/>
  <c r="D75" i="1"/>
  <c r="C76" i="1"/>
  <c r="D76" i="1" s="1"/>
  <c r="D51" i="1"/>
  <c r="C66" i="1" l="1"/>
  <c r="D60" i="1"/>
  <c r="D61" i="1"/>
  <c r="D62" i="1"/>
  <c r="D63" i="1"/>
  <c r="D59" i="1"/>
  <c r="C52" i="1"/>
  <c r="C54" i="1" s="1"/>
  <c r="D50" i="1"/>
  <c r="C96" i="1"/>
  <c r="D80" i="1"/>
  <c r="C83" i="1"/>
  <c r="C85" i="1" s="1"/>
  <c r="C42" i="1"/>
  <c r="D39" i="1" s="1"/>
  <c r="D26" i="1"/>
  <c r="C22" i="1"/>
  <c r="D21" i="1"/>
  <c r="D20" i="1"/>
  <c r="D19" i="1"/>
  <c r="D18" i="1"/>
  <c r="D17" i="1"/>
  <c r="D52" i="1" l="1"/>
  <c r="D54" i="1" s="1"/>
  <c r="D93" i="1"/>
  <c r="D95" i="1"/>
  <c r="C30" i="1"/>
  <c r="C32" i="1" s="1"/>
  <c r="D40" i="1"/>
  <c r="D41" i="1"/>
  <c r="D94" i="1"/>
  <c r="D22" i="1"/>
  <c r="D30" i="1" s="1"/>
  <c r="D32" i="1" s="1"/>
  <c r="D37" i="1"/>
  <c r="D83" i="1"/>
  <c r="D85" i="1" s="1"/>
  <c r="D91" i="1"/>
  <c r="D38" i="1"/>
  <c r="C44" i="1"/>
  <c r="D92" i="1"/>
  <c r="C98" i="1"/>
  <c r="D64" i="1" l="1"/>
  <c r="D42" i="1"/>
  <c r="D96" i="1"/>
</calcChain>
</file>

<file path=xl/sharedStrings.xml><?xml version="1.0" encoding="utf-8"?>
<sst xmlns="http://schemas.openxmlformats.org/spreadsheetml/2006/main" count="100" uniqueCount="58">
  <si>
    <t>EXP. CONTR/2025/0000000055</t>
  </si>
  <si>
    <t>SERVEI DE NETEJA DEL PARC HOSPITALARI MARTÍ I JULIÀ DE L’INSTITUT D’ASSISTÈNCIA SANITÀRIA (IAS), L’IDIBGI I ELS CENTRES DE SALUT COMUNITÀRIA I ATENCIÓ PRIMÀRIA DE L'IAS PER LOTS</t>
  </si>
  <si>
    <t>LICITADOR:</t>
  </si>
  <si>
    <t xml:space="preserve">DADES DEL SIGNANT </t>
  </si>
  <si>
    <t xml:space="preserve">EMPRESA:                                                                                                                            </t>
  </si>
  <si>
    <t>NOM I COGNOMS</t>
  </si>
  <si>
    <t>NIF:</t>
  </si>
  <si>
    <t>DNI:</t>
  </si>
  <si>
    <t>DOMICILI:</t>
  </si>
  <si>
    <t>CÀRREC</t>
  </si>
  <si>
    <t>LOCALITAT</t>
  </si>
  <si>
    <t xml:space="preserve">SIGNAT I SEGELLAT: </t>
  </si>
  <si>
    <t>TELÈFON</t>
  </si>
  <si>
    <t xml:space="preserve">DATA: </t>
  </si>
  <si>
    <t>CORREU ELECTRÒNIC</t>
  </si>
  <si>
    <t>LOT 1 IAS - PHMJ</t>
  </si>
  <si>
    <t xml:space="preserve">VALORACIÓ ECONÒMICA QUE RECULL L'ACTIVITAT ORDINÀRIA </t>
  </si>
  <si>
    <t>A) ACTIVITAT SERVEI  NETEJA ORDINÀRIA</t>
  </si>
  <si>
    <t xml:space="preserve">IMPORT  anual sense IVA </t>
  </si>
  <si>
    <t xml:space="preserve">IMPORT  anual amb IVA </t>
  </si>
  <si>
    <t xml:space="preserve">HOSPITAL SANTA CATERINA </t>
  </si>
  <si>
    <t>EDIFICI SOCIOSANITARI "La República"</t>
  </si>
  <si>
    <t>Edifici M1- LLAR RESIDÈNCIA</t>
  </si>
  <si>
    <t>EDIFICI TIL·LERS</t>
  </si>
  <si>
    <t>EDIFICI TMS</t>
  </si>
  <si>
    <t>TOTAL IMPORT ACTIVITAT ORDINÀRIA</t>
  </si>
  <si>
    <t>VALORACIÓ ECONÒMICA QUE RECULL LA SITUACIÓ EXCEPCIONAL</t>
  </si>
  <si>
    <t>L'import d'activitat excepcional és un import que no es podrà variar .</t>
  </si>
  <si>
    <t xml:space="preserve">TOTAL ANUAL sense IVA </t>
  </si>
  <si>
    <t xml:space="preserve">TOTAL  ANUAL amb IVA </t>
  </si>
  <si>
    <t xml:space="preserve">B) ACTIVITAT EXCEPCIONAL  </t>
  </si>
  <si>
    <t xml:space="preserve">A)+B) OFERTA ECONÒMICA </t>
  </si>
  <si>
    <t xml:space="preserve">A) Activitat ordinària + B) Activitat excepcional </t>
  </si>
  <si>
    <t>Nombre anualitats (2026 i 2027)</t>
  </si>
  <si>
    <t xml:space="preserve">Total oferta econòmica </t>
  </si>
  <si>
    <t>QUADRE PRESENTACIÓ OFERTA ECONÒMICA AMB DESGLOSSAMENT PERCENTUAL  LOT 1</t>
  </si>
  <si>
    <t>IMPORT  sense IVA</t>
  </si>
  <si>
    <t>%</t>
  </si>
  <si>
    <t>Personal directe tot inclòs</t>
  </si>
  <si>
    <t>Consums i productes de neteja</t>
  </si>
  <si>
    <t>Dotació i manteniment d'equips i maquinària</t>
  </si>
  <si>
    <t>Estructura de comandament</t>
  </si>
  <si>
    <t>Despeses generals, benefici....</t>
  </si>
  <si>
    <t>TOTAL sense IVA</t>
  </si>
  <si>
    <t>%IVA</t>
  </si>
  <si>
    <t>TOTAL amb IVA</t>
  </si>
  <si>
    <t>LOT 3  Centres de Salut Comunitària i atenció primària de l'IAS</t>
  </si>
  <si>
    <t>Centres de Salut Comunitària Girona Sud</t>
  </si>
  <si>
    <t>Centres de Salut Comunitària Girona Nord</t>
  </si>
  <si>
    <t>Centres d'Atenció Primària</t>
  </si>
  <si>
    <t>QUADRE PRESENTACIÓ OFERTA ECONÒMICA AMB DESGLOSSAMENT PERCENTUAL  LOT 3</t>
  </si>
  <si>
    <t>Edifici M2</t>
  </si>
  <si>
    <t>Edifici Av. França</t>
  </si>
  <si>
    <t>QUADRE PRESENTACIÓ OFERTA ECONÒMICA AMB DESGLOSSAMENT PERCENTUAL  LOT 2</t>
  </si>
  <si>
    <t>ESTIMACIÓ PREVISTA  LOT 2  IDIBGI. TOT INCLÒS</t>
  </si>
  <si>
    <t>TOTAL IMPORT ANUAL</t>
  </si>
  <si>
    <t>IMPORT OFERTA ECONÒMICA LOT 2</t>
  </si>
  <si>
    <t>ANNEX PROPOSTA ECONÒMICA DEL LICITADOR I CRITERIS AUTOMÀTICS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</si>
</sst>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  <numFmt numFmtId="165" formatCode="_-* #,##0.00\ _€_-;\-* #,##0.00\ _€_-;_-* &quot;-&quot;??\ _€_-;_-@_-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0" fillId="0" borderId="0" xfId="0" applyFill="1"/>
    <xf numFmtId="0" fontId="4" fillId="2" borderId="1" xfId="0" applyFont="1" applyFill="1" applyBorder="1" applyAlignment="1" applyProtection="1"/>
    <xf numFmtId="0" fontId="4" fillId="2" borderId="1" xfId="0" applyFont="1" applyFill="1" applyBorder="1" applyProtection="1"/>
    <xf numFmtId="0" fontId="4" fillId="2" borderId="4" xfId="0" applyFont="1" applyFill="1" applyBorder="1" applyAlignment="1" applyProtection="1"/>
    <xf numFmtId="0" fontId="4" fillId="2" borderId="4" xfId="0" applyFont="1" applyFill="1" applyBorder="1" applyProtection="1"/>
    <xf numFmtId="0" fontId="4" fillId="2" borderId="6" xfId="0" applyFont="1" applyFill="1" applyBorder="1" applyAlignment="1" applyProtection="1"/>
    <xf numFmtId="0" fontId="0" fillId="2" borderId="6" xfId="0" applyFont="1" applyFill="1" applyBorder="1" applyProtection="1"/>
    <xf numFmtId="0" fontId="4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6" fillId="0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11" xfId="0" applyFont="1" applyFill="1" applyBorder="1" applyAlignment="1" applyProtection="1">
      <alignment horizontal="center" wrapText="1"/>
    </xf>
    <xf numFmtId="164" fontId="5" fillId="2" borderId="14" xfId="0" applyNumberFormat="1" applyFont="1" applyFill="1" applyBorder="1" applyProtection="1">
      <protection locked="0"/>
    </xf>
    <xf numFmtId="165" fontId="5" fillId="3" borderId="15" xfId="0" applyNumberFormat="1" applyFont="1" applyFill="1" applyBorder="1" applyProtection="1"/>
    <xf numFmtId="165" fontId="5" fillId="3" borderId="18" xfId="0" applyNumberFormat="1" applyFont="1" applyFill="1" applyBorder="1" applyProtection="1"/>
    <xf numFmtId="165" fontId="5" fillId="3" borderId="11" xfId="0" applyNumberFormat="1" applyFont="1" applyFill="1" applyBorder="1" applyProtection="1"/>
    <xf numFmtId="0" fontId="0" fillId="0" borderId="0" xfId="0"/>
    <xf numFmtId="0" fontId="5" fillId="4" borderId="0" xfId="0" applyFont="1" applyFill="1" applyBorder="1" applyProtection="1"/>
    <xf numFmtId="164" fontId="5" fillId="4" borderId="0" xfId="0" applyNumberFormat="1" applyFont="1" applyFill="1" applyBorder="1" applyProtection="1"/>
    <xf numFmtId="0" fontId="4" fillId="3" borderId="11" xfId="0" applyFont="1" applyFill="1" applyBorder="1" applyAlignment="1" applyProtection="1">
      <alignment wrapText="1"/>
    </xf>
    <xf numFmtId="164" fontId="4" fillId="5" borderId="11" xfId="0" applyNumberFormat="1" applyFont="1" applyFill="1" applyBorder="1" applyProtection="1"/>
    <xf numFmtId="165" fontId="4" fillId="5" borderId="11" xfId="0" applyNumberFormat="1" applyFont="1" applyFill="1" applyBorder="1" applyProtection="1"/>
    <xf numFmtId="0" fontId="5" fillId="0" borderId="0" xfId="0" applyFont="1" applyBorder="1" applyProtection="1"/>
    <xf numFmtId="0" fontId="4" fillId="3" borderId="0" xfId="0" applyFont="1" applyFill="1" applyBorder="1" applyAlignment="1" applyProtection="1">
      <alignment wrapText="1"/>
    </xf>
    <xf numFmtId="0" fontId="4" fillId="3" borderId="0" xfId="0" applyFont="1" applyFill="1" applyBorder="1" applyProtection="1"/>
    <xf numFmtId="0" fontId="4" fillId="3" borderId="19" xfId="0" applyFont="1" applyFill="1" applyBorder="1" applyAlignment="1" applyProtection="1">
      <alignment wrapText="1"/>
    </xf>
    <xf numFmtId="0" fontId="4" fillId="3" borderId="20" xfId="0" applyFont="1" applyFill="1" applyBorder="1" applyAlignment="1" applyProtection="1">
      <alignment wrapText="1"/>
    </xf>
    <xf numFmtId="44" fontId="4" fillId="0" borderId="23" xfId="0" applyNumberFormat="1" applyFont="1" applyFill="1" applyBorder="1" applyProtection="1"/>
    <xf numFmtId="44" fontId="4" fillId="0" borderId="24" xfId="0" applyNumberFormat="1" applyFont="1" applyBorder="1" applyProtection="1"/>
    <xf numFmtId="44" fontId="4" fillId="4" borderId="29" xfId="0" applyNumberFormat="1" applyFont="1" applyFill="1" applyBorder="1" applyProtection="1"/>
    <xf numFmtId="0" fontId="4" fillId="0" borderId="32" xfId="0" applyFont="1" applyBorder="1" applyAlignment="1">
      <alignment horizontal="center"/>
    </xf>
    <xf numFmtId="44" fontId="3" fillId="2" borderId="33" xfId="1" applyFont="1" applyFill="1" applyBorder="1" applyProtection="1">
      <protection locked="0"/>
    </xf>
    <xf numFmtId="44" fontId="3" fillId="2" borderId="17" xfId="1" applyFont="1" applyFill="1" applyBorder="1" applyProtection="1">
      <protection locked="0"/>
    </xf>
    <xf numFmtId="44" fontId="3" fillId="2" borderId="35" xfId="1" applyFont="1" applyFill="1" applyBorder="1" applyProtection="1">
      <protection locked="0"/>
    </xf>
    <xf numFmtId="164" fontId="4" fillId="0" borderId="9" xfId="0" applyNumberFormat="1" applyFont="1" applyFill="1" applyBorder="1" applyProtection="1"/>
    <xf numFmtId="4" fontId="5" fillId="0" borderId="0" xfId="2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0" fillId="3" borderId="0" xfId="0" applyFill="1"/>
    <xf numFmtId="0" fontId="0" fillId="3" borderId="0" xfId="0" applyFill="1" applyBorder="1"/>
    <xf numFmtId="0" fontId="0" fillId="0" borderId="0" xfId="0" applyProtection="1"/>
    <xf numFmtId="0" fontId="0" fillId="0" borderId="0" xfId="0" applyProtection="1"/>
    <xf numFmtId="0" fontId="2" fillId="0" borderId="0" xfId="0" applyFont="1" applyAlignment="1">
      <alignment horizontal="center"/>
    </xf>
    <xf numFmtId="164" fontId="5" fillId="2" borderId="34" xfId="0" applyNumberFormat="1" applyFont="1" applyFill="1" applyBorder="1" applyProtection="1">
      <protection locked="0"/>
    </xf>
    <xf numFmtId="165" fontId="5" fillId="3" borderId="24" xfId="0" applyNumberFormat="1" applyFont="1" applyFill="1" applyBorder="1" applyProtection="1"/>
    <xf numFmtId="165" fontId="5" fillId="3" borderId="38" xfId="0" applyNumberFormat="1" applyFont="1" applyFill="1" applyBorder="1" applyProtection="1"/>
    <xf numFmtId="7" fontId="4" fillId="3" borderId="20" xfId="0" applyNumberFormat="1" applyFont="1" applyFill="1" applyBorder="1" applyProtection="1"/>
    <xf numFmtId="8" fontId="5" fillId="0" borderId="0" xfId="0" applyNumberFormat="1" applyFont="1" applyBorder="1" applyAlignment="1" applyProtection="1">
      <alignment horizontal="center"/>
    </xf>
    <xf numFmtId="8" fontId="4" fillId="0" borderId="0" xfId="0" applyNumberFormat="1" applyFont="1" applyBorder="1" applyAlignment="1" applyProtection="1">
      <alignment horizontal="center"/>
    </xf>
    <xf numFmtId="0" fontId="4" fillId="4" borderId="2" xfId="0" applyFont="1" applyFill="1" applyBorder="1" applyAlignment="1" applyProtection="1"/>
    <xf numFmtId="44" fontId="3" fillId="0" borderId="34" xfId="0" applyNumberFormat="1" applyFont="1" applyFill="1" applyBorder="1" applyProtection="1"/>
    <xf numFmtId="9" fontId="3" fillId="0" borderId="37" xfId="0" applyNumberFormat="1" applyFont="1" applyFill="1" applyBorder="1" applyProtection="1"/>
    <xf numFmtId="0" fontId="0" fillId="0" borderId="5" xfId="0" applyBorder="1" applyProtection="1"/>
    <xf numFmtId="44" fontId="3" fillId="0" borderId="37" xfId="1" applyFont="1" applyFill="1" applyBorder="1" applyProtection="1"/>
    <xf numFmtId="0" fontId="3" fillId="0" borderId="0" xfId="0" applyFont="1" applyProtection="1"/>
    <xf numFmtId="0" fontId="3" fillId="0" borderId="7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4" fillId="0" borderId="32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10" fontId="3" fillId="0" borderId="34" xfId="2" applyNumberFormat="1" applyFont="1" applyFill="1" applyBorder="1" applyProtection="1"/>
    <xf numFmtId="0" fontId="0" fillId="0" borderId="0" xfId="0" applyBorder="1" applyProtection="1"/>
    <xf numFmtId="0" fontId="5" fillId="0" borderId="5" xfId="0" applyFont="1" applyBorder="1" applyProtection="1"/>
    <xf numFmtId="164" fontId="5" fillId="0" borderId="0" xfId="0" applyNumberFormat="1" applyFont="1" applyBorder="1" applyProtection="1"/>
    <xf numFmtId="0" fontId="4" fillId="3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4" borderId="4" xfId="0" applyFont="1" applyFill="1" applyBorder="1" applyProtection="1"/>
    <xf numFmtId="8" fontId="5" fillId="0" borderId="0" xfId="0" applyNumberFormat="1" applyFont="1" applyFill="1" applyBorder="1" applyAlignment="1" applyProtection="1">
      <alignment horizontal="center"/>
    </xf>
    <xf numFmtId="8" fontId="5" fillId="0" borderId="5" xfId="0" applyNumberFormat="1" applyFont="1" applyFill="1" applyBorder="1" applyAlignment="1" applyProtection="1">
      <alignment horizontal="center"/>
    </xf>
    <xf numFmtId="8" fontId="4" fillId="0" borderId="7" xfId="0" applyNumberFormat="1" applyFont="1" applyFill="1" applyBorder="1" applyAlignment="1" applyProtection="1">
      <alignment horizontal="center" vertical="center"/>
    </xf>
    <xf numFmtId="8" fontId="4" fillId="0" borderId="8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vertical="center"/>
    </xf>
    <xf numFmtId="8" fontId="4" fillId="0" borderId="0" xfId="0" applyNumberFormat="1" applyFont="1" applyFill="1" applyBorder="1" applyAlignment="1" applyProtection="1">
      <alignment horizontal="center" vertical="center"/>
    </xf>
    <xf numFmtId="8" fontId="4" fillId="0" borderId="5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Protection="1"/>
    <xf numFmtId="0" fontId="3" fillId="4" borderId="5" xfId="0" applyFont="1" applyFill="1" applyBorder="1" applyProtection="1"/>
    <xf numFmtId="0" fontId="5" fillId="4" borderId="5" xfId="0" applyFont="1" applyFill="1" applyBorder="1" applyProtection="1"/>
    <xf numFmtId="8" fontId="4" fillId="0" borderId="5" xfId="0" applyNumberFormat="1" applyFont="1" applyFill="1" applyBorder="1" applyAlignment="1" applyProtection="1">
      <alignment horizontal="center"/>
    </xf>
    <xf numFmtId="0" fontId="5" fillId="3" borderId="0" xfId="0" applyFont="1" applyFill="1" applyBorder="1" applyProtection="1"/>
    <xf numFmtId="44" fontId="4" fillId="3" borderId="0" xfId="0" applyNumberFormat="1" applyFont="1" applyFill="1" applyBorder="1" applyProtection="1"/>
    <xf numFmtId="8" fontId="4" fillId="3" borderId="0" xfId="0" applyNumberFormat="1" applyFont="1" applyFill="1" applyBorder="1" applyAlignment="1" applyProtection="1">
      <alignment horizontal="center"/>
    </xf>
    <xf numFmtId="8" fontId="4" fillId="3" borderId="5" xfId="0" applyNumberFormat="1" applyFont="1" applyFill="1" applyBorder="1" applyAlignment="1" applyProtection="1">
      <alignment horizontal="center"/>
    </xf>
    <xf numFmtId="0" fontId="4" fillId="0" borderId="5" xfId="0" applyFont="1" applyFill="1" applyBorder="1" applyProtection="1"/>
    <xf numFmtId="4" fontId="5" fillId="0" borderId="0" xfId="0" applyNumberFormat="1" applyFont="1" applyFill="1" applyBorder="1" applyAlignment="1" applyProtection="1">
      <alignment horizontal="center" vertical="center"/>
    </xf>
    <xf numFmtId="166" fontId="4" fillId="0" borderId="19" xfId="0" applyNumberFormat="1" applyFont="1" applyFill="1" applyBorder="1" applyProtection="1"/>
    <xf numFmtId="8" fontId="4" fillId="0" borderId="5" xfId="0" applyNumberFormat="1" applyFont="1" applyBorder="1" applyAlignment="1" applyProtection="1">
      <alignment horizontal="center"/>
    </xf>
    <xf numFmtId="0" fontId="0" fillId="0" borderId="4" xfId="0" applyBorder="1" applyProtection="1"/>
    <xf numFmtId="0" fontId="4" fillId="0" borderId="5" xfId="0" applyFont="1" applyBorder="1" applyProtection="1"/>
    <xf numFmtId="8" fontId="5" fillId="0" borderId="5" xfId="0" applyNumberFormat="1" applyFont="1" applyBorder="1" applyAlignment="1" applyProtection="1">
      <alignment horizontal="center"/>
    </xf>
    <xf numFmtId="0" fontId="4" fillId="0" borderId="0" xfId="0" applyFont="1" applyBorder="1" applyProtection="1"/>
    <xf numFmtId="0" fontId="5" fillId="4" borderId="2" xfId="0" applyFont="1" applyFill="1" applyBorder="1" applyProtection="1"/>
    <xf numFmtId="0" fontId="5" fillId="4" borderId="3" xfId="0" applyFont="1" applyFill="1" applyBorder="1" applyProtection="1"/>
    <xf numFmtId="1" fontId="4" fillId="3" borderId="9" xfId="0" applyNumberFormat="1" applyFont="1" applyFill="1" applyBorder="1" applyAlignment="1" applyProtection="1">
      <alignment horizontal="center" vertical="center"/>
    </xf>
    <xf numFmtId="1" fontId="4" fillId="3" borderId="10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/>
    </xf>
    <xf numFmtId="0" fontId="4" fillId="4" borderId="27" xfId="0" applyFont="1" applyFill="1" applyBorder="1" applyProtection="1"/>
    <xf numFmtId="0" fontId="4" fillId="4" borderId="28" xfId="0" applyFont="1" applyFill="1" applyBorder="1" applyProtection="1"/>
    <xf numFmtId="0" fontId="5" fillId="3" borderId="16" xfId="0" applyFont="1" applyFill="1" applyBorder="1" applyProtection="1"/>
    <xf numFmtId="0" fontId="5" fillId="3" borderId="17" xfId="0" applyFont="1" applyFill="1" applyBorder="1" applyProtection="1"/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Protection="1"/>
    <xf numFmtId="0" fontId="5" fillId="3" borderId="13" xfId="0" applyFont="1" applyFill="1" applyBorder="1" applyProtection="1"/>
    <xf numFmtId="0" fontId="6" fillId="2" borderId="7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1" fontId="4" fillId="3" borderId="25" xfId="0" applyNumberFormat="1" applyFont="1" applyFill="1" applyBorder="1" applyAlignment="1" applyProtection="1">
      <alignment horizontal="center" vertical="center"/>
    </xf>
    <xf numFmtId="1" fontId="4" fillId="3" borderId="26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4" borderId="0" xfId="0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4" fillId="0" borderId="10" xfId="0" applyFont="1" applyFill="1" applyBorder="1" applyAlignment="1" applyProtection="1">
      <alignment wrapText="1"/>
    </xf>
    <xf numFmtId="2" fontId="4" fillId="5" borderId="9" xfId="0" applyNumberFormat="1" applyFont="1" applyFill="1" applyBorder="1" applyProtection="1"/>
    <xf numFmtId="2" fontId="4" fillId="5" borderId="10" xfId="0" applyNumberFormat="1" applyFont="1" applyFill="1" applyBorder="1" applyProtection="1"/>
    <xf numFmtId="0" fontId="4" fillId="0" borderId="9" xfId="0" applyFont="1" applyFill="1" applyBorder="1" applyProtection="1"/>
    <xf numFmtId="0" fontId="4" fillId="0" borderId="10" xfId="0" applyFont="1" applyFill="1" applyBorder="1" applyProtection="1"/>
    <xf numFmtId="0" fontId="4" fillId="0" borderId="21" xfId="0" applyFont="1" applyFill="1" applyBorder="1" applyProtection="1"/>
    <xf numFmtId="0" fontId="4" fillId="0" borderId="22" xfId="0" applyFont="1" applyFill="1" applyBorder="1" applyProtection="1"/>
    <xf numFmtId="0" fontId="4" fillId="0" borderId="25" xfId="0" applyFont="1" applyBorder="1" applyProtection="1"/>
    <xf numFmtId="0" fontId="4" fillId="0" borderId="26" xfId="0" applyFont="1" applyBorder="1" applyProtection="1"/>
    <xf numFmtId="0" fontId="3" fillId="0" borderId="0" xfId="0" applyFont="1" applyAlignment="1" applyProtection="1">
      <alignment horizontal="right"/>
    </xf>
    <xf numFmtId="0" fontId="3" fillId="0" borderId="36" xfId="0" applyFont="1" applyBorder="1" applyAlignment="1" applyProtection="1">
      <alignment horizontal="right"/>
    </xf>
    <xf numFmtId="0" fontId="3" fillId="6" borderId="0" xfId="0" applyFont="1" applyFill="1" applyBorder="1" applyAlignment="1" applyProtection="1">
      <alignment horizontal="left"/>
    </xf>
    <xf numFmtId="0" fontId="0" fillId="0" borderId="30" xfId="0" applyBorder="1" applyProtection="1"/>
    <xf numFmtId="0" fontId="0" fillId="0" borderId="31" xfId="0" applyBorder="1" applyProtection="1"/>
    <xf numFmtId="0" fontId="3" fillId="0" borderId="25" xfId="0" applyFont="1" applyBorder="1" applyAlignment="1" applyProtection="1">
      <alignment horizontal="left"/>
    </xf>
    <xf numFmtId="0" fontId="3" fillId="0" borderId="26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left"/>
    </xf>
    <xf numFmtId="0" fontId="3" fillId="0" borderId="28" xfId="0" applyFont="1" applyBorder="1" applyAlignment="1" applyProtection="1">
      <alignment horizontal="left"/>
    </xf>
    <xf numFmtId="0" fontId="4" fillId="3" borderId="9" xfId="0" applyFont="1" applyFill="1" applyBorder="1" applyAlignment="1" applyProtection="1">
      <alignment wrapText="1"/>
    </xf>
    <xf numFmtId="0" fontId="4" fillId="3" borderId="10" xfId="0" applyFont="1" applyFill="1" applyBorder="1" applyAlignment="1" applyProtection="1">
      <alignment wrapText="1"/>
    </xf>
    <xf numFmtId="0" fontId="0" fillId="0" borderId="7" xfId="0" applyBorder="1" applyProtection="1"/>
    <xf numFmtId="0" fontId="4" fillId="3" borderId="9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wrapText="1"/>
    </xf>
    <xf numFmtId="0" fontId="4" fillId="3" borderId="30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/>
    </xf>
    <xf numFmtId="0" fontId="4" fillId="3" borderId="27" xfId="0" applyFont="1" applyFill="1" applyBorder="1" applyAlignment="1" applyProtection="1">
      <alignment horizontal="left"/>
    </xf>
    <xf numFmtId="0" fontId="4" fillId="3" borderId="35" xfId="0" applyFont="1" applyFill="1" applyBorder="1" applyAlignment="1" applyProtection="1">
      <alignment horizontal="left"/>
    </xf>
    <xf numFmtId="0" fontId="4" fillId="4" borderId="7" xfId="0" applyFont="1" applyFill="1" applyBorder="1" applyProtection="1"/>
    <xf numFmtId="1" fontId="4" fillId="0" borderId="25" xfId="0" applyNumberFormat="1" applyFont="1" applyBorder="1" applyAlignment="1" applyProtection="1">
      <alignment horizontal="center" vertical="center"/>
    </xf>
    <xf numFmtId="1" fontId="4" fillId="0" borderId="26" xfId="0" applyNumberFormat="1" applyFont="1" applyBorder="1" applyAlignment="1" applyProtection="1">
      <alignment horizontal="center" vertical="center"/>
    </xf>
    <xf numFmtId="0" fontId="5" fillId="3" borderId="30" xfId="0" applyFont="1" applyFill="1" applyBorder="1" applyProtection="1"/>
    <xf numFmtId="0" fontId="5" fillId="3" borderId="25" xfId="0" applyFont="1" applyFill="1" applyBorder="1" applyProtection="1"/>
    <xf numFmtId="0" fontId="5" fillId="3" borderId="27" xfId="0" applyFont="1" applyFill="1" applyBorder="1" applyProtection="1"/>
    <xf numFmtId="0" fontId="5" fillId="3" borderId="35" xfId="0" applyFont="1" applyFill="1" applyBorder="1" applyProtection="1"/>
    <xf numFmtId="0" fontId="4" fillId="3" borderId="9" xfId="0" applyFont="1" applyFill="1" applyBorder="1" applyProtection="1"/>
    <xf numFmtId="0" fontId="4" fillId="3" borderId="10" xfId="0" applyFont="1" applyFill="1" applyBorder="1" applyProtection="1"/>
    <xf numFmtId="164" fontId="4" fillId="4" borderId="9" xfId="0" applyNumberFormat="1" applyFont="1" applyFill="1" applyBorder="1" applyProtection="1"/>
    <xf numFmtId="0" fontId="6" fillId="3" borderId="0" xfId="0" applyFont="1" applyFill="1" applyBorder="1" applyProtection="1"/>
    <xf numFmtId="0" fontId="0" fillId="3" borderId="0" xfId="0" applyFill="1" applyBorder="1" applyProtection="1"/>
    <xf numFmtId="0" fontId="5" fillId="0" borderId="0" xfId="0" applyFont="1" applyFill="1" applyBorder="1" applyAlignment="1" applyProtection="1"/>
    <xf numFmtId="0" fontId="2" fillId="3" borderId="0" xfId="0" applyFont="1" applyFill="1" applyBorder="1" applyProtection="1"/>
    <xf numFmtId="0" fontId="4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228600</xdr:rowOff>
    </xdr:from>
    <xdr:to>
      <xdr:col>1</xdr:col>
      <xdr:colOff>3133725</xdr:colOff>
      <xdr:row>0</xdr:row>
      <xdr:rowOff>609600</xdr:rowOff>
    </xdr:to>
    <xdr:pic>
      <xdr:nvPicPr>
        <xdr:cNvPr id="2" name="Imagen 7" descr="LOGO SALUT + IAS color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90500"/>
          <a:ext cx="2752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B9" sqref="B9:C9"/>
    </sheetView>
  </sheetViews>
  <sheetFormatPr baseColWidth="10" defaultRowHeight="15" x14ac:dyDescent="0.25"/>
  <cols>
    <col min="1" max="1" width="34.5703125" customWidth="1"/>
    <col min="2" max="2" width="30" customWidth="1"/>
    <col min="3" max="3" width="22" customWidth="1"/>
    <col min="4" max="4" width="23.42578125" customWidth="1"/>
  </cols>
  <sheetData>
    <row r="1" spans="1:9" x14ac:dyDescent="0.25">
      <c r="I1" s="1"/>
    </row>
    <row r="2" spans="1:9" ht="20.25" customHeight="1" x14ac:dyDescent="0.25">
      <c r="A2" s="101" t="s">
        <v>57</v>
      </c>
      <c r="B2" s="101"/>
      <c r="C2" s="101"/>
      <c r="D2" s="101"/>
      <c r="E2" s="101"/>
      <c r="F2" s="101"/>
      <c r="G2" s="101"/>
      <c r="H2" s="101"/>
      <c r="I2" s="1"/>
    </row>
    <row r="3" spans="1:9" s="18" customFormat="1" ht="15.75" customHeight="1" x14ac:dyDescent="0.25">
      <c r="A3" s="43"/>
      <c r="B3" s="43"/>
      <c r="C3" s="43"/>
      <c r="D3" s="43"/>
      <c r="E3" s="43"/>
      <c r="F3" s="43"/>
      <c r="G3" s="43"/>
      <c r="H3" s="43"/>
      <c r="I3" s="1"/>
    </row>
    <row r="4" spans="1:9" ht="15" customHeight="1" x14ac:dyDescent="0.25">
      <c r="A4" s="102" t="s">
        <v>0</v>
      </c>
      <c r="B4" s="102"/>
      <c r="D4" s="2"/>
      <c r="I4" s="1"/>
    </row>
    <row r="5" spans="1:9" ht="40.5" customHeight="1" thickBot="1" x14ac:dyDescent="0.3">
      <c r="A5" s="159" t="s">
        <v>1</v>
      </c>
      <c r="B5" s="159"/>
      <c r="C5" s="159"/>
      <c r="D5" s="159"/>
      <c r="E5" s="159"/>
      <c r="F5" s="159"/>
      <c r="G5" s="159"/>
      <c r="H5" s="159"/>
      <c r="I5" s="1"/>
    </row>
    <row r="6" spans="1:9" x14ac:dyDescent="0.25">
      <c r="A6" s="3" t="s">
        <v>2</v>
      </c>
      <c r="B6" s="160"/>
      <c r="C6" s="161"/>
      <c r="D6" s="4" t="s">
        <v>3</v>
      </c>
      <c r="E6" s="103"/>
      <c r="F6" s="103"/>
      <c r="G6" s="103"/>
      <c r="H6" s="104"/>
      <c r="I6" s="1"/>
    </row>
    <row r="7" spans="1:9" ht="15.75" x14ac:dyDescent="0.25">
      <c r="A7" s="5" t="s">
        <v>4</v>
      </c>
      <c r="B7" s="162"/>
      <c r="C7" s="163"/>
      <c r="D7" s="6" t="s">
        <v>5</v>
      </c>
      <c r="E7" s="105"/>
      <c r="F7" s="105"/>
      <c r="G7" s="105"/>
      <c r="H7" s="106"/>
      <c r="I7" s="1"/>
    </row>
    <row r="8" spans="1:9" ht="15.75" x14ac:dyDescent="0.25">
      <c r="A8" s="5" t="s">
        <v>6</v>
      </c>
      <c r="B8" s="162"/>
      <c r="C8" s="163"/>
      <c r="D8" s="6" t="s">
        <v>7</v>
      </c>
      <c r="E8" s="105"/>
      <c r="F8" s="105"/>
      <c r="G8" s="105"/>
      <c r="H8" s="106"/>
      <c r="I8" s="1"/>
    </row>
    <row r="9" spans="1:9" ht="15.75" x14ac:dyDescent="0.25">
      <c r="A9" s="5" t="s">
        <v>8</v>
      </c>
      <c r="B9" s="162"/>
      <c r="C9" s="163"/>
      <c r="D9" s="6" t="s">
        <v>9</v>
      </c>
      <c r="E9" s="105"/>
      <c r="F9" s="105"/>
      <c r="G9" s="105"/>
      <c r="H9" s="106"/>
      <c r="I9" s="1"/>
    </row>
    <row r="10" spans="1:9" ht="15.75" x14ac:dyDescent="0.25">
      <c r="A10" s="5" t="s">
        <v>10</v>
      </c>
      <c r="B10" s="162"/>
      <c r="C10" s="163"/>
      <c r="D10" s="6" t="s">
        <v>11</v>
      </c>
      <c r="E10" s="105"/>
      <c r="F10" s="105"/>
      <c r="G10" s="105"/>
      <c r="H10" s="106"/>
      <c r="I10" s="1"/>
    </row>
    <row r="11" spans="1:9" ht="15.75" x14ac:dyDescent="0.25">
      <c r="A11" s="5" t="s">
        <v>12</v>
      </c>
      <c r="B11" s="162"/>
      <c r="C11" s="163"/>
      <c r="D11" s="6" t="s">
        <v>13</v>
      </c>
      <c r="E11" s="105"/>
      <c r="F11" s="105"/>
      <c r="G11" s="105"/>
      <c r="H11" s="106"/>
      <c r="I11" s="1"/>
    </row>
    <row r="12" spans="1:9" ht="16.5" thickBot="1" x14ac:dyDescent="0.3">
      <c r="A12" s="7" t="s">
        <v>14</v>
      </c>
      <c r="B12" s="164"/>
      <c r="C12" s="165"/>
      <c r="D12" s="8"/>
      <c r="E12" s="111"/>
      <c r="F12" s="111"/>
      <c r="G12" s="111"/>
      <c r="H12" s="112"/>
      <c r="I12" s="1"/>
    </row>
    <row r="13" spans="1:9" ht="15.75" x14ac:dyDescent="0.25">
      <c r="A13" s="9"/>
      <c r="B13" s="157"/>
      <c r="C13" s="157"/>
      <c r="D13" s="10"/>
      <c r="E13" s="11"/>
      <c r="F13" s="11"/>
      <c r="G13" s="11"/>
      <c r="H13" s="11"/>
      <c r="I13" s="1"/>
    </row>
    <row r="14" spans="1:9" ht="16.5" customHeight="1" thickBot="1" x14ac:dyDescent="0.3">
      <c r="A14" s="158" t="s">
        <v>15</v>
      </c>
      <c r="B14" s="158"/>
      <c r="C14" s="155"/>
      <c r="D14" s="155"/>
      <c r="E14" s="155"/>
      <c r="F14" s="79"/>
      <c r="G14" s="156"/>
      <c r="H14" s="12"/>
      <c r="I14" s="1"/>
    </row>
    <row r="15" spans="1:9" ht="15.75" thickBot="1" x14ac:dyDescent="0.3">
      <c r="A15" s="50" t="s">
        <v>16</v>
      </c>
      <c r="B15" s="50"/>
      <c r="C15" s="91"/>
      <c r="D15" s="91"/>
      <c r="E15" s="91"/>
      <c r="F15" s="91"/>
      <c r="G15" s="92"/>
      <c r="H15" s="1"/>
      <c r="I15" s="1"/>
    </row>
    <row r="16" spans="1:9" ht="30.75" thickBot="1" x14ac:dyDescent="0.3">
      <c r="A16" s="107" t="s">
        <v>17</v>
      </c>
      <c r="B16" s="108"/>
      <c r="C16" s="13" t="s">
        <v>18</v>
      </c>
      <c r="D16" s="13" t="s">
        <v>19</v>
      </c>
      <c r="E16" s="62"/>
      <c r="F16" s="62"/>
      <c r="G16" s="63"/>
      <c r="H16" s="1"/>
      <c r="I16" s="1"/>
    </row>
    <row r="17" spans="1:9" x14ac:dyDescent="0.25">
      <c r="A17" s="109" t="s">
        <v>20</v>
      </c>
      <c r="B17" s="110"/>
      <c r="C17" s="14"/>
      <c r="D17" s="15">
        <f t="shared" ref="D17:D22" si="0">C17*21%+C17</f>
        <v>0</v>
      </c>
      <c r="E17" s="62"/>
      <c r="F17" s="62"/>
      <c r="G17" s="63"/>
      <c r="H17" s="1"/>
      <c r="I17" s="1"/>
    </row>
    <row r="18" spans="1:9" x14ac:dyDescent="0.25">
      <c r="A18" s="99" t="s">
        <v>21</v>
      </c>
      <c r="B18" s="100"/>
      <c r="C18" s="14"/>
      <c r="D18" s="16">
        <f t="shared" si="0"/>
        <v>0</v>
      </c>
      <c r="E18" s="62"/>
      <c r="F18" s="62"/>
      <c r="G18" s="63"/>
      <c r="H18" s="1"/>
      <c r="I18" s="1"/>
    </row>
    <row r="19" spans="1:9" x14ac:dyDescent="0.25">
      <c r="A19" s="99" t="s">
        <v>22</v>
      </c>
      <c r="B19" s="100"/>
      <c r="C19" s="14"/>
      <c r="D19" s="16">
        <f t="shared" si="0"/>
        <v>0</v>
      </c>
      <c r="E19" s="62"/>
      <c r="F19" s="62"/>
      <c r="G19" s="63"/>
      <c r="H19" s="1"/>
      <c r="I19" s="1"/>
    </row>
    <row r="20" spans="1:9" x14ac:dyDescent="0.25">
      <c r="A20" s="99" t="s">
        <v>23</v>
      </c>
      <c r="B20" s="100"/>
      <c r="C20" s="14"/>
      <c r="D20" s="16">
        <f t="shared" si="0"/>
        <v>0</v>
      </c>
      <c r="E20" s="62"/>
      <c r="F20" s="62"/>
      <c r="G20" s="63"/>
      <c r="H20" s="1"/>
      <c r="I20" s="1"/>
    </row>
    <row r="21" spans="1:9" ht="15.75" thickBot="1" x14ac:dyDescent="0.3">
      <c r="A21" s="99" t="s">
        <v>24</v>
      </c>
      <c r="B21" s="100"/>
      <c r="C21" s="14"/>
      <c r="D21" s="16">
        <f t="shared" si="0"/>
        <v>0</v>
      </c>
      <c r="E21" s="62"/>
      <c r="F21" s="62"/>
      <c r="G21" s="63"/>
      <c r="H21" s="1"/>
      <c r="I21" s="1"/>
    </row>
    <row r="22" spans="1:9" ht="15.75" thickBot="1" x14ac:dyDescent="0.3">
      <c r="A22" s="107" t="s">
        <v>25</v>
      </c>
      <c r="B22" s="108"/>
      <c r="C22" s="154">
        <f>SUM(C17:C21)</f>
        <v>0</v>
      </c>
      <c r="D22" s="17">
        <f t="shared" si="0"/>
        <v>0</v>
      </c>
      <c r="E22" s="62"/>
      <c r="F22" s="62"/>
      <c r="G22" s="63"/>
      <c r="H22" s="1"/>
      <c r="I22" s="1"/>
    </row>
    <row r="23" spans="1:9" x14ac:dyDescent="0.25">
      <c r="A23" s="115"/>
      <c r="B23" s="115"/>
      <c r="C23" s="64"/>
      <c r="D23" s="64"/>
      <c r="E23" s="64"/>
      <c r="F23" s="24"/>
      <c r="G23" s="63"/>
      <c r="H23" s="1"/>
      <c r="I23" s="1"/>
    </row>
    <row r="24" spans="1:9" ht="15.75" thickBot="1" x14ac:dyDescent="0.3">
      <c r="A24" s="116" t="s">
        <v>26</v>
      </c>
      <c r="B24" s="116"/>
      <c r="C24" s="19"/>
      <c r="D24" s="20"/>
      <c r="E24" s="64"/>
      <c r="F24" s="24"/>
      <c r="G24" s="63"/>
      <c r="H24" s="1"/>
      <c r="I24" s="1"/>
    </row>
    <row r="25" spans="1:9" ht="30.75" customHeight="1" thickBot="1" x14ac:dyDescent="0.3">
      <c r="A25" s="117" t="s">
        <v>27</v>
      </c>
      <c r="B25" s="118"/>
      <c r="C25" s="21" t="s">
        <v>28</v>
      </c>
      <c r="D25" s="21" t="s">
        <v>29</v>
      </c>
      <c r="E25" s="62"/>
      <c r="F25" s="62"/>
      <c r="G25" s="63"/>
      <c r="H25" s="1"/>
      <c r="I25" s="1"/>
    </row>
    <row r="26" spans="1:9" ht="15.75" thickBot="1" x14ac:dyDescent="0.3">
      <c r="A26" s="119" t="s">
        <v>30</v>
      </c>
      <c r="B26" s="120"/>
      <c r="C26" s="22">
        <v>225000</v>
      </c>
      <c r="D26" s="23">
        <f>C26*1.21</f>
        <v>272250</v>
      </c>
      <c r="E26" s="62"/>
      <c r="F26" s="62"/>
      <c r="G26" s="63"/>
      <c r="H26" s="1"/>
      <c r="I26" s="1"/>
    </row>
    <row r="27" spans="1:9" x14ac:dyDescent="0.25">
      <c r="A27" s="115"/>
      <c r="B27" s="115"/>
      <c r="C27" s="24"/>
      <c r="D27" s="24"/>
      <c r="E27" s="24"/>
      <c r="F27" s="24"/>
      <c r="G27" s="63"/>
      <c r="H27" s="1"/>
      <c r="I27" s="1"/>
    </row>
    <row r="28" spans="1:9" ht="15.75" thickBot="1" x14ac:dyDescent="0.3">
      <c r="A28" s="42"/>
      <c r="B28" s="42"/>
      <c r="C28" s="25"/>
      <c r="D28" s="26"/>
      <c r="E28" s="62"/>
      <c r="F28" s="62"/>
      <c r="G28" s="63"/>
      <c r="H28" s="1"/>
      <c r="I28" s="1"/>
    </row>
    <row r="29" spans="1:9" ht="30.75" thickBot="1" x14ac:dyDescent="0.3">
      <c r="A29" s="121" t="s">
        <v>31</v>
      </c>
      <c r="B29" s="122"/>
      <c r="C29" s="27" t="s">
        <v>28</v>
      </c>
      <c r="D29" s="28" t="s">
        <v>29</v>
      </c>
      <c r="E29" s="62"/>
      <c r="F29" s="62"/>
      <c r="G29" s="63"/>
      <c r="H29" s="1"/>
      <c r="I29" s="1"/>
    </row>
    <row r="30" spans="1:9" ht="18" customHeight="1" x14ac:dyDescent="0.25">
      <c r="A30" s="123" t="s">
        <v>32</v>
      </c>
      <c r="B30" s="124"/>
      <c r="C30" s="29">
        <f>C22+C26</f>
        <v>225000</v>
      </c>
      <c r="D30" s="30">
        <f>D22+D26</f>
        <v>272250</v>
      </c>
      <c r="E30" s="62"/>
      <c r="F30" s="62"/>
      <c r="G30" s="63"/>
      <c r="H30" s="1"/>
      <c r="I30" s="1"/>
    </row>
    <row r="31" spans="1:9" ht="16.5" customHeight="1" x14ac:dyDescent="0.25">
      <c r="A31" s="125" t="s">
        <v>33</v>
      </c>
      <c r="B31" s="126"/>
      <c r="C31" s="113">
        <v>2</v>
      </c>
      <c r="D31" s="114"/>
      <c r="E31" s="62"/>
      <c r="F31" s="62"/>
      <c r="G31" s="63"/>
      <c r="H31" s="1"/>
      <c r="I31" s="1"/>
    </row>
    <row r="32" spans="1:9" ht="24" customHeight="1" thickBot="1" x14ac:dyDescent="0.3">
      <c r="A32" s="97" t="s">
        <v>34</v>
      </c>
      <c r="B32" s="98"/>
      <c r="C32" s="31">
        <f>C30*C31</f>
        <v>450000</v>
      </c>
      <c r="D32" s="31">
        <f>D30*C31</f>
        <v>544500</v>
      </c>
      <c r="E32" s="62"/>
      <c r="F32" s="62"/>
      <c r="G32" s="63"/>
      <c r="H32" s="1"/>
      <c r="I32" s="1"/>
    </row>
    <row r="33" spans="1:9" x14ac:dyDescent="0.25">
      <c r="A33" s="115"/>
      <c r="B33" s="115"/>
      <c r="C33" s="24"/>
      <c r="D33" s="24"/>
      <c r="E33" s="24"/>
      <c r="F33" s="24"/>
      <c r="G33" s="63"/>
      <c r="H33" s="1"/>
      <c r="I33" s="1"/>
    </row>
    <row r="34" spans="1:9" ht="15.75" customHeight="1" x14ac:dyDescent="0.25">
      <c r="A34" s="129" t="s">
        <v>35</v>
      </c>
      <c r="B34" s="129"/>
      <c r="C34" s="129"/>
      <c r="D34" s="129"/>
      <c r="E34" s="41"/>
      <c r="F34" s="41"/>
      <c r="G34" s="53"/>
      <c r="I34" s="1"/>
    </row>
    <row r="35" spans="1:9" ht="15.75" thickBot="1" x14ac:dyDescent="0.3">
      <c r="A35" s="115"/>
      <c r="B35" s="115"/>
      <c r="C35" s="62"/>
      <c r="D35" s="62"/>
      <c r="E35" s="41"/>
      <c r="F35" s="41"/>
      <c r="G35" s="53"/>
      <c r="I35" s="1"/>
    </row>
    <row r="36" spans="1:9" ht="24" thickBot="1" x14ac:dyDescent="0.4">
      <c r="A36" s="130"/>
      <c r="B36" s="131"/>
      <c r="C36" s="59" t="s">
        <v>36</v>
      </c>
      <c r="D36" s="60" t="s">
        <v>37</v>
      </c>
      <c r="E36" s="41"/>
      <c r="F36" s="41"/>
      <c r="G36" s="53"/>
      <c r="I36" s="1"/>
    </row>
    <row r="37" spans="1:9" ht="15.75" x14ac:dyDescent="0.25">
      <c r="A37" s="132" t="s">
        <v>38</v>
      </c>
      <c r="B37" s="133"/>
      <c r="C37" s="33"/>
      <c r="D37" s="61" t="str">
        <f>IF(ISERROR(C37/$C$42),"",C37/$C$42)</f>
        <v/>
      </c>
      <c r="E37" s="41"/>
      <c r="F37" s="41"/>
      <c r="G37" s="53"/>
      <c r="I37" s="1"/>
    </row>
    <row r="38" spans="1:9" ht="15.75" x14ac:dyDescent="0.25">
      <c r="A38" s="132" t="s">
        <v>39</v>
      </c>
      <c r="B38" s="133"/>
      <c r="C38" s="34"/>
      <c r="D38" s="61" t="str">
        <f t="shared" ref="D38:D41" si="1">IF(ISERROR(C38/$C$42),"",C38/$C$42)</f>
        <v/>
      </c>
      <c r="E38" s="41"/>
      <c r="F38" s="41"/>
      <c r="G38" s="53"/>
      <c r="I38" s="1"/>
    </row>
    <row r="39" spans="1:9" ht="15.75" x14ac:dyDescent="0.25">
      <c r="A39" s="132" t="s">
        <v>40</v>
      </c>
      <c r="B39" s="133"/>
      <c r="C39" s="34"/>
      <c r="D39" s="61" t="str">
        <f t="shared" si="1"/>
        <v/>
      </c>
      <c r="E39" s="41"/>
      <c r="F39" s="41"/>
      <c r="G39" s="53"/>
      <c r="I39" s="1"/>
    </row>
    <row r="40" spans="1:9" ht="15.75" x14ac:dyDescent="0.25">
      <c r="A40" s="132" t="s">
        <v>41</v>
      </c>
      <c r="B40" s="133"/>
      <c r="C40" s="34"/>
      <c r="D40" s="61" t="str">
        <f t="shared" si="1"/>
        <v/>
      </c>
      <c r="E40" s="41"/>
      <c r="F40" s="41"/>
      <c r="G40" s="53"/>
      <c r="I40" s="1"/>
    </row>
    <row r="41" spans="1:9" ht="16.5" thickBot="1" x14ac:dyDescent="0.3">
      <c r="A41" s="134" t="s">
        <v>42</v>
      </c>
      <c r="B41" s="135"/>
      <c r="C41" s="35"/>
      <c r="D41" s="61" t="str">
        <f t="shared" si="1"/>
        <v/>
      </c>
      <c r="E41" s="41"/>
      <c r="F41" s="41"/>
      <c r="G41" s="53"/>
      <c r="I41" s="1"/>
    </row>
    <row r="42" spans="1:9" ht="15.75" x14ac:dyDescent="0.25">
      <c r="A42" s="127" t="s">
        <v>43</v>
      </c>
      <c r="B42" s="128"/>
      <c r="C42" s="51">
        <f>SUM(C37:C41)</f>
        <v>0</v>
      </c>
      <c r="D42" s="52">
        <f>SUM(D37:D41)</f>
        <v>0</v>
      </c>
      <c r="E42" s="42"/>
      <c r="F42" s="42"/>
      <c r="G42" s="53"/>
      <c r="I42" s="1"/>
    </row>
    <row r="43" spans="1:9" ht="15.75" x14ac:dyDescent="0.25">
      <c r="A43" s="127" t="s">
        <v>44</v>
      </c>
      <c r="B43" s="128"/>
      <c r="C43" s="52">
        <v>0.21</v>
      </c>
      <c r="D43" s="42"/>
      <c r="E43" s="42"/>
      <c r="F43" s="42"/>
      <c r="G43" s="53"/>
      <c r="I43" s="1"/>
    </row>
    <row r="44" spans="1:9" ht="15.75" x14ac:dyDescent="0.25">
      <c r="A44" s="127" t="s">
        <v>45</v>
      </c>
      <c r="B44" s="128"/>
      <c r="C44" s="54">
        <f>C42*(1+C43)</f>
        <v>0</v>
      </c>
      <c r="D44" s="42"/>
      <c r="E44" s="42"/>
      <c r="F44" s="42"/>
      <c r="G44" s="53"/>
      <c r="I44" s="1"/>
    </row>
    <row r="45" spans="1:9" ht="15.75" x14ac:dyDescent="0.25">
      <c r="A45" s="115"/>
      <c r="B45" s="115"/>
      <c r="C45" s="55"/>
      <c r="D45" s="55"/>
      <c r="E45" s="42"/>
      <c r="F45" s="42"/>
      <c r="G45" s="53"/>
      <c r="I45" s="1"/>
    </row>
    <row r="46" spans="1:9" ht="16.5" thickBot="1" x14ac:dyDescent="0.3">
      <c r="A46" s="138"/>
      <c r="B46" s="138"/>
      <c r="C46" s="56"/>
      <c r="D46" s="56"/>
      <c r="E46" s="57"/>
      <c r="F46" s="57"/>
      <c r="G46" s="58"/>
      <c r="I46" s="1"/>
    </row>
    <row r="47" spans="1:9" x14ac:dyDescent="0.25">
      <c r="A47" s="87"/>
      <c r="B47" s="62"/>
      <c r="C47" s="62"/>
      <c r="D47" s="62"/>
      <c r="E47" s="62"/>
      <c r="F47" s="62"/>
      <c r="G47" s="53"/>
      <c r="I47" s="1"/>
    </row>
    <row r="48" spans="1:9" ht="15.75" customHeight="1" thickBot="1" x14ac:dyDescent="0.3">
      <c r="A48" s="67" t="s">
        <v>54</v>
      </c>
      <c r="B48" s="67"/>
      <c r="C48" s="75"/>
      <c r="D48" s="75"/>
      <c r="E48" s="75"/>
      <c r="F48" s="75"/>
      <c r="G48" s="76"/>
      <c r="I48" s="1"/>
    </row>
    <row r="49" spans="1:9" ht="30.75" thickBot="1" x14ac:dyDescent="0.3">
      <c r="A49" s="139" t="s">
        <v>17</v>
      </c>
      <c r="B49" s="140"/>
      <c r="C49" s="13" t="s">
        <v>18</v>
      </c>
      <c r="D49" s="13" t="s">
        <v>19</v>
      </c>
      <c r="E49" s="24"/>
      <c r="F49" s="49"/>
      <c r="G49" s="88"/>
      <c r="I49" s="1"/>
    </row>
    <row r="50" spans="1:9" x14ac:dyDescent="0.25">
      <c r="A50" s="141" t="s">
        <v>51</v>
      </c>
      <c r="B50" s="142"/>
      <c r="C50" s="44"/>
      <c r="D50" s="45">
        <f>C50*1.21</f>
        <v>0</v>
      </c>
      <c r="E50" s="24"/>
      <c r="F50" s="49"/>
      <c r="G50" s="89"/>
      <c r="I50" s="1"/>
    </row>
    <row r="51" spans="1:9" ht="15.75" thickBot="1" x14ac:dyDescent="0.3">
      <c r="A51" s="143" t="s">
        <v>52</v>
      </c>
      <c r="B51" s="144"/>
      <c r="C51" s="44"/>
      <c r="D51" s="46">
        <f>C51*1.21</f>
        <v>0</v>
      </c>
      <c r="E51" s="24"/>
      <c r="F51" s="90"/>
      <c r="G51" s="89"/>
      <c r="I51" s="1"/>
    </row>
    <row r="52" spans="1:9" ht="16.5" customHeight="1" thickBot="1" x14ac:dyDescent="0.3">
      <c r="A52" s="95" t="s">
        <v>55</v>
      </c>
      <c r="B52" s="96"/>
      <c r="C52" s="85">
        <f>SUM(C50:C51)</f>
        <v>0</v>
      </c>
      <c r="D52" s="47">
        <f>C52*1.21</f>
        <v>0</v>
      </c>
      <c r="E52" s="24"/>
      <c r="F52" s="48"/>
      <c r="G52" s="86"/>
      <c r="I52" s="1"/>
    </row>
    <row r="53" spans="1:9" ht="15.75" thickBot="1" x14ac:dyDescent="0.3">
      <c r="A53" s="125" t="s">
        <v>33</v>
      </c>
      <c r="B53" s="126"/>
      <c r="C53" s="93">
        <v>2</v>
      </c>
      <c r="D53" s="94"/>
      <c r="E53" s="24"/>
      <c r="F53" s="49"/>
      <c r="G53" s="86"/>
      <c r="I53" s="1"/>
    </row>
    <row r="54" spans="1:9" ht="17.25" customHeight="1" thickBot="1" x14ac:dyDescent="0.3">
      <c r="A54" s="97" t="s">
        <v>56</v>
      </c>
      <c r="B54" s="98"/>
      <c r="C54" s="31">
        <f>C52*C53</f>
        <v>0</v>
      </c>
      <c r="D54" s="31">
        <f>D52*C53</f>
        <v>0</v>
      </c>
      <c r="E54" s="49"/>
      <c r="F54" s="49"/>
      <c r="G54" s="78"/>
      <c r="I54" s="1"/>
    </row>
    <row r="55" spans="1:9" s="39" customFormat="1" ht="30.75" customHeight="1" x14ac:dyDescent="0.25">
      <c r="A55" s="26"/>
      <c r="B55" s="79"/>
      <c r="C55" s="80"/>
      <c r="D55" s="80"/>
      <c r="E55" s="81"/>
      <c r="F55" s="81"/>
      <c r="G55" s="82"/>
      <c r="I55" s="40"/>
    </row>
    <row r="56" spans="1:9" s="18" customFormat="1" ht="19.5" customHeight="1" x14ac:dyDescent="0.25">
      <c r="A56" s="129" t="s">
        <v>53</v>
      </c>
      <c r="B56" s="129"/>
      <c r="C56" s="129"/>
      <c r="D56" s="129"/>
      <c r="E56" s="49"/>
      <c r="F56" s="49"/>
      <c r="G56" s="83"/>
      <c r="I56" s="1"/>
    </row>
    <row r="57" spans="1:9" ht="15.75" thickBot="1" x14ac:dyDescent="0.3">
      <c r="A57" s="115"/>
      <c r="B57" s="115"/>
      <c r="C57" s="62"/>
      <c r="D57" s="62"/>
      <c r="E57" s="68"/>
      <c r="F57" s="68"/>
      <c r="G57" s="69"/>
      <c r="I57" s="1"/>
    </row>
    <row r="58" spans="1:9" s="18" customFormat="1" ht="24" thickBot="1" x14ac:dyDescent="0.4">
      <c r="A58" s="130"/>
      <c r="B58" s="131"/>
      <c r="C58" s="32" t="s">
        <v>36</v>
      </c>
      <c r="D58" s="60" t="s">
        <v>37</v>
      </c>
      <c r="E58" s="68"/>
      <c r="F58" s="68"/>
      <c r="G58" s="69"/>
      <c r="I58" s="1"/>
    </row>
    <row r="59" spans="1:9" s="18" customFormat="1" ht="15.75" x14ac:dyDescent="0.25">
      <c r="A59" s="132" t="s">
        <v>38</v>
      </c>
      <c r="B59" s="133"/>
      <c r="C59" s="33"/>
      <c r="D59" s="61" t="str">
        <f>IF(ISERROR(C59/$C$64),"",C59/$C$64)</f>
        <v/>
      </c>
      <c r="E59" s="68"/>
      <c r="F59" s="68"/>
      <c r="G59" s="69"/>
      <c r="I59" s="1"/>
    </row>
    <row r="60" spans="1:9" s="18" customFormat="1" ht="15.75" x14ac:dyDescent="0.25">
      <c r="A60" s="132" t="s">
        <v>39</v>
      </c>
      <c r="B60" s="133"/>
      <c r="C60" s="34"/>
      <c r="D60" s="61" t="str">
        <f t="shared" ref="D60:D63" si="2">IF(ISERROR(C60/$C$64),"",C60/$C$64)</f>
        <v/>
      </c>
      <c r="E60" s="68"/>
      <c r="F60" s="68"/>
      <c r="G60" s="69"/>
      <c r="I60" s="1"/>
    </row>
    <row r="61" spans="1:9" s="18" customFormat="1" ht="15.75" x14ac:dyDescent="0.25">
      <c r="A61" s="132" t="s">
        <v>40</v>
      </c>
      <c r="B61" s="133"/>
      <c r="C61" s="34"/>
      <c r="D61" s="61" t="str">
        <f t="shared" si="2"/>
        <v/>
      </c>
      <c r="E61" s="68"/>
      <c r="F61" s="68"/>
      <c r="G61" s="69"/>
      <c r="I61" s="1"/>
    </row>
    <row r="62" spans="1:9" s="18" customFormat="1" ht="15.75" x14ac:dyDescent="0.25">
      <c r="A62" s="132" t="s">
        <v>41</v>
      </c>
      <c r="B62" s="133"/>
      <c r="C62" s="34"/>
      <c r="D62" s="61" t="str">
        <f t="shared" si="2"/>
        <v/>
      </c>
      <c r="E62" s="68"/>
      <c r="F62" s="68"/>
      <c r="G62" s="69"/>
      <c r="I62" s="1"/>
    </row>
    <row r="63" spans="1:9" s="18" customFormat="1" ht="16.5" thickBot="1" x14ac:dyDescent="0.3">
      <c r="A63" s="134" t="s">
        <v>42</v>
      </c>
      <c r="B63" s="135"/>
      <c r="C63" s="35"/>
      <c r="D63" s="61" t="str">
        <f t="shared" si="2"/>
        <v/>
      </c>
      <c r="E63" s="68"/>
      <c r="F63" s="68"/>
      <c r="G63" s="69"/>
      <c r="I63" s="1"/>
    </row>
    <row r="64" spans="1:9" s="18" customFormat="1" ht="15.75" x14ac:dyDescent="0.25">
      <c r="A64" s="127" t="s">
        <v>43</v>
      </c>
      <c r="B64" s="128"/>
      <c r="C64" s="51">
        <f>SUM(C59:C63)</f>
        <v>0</v>
      </c>
      <c r="D64" s="52">
        <f>SUM(D59:D63)</f>
        <v>0</v>
      </c>
      <c r="E64" s="68"/>
      <c r="F64" s="68"/>
      <c r="G64" s="69"/>
      <c r="I64" s="1"/>
    </row>
    <row r="65" spans="1:9" s="18" customFormat="1" ht="15.75" x14ac:dyDescent="0.25">
      <c r="A65" s="127" t="s">
        <v>44</v>
      </c>
      <c r="B65" s="128"/>
      <c r="C65" s="52">
        <v>0.21</v>
      </c>
      <c r="D65" s="41"/>
      <c r="E65" s="68"/>
      <c r="F65" s="68"/>
      <c r="G65" s="69"/>
      <c r="I65" s="1"/>
    </row>
    <row r="66" spans="1:9" s="18" customFormat="1" ht="15.75" x14ac:dyDescent="0.25">
      <c r="A66" s="127" t="s">
        <v>45</v>
      </c>
      <c r="B66" s="128"/>
      <c r="C66" s="54">
        <f>C64*(1+C65)</f>
        <v>0</v>
      </c>
      <c r="D66" s="41"/>
      <c r="E66" s="68"/>
      <c r="F66" s="68"/>
      <c r="G66" s="69"/>
      <c r="I66" s="1"/>
    </row>
    <row r="67" spans="1:9" s="18" customFormat="1" x14ac:dyDescent="0.25">
      <c r="A67" s="38"/>
      <c r="B67" s="38"/>
      <c r="C67" s="84"/>
      <c r="D67" s="37"/>
      <c r="E67" s="68"/>
      <c r="F67" s="68"/>
      <c r="G67" s="69"/>
      <c r="I67" s="1"/>
    </row>
    <row r="68" spans="1:9" ht="15.75" thickBot="1" x14ac:dyDescent="0.3">
      <c r="A68" s="57"/>
      <c r="B68" s="57"/>
      <c r="C68" s="57"/>
      <c r="D68" s="57"/>
      <c r="E68" s="70"/>
      <c r="F68" s="70"/>
      <c r="G68" s="71"/>
      <c r="I68" s="1"/>
    </row>
    <row r="69" spans="1:9" ht="15.75" x14ac:dyDescent="0.25">
      <c r="A69" s="67" t="s">
        <v>46</v>
      </c>
      <c r="B69" s="67"/>
      <c r="C69" s="75"/>
      <c r="D69" s="75"/>
      <c r="E69" s="75"/>
      <c r="F69" s="75"/>
      <c r="G69" s="76"/>
      <c r="I69" s="1"/>
    </row>
    <row r="70" spans="1:9" x14ac:dyDescent="0.25">
      <c r="A70" s="66"/>
      <c r="B70" s="66"/>
      <c r="C70" s="72"/>
      <c r="D70" s="72"/>
      <c r="E70" s="73"/>
      <c r="F70" s="73"/>
      <c r="G70" s="74"/>
      <c r="I70" s="1"/>
    </row>
    <row r="71" spans="1:9" ht="15.75" thickBot="1" x14ac:dyDescent="0.3">
      <c r="A71" s="145" t="s">
        <v>16</v>
      </c>
      <c r="B71" s="145"/>
      <c r="C71" s="19"/>
      <c r="D71" s="19"/>
      <c r="E71" s="19"/>
      <c r="F71" s="19"/>
      <c r="G71" s="77"/>
    </row>
    <row r="72" spans="1:9" ht="30.75" thickBot="1" x14ac:dyDescent="0.3">
      <c r="A72" s="136" t="s">
        <v>17</v>
      </c>
      <c r="B72" s="137"/>
      <c r="C72" s="13" t="s">
        <v>18</v>
      </c>
      <c r="D72" s="13" t="s">
        <v>19</v>
      </c>
      <c r="E72" s="62"/>
      <c r="F72" s="62"/>
      <c r="G72" s="63"/>
    </row>
    <row r="73" spans="1:9" x14ac:dyDescent="0.25">
      <c r="A73" s="148" t="s">
        <v>47</v>
      </c>
      <c r="B73" s="110"/>
      <c r="C73" s="14"/>
      <c r="D73" s="15">
        <f>C73*21%+C73</f>
        <v>0</v>
      </c>
      <c r="E73" s="62"/>
      <c r="F73" s="62"/>
      <c r="G73" s="63"/>
    </row>
    <row r="74" spans="1:9" x14ac:dyDescent="0.25">
      <c r="A74" s="149" t="s">
        <v>48</v>
      </c>
      <c r="B74" s="100"/>
      <c r="C74" s="14"/>
      <c r="D74" s="16">
        <f t="shared" ref="D74:D75" si="3">C74*21%+C74</f>
        <v>0</v>
      </c>
      <c r="E74" s="62"/>
      <c r="F74" s="62"/>
      <c r="G74" s="63"/>
    </row>
    <row r="75" spans="1:9" ht="15.75" thickBot="1" x14ac:dyDescent="0.3">
      <c r="A75" s="150" t="s">
        <v>49</v>
      </c>
      <c r="B75" s="151"/>
      <c r="C75" s="14"/>
      <c r="D75" s="16">
        <f t="shared" si="3"/>
        <v>0</v>
      </c>
      <c r="E75" s="62"/>
      <c r="F75" s="62"/>
      <c r="G75" s="63"/>
    </row>
    <row r="76" spans="1:9" ht="15.75" thickBot="1" x14ac:dyDescent="0.3">
      <c r="A76" s="152" t="s">
        <v>25</v>
      </c>
      <c r="B76" s="153"/>
      <c r="C76" s="36">
        <f>SUM(C73:C75)</f>
        <v>0</v>
      </c>
      <c r="D76" s="17">
        <f>C76*21%+C76</f>
        <v>0</v>
      </c>
      <c r="E76" s="62"/>
      <c r="F76" s="62"/>
      <c r="G76" s="63"/>
    </row>
    <row r="77" spans="1:9" x14ac:dyDescent="0.25">
      <c r="A77" s="115"/>
      <c r="B77" s="115"/>
      <c r="C77" s="64"/>
      <c r="D77" s="64"/>
      <c r="E77" s="64"/>
      <c r="F77" s="24"/>
      <c r="G77" s="63"/>
    </row>
    <row r="78" spans="1:9" ht="15.75" thickBot="1" x14ac:dyDescent="0.3">
      <c r="A78" s="116" t="s">
        <v>26</v>
      </c>
      <c r="B78" s="116"/>
      <c r="C78" s="19"/>
      <c r="D78" s="20"/>
      <c r="E78" s="64"/>
      <c r="F78" s="24"/>
      <c r="G78" s="63"/>
    </row>
    <row r="79" spans="1:9" ht="30.75" thickBot="1" x14ac:dyDescent="0.3">
      <c r="A79" s="117" t="s">
        <v>27</v>
      </c>
      <c r="B79" s="118"/>
      <c r="C79" s="65" t="s">
        <v>28</v>
      </c>
      <c r="D79" s="65" t="s">
        <v>29</v>
      </c>
      <c r="E79" s="62"/>
      <c r="F79" s="62"/>
      <c r="G79" s="63"/>
    </row>
    <row r="80" spans="1:9" ht="15.75" thickBot="1" x14ac:dyDescent="0.3">
      <c r="A80" s="119" t="s">
        <v>30</v>
      </c>
      <c r="B80" s="120"/>
      <c r="C80" s="22">
        <v>96750</v>
      </c>
      <c r="D80" s="23">
        <f>C80*1.21</f>
        <v>117067.5</v>
      </c>
      <c r="E80" s="62"/>
      <c r="F80" s="62"/>
      <c r="G80" s="63"/>
    </row>
    <row r="81" spans="1:7" ht="15.75" thickBot="1" x14ac:dyDescent="0.3">
      <c r="A81" s="115"/>
      <c r="B81" s="115"/>
      <c r="C81" s="24"/>
      <c r="D81" s="24"/>
      <c r="E81" s="24"/>
      <c r="F81" s="24"/>
      <c r="G81" s="63"/>
    </row>
    <row r="82" spans="1:7" ht="30.75" thickBot="1" x14ac:dyDescent="0.3">
      <c r="A82" s="121" t="s">
        <v>31</v>
      </c>
      <c r="B82" s="122"/>
      <c r="C82" s="27" t="s">
        <v>28</v>
      </c>
      <c r="D82" s="28" t="s">
        <v>29</v>
      </c>
      <c r="E82" s="62"/>
      <c r="F82" s="62"/>
      <c r="G82" s="63"/>
    </row>
    <row r="83" spans="1:7" x14ac:dyDescent="0.25">
      <c r="A83" s="123" t="s">
        <v>32</v>
      </c>
      <c r="B83" s="124"/>
      <c r="C83" s="29">
        <f>C76+C80</f>
        <v>96750</v>
      </c>
      <c r="D83" s="30">
        <f>D76+D80</f>
        <v>117067.5</v>
      </c>
      <c r="E83" s="62"/>
      <c r="F83" s="62"/>
      <c r="G83" s="63"/>
    </row>
    <row r="84" spans="1:7" x14ac:dyDescent="0.25">
      <c r="A84" s="125" t="s">
        <v>33</v>
      </c>
      <c r="B84" s="126"/>
      <c r="C84" s="146">
        <v>2</v>
      </c>
      <c r="D84" s="147"/>
      <c r="E84" s="62"/>
      <c r="F84" s="62"/>
      <c r="G84" s="63"/>
    </row>
    <row r="85" spans="1:7" ht="15.75" thickBot="1" x14ac:dyDescent="0.3">
      <c r="A85" s="97" t="s">
        <v>34</v>
      </c>
      <c r="B85" s="98"/>
      <c r="C85" s="31">
        <f>C83*C84</f>
        <v>193500</v>
      </c>
      <c r="D85" s="31">
        <f>D83*C84</f>
        <v>234135</v>
      </c>
      <c r="E85" s="62"/>
      <c r="F85" s="62"/>
      <c r="G85" s="63"/>
    </row>
    <row r="86" spans="1:7" x14ac:dyDescent="0.25">
      <c r="A86" s="115"/>
      <c r="B86" s="115"/>
      <c r="C86" s="24"/>
      <c r="D86" s="24"/>
      <c r="E86" s="24"/>
      <c r="F86" s="24"/>
      <c r="G86" s="63"/>
    </row>
    <row r="87" spans="1:7" x14ac:dyDescent="0.25">
      <c r="A87" s="115"/>
      <c r="B87" s="115"/>
      <c r="C87" s="62"/>
      <c r="D87" s="62"/>
      <c r="E87" s="62"/>
      <c r="F87" s="62"/>
      <c r="G87" s="53"/>
    </row>
    <row r="88" spans="1:7" ht="15.75" x14ac:dyDescent="0.25">
      <c r="A88" s="129" t="s">
        <v>50</v>
      </c>
      <c r="B88" s="129"/>
      <c r="C88" s="129"/>
      <c r="D88" s="129"/>
      <c r="E88" s="41"/>
      <c r="F88" s="41"/>
      <c r="G88" s="53"/>
    </row>
    <row r="89" spans="1:7" ht="15.75" thickBot="1" x14ac:dyDescent="0.3">
      <c r="A89" s="115"/>
      <c r="B89" s="115"/>
      <c r="C89" s="62"/>
      <c r="D89" s="62"/>
      <c r="E89" s="41"/>
      <c r="F89" s="41"/>
      <c r="G89" s="53"/>
    </row>
    <row r="90" spans="1:7" ht="24" thickBot="1" x14ac:dyDescent="0.4">
      <c r="A90" s="130"/>
      <c r="B90" s="131"/>
      <c r="C90" s="59" t="s">
        <v>36</v>
      </c>
      <c r="D90" s="60" t="s">
        <v>37</v>
      </c>
      <c r="E90" s="41"/>
      <c r="F90" s="41"/>
      <c r="G90" s="53"/>
    </row>
    <row r="91" spans="1:7" ht="15.75" x14ac:dyDescent="0.25">
      <c r="A91" s="132" t="s">
        <v>38</v>
      </c>
      <c r="B91" s="133"/>
      <c r="C91" s="33"/>
      <c r="D91" s="61" t="str">
        <f>IF(ISERROR(C91/$C$96),"",C91/$C$96)</f>
        <v/>
      </c>
      <c r="E91" s="41"/>
      <c r="F91" s="41"/>
      <c r="G91" s="53"/>
    </row>
    <row r="92" spans="1:7" ht="15.75" x14ac:dyDescent="0.25">
      <c r="A92" s="132" t="s">
        <v>39</v>
      </c>
      <c r="B92" s="133"/>
      <c r="C92" s="34"/>
      <c r="D92" s="61" t="str">
        <f t="shared" ref="D92:D95" si="4">IF(ISERROR(C92/$C$96),"",C92/$C$96)</f>
        <v/>
      </c>
      <c r="E92" s="41"/>
      <c r="F92" s="41"/>
      <c r="G92" s="53"/>
    </row>
    <row r="93" spans="1:7" ht="15.75" x14ac:dyDescent="0.25">
      <c r="A93" s="132" t="s">
        <v>40</v>
      </c>
      <c r="B93" s="133"/>
      <c r="C93" s="34"/>
      <c r="D93" s="61" t="str">
        <f t="shared" si="4"/>
        <v/>
      </c>
      <c r="E93" s="41"/>
      <c r="F93" s="41"/>
      <c r="G93" s="53"/>
    </row>
    <row r="94" spans="1:7" ht="15.75" x14ac:dyDescent="0.25">
      <c r="A94" s="132" t="s">
        <v>41</v>
      </c>
      <c r="B94" s="133"/>
      <c r="C94" s="34"/>
      <c r="D94" s="61" t="str">
        <f t="shared" si="4"/>
        <v/>
      </c>
      <c r="E94" s="41"/>
      <c r="F94" s="41"/>
      <c r="G94" s="53"/>
    </row>
    <row r="95" spans="1:7" ht="16.5" thickBot="1" x14ac:dyDescent="0.3">
      <c r="A95" s="134" t="s">
        <v>42</v>
      </c>
      <c r="B95" s="135"/>
      <c r="C95" s="35"/>
      <c r="D95" s="61" t="str">
        <f t="shared" si="4"/>
        <v/>
      </c>
      <c r="E95" s="41"/>
      <c r="F95" s="41"/>
      <c r="G95" s="53"/>
    </row>
    <row r="96" spans="1:7" ht="15.75" x14ac:dyDescent="0.25">
      <c r="A96" s="127" t="s">
        <v>43</v>
      </c>
      <c r="B96" s="128"/>
      <c r="C96" s="51">
        <f>SUM(C91:C95)</f>
        <v>0</v>
      </c>
      <c r="D96" s="52">
        <f>SUM(D91:D95)</f>
        <v>0</v>
      </c>
      <c r="E96" s="41"/>
      <c r="F96" s="41"/>
      <c r="G96" s="53"/>
    </row>
    <row r="97" spans="1:7" ht="15.75" x14ac:dyDescent="0.25">
      <c r="A97" s="127" t="s">
        <v>44</v>
      </c>
      <c r="B97" s="128"/>
      <c r="C97" s="52">
        <v>0.21</v>
      </c>
      <c r="D97" s="41"/>
      <c r="E97" s="41"/>
      <c r="F97" s="41"/>
      <c r="G97" s="53"/>
    </row>
    <row r="98" spans="1:7" ht="15.75" x14ac:dyDescent="0.25">
      <c r="A98" s="127" t="s">
        <v>45</v>
      </c>
      <c r="B98" s="128"/>
      <c r="C98" s="54">
        <f>C96*(1+C97)</f>
        <v>0</v>
      </c>
      <c r="D98" s="41"/>
      <c r="E98" s="41"/>
      <c r="F98" s="41"/>
      <c r="G98" s="53"/>
    </row>
    <row r="99" spans="1:7" ht="15.75" x14ac:dyDescent="0.25">
      <c r="A99" s="115"/>
      <c r="B99" s="115"/>
      <c r="C99" s="55"/>
      <c r="D99" s="55"/>
      <c r="E99" s="41"/>
      <c r="F99" s="41"/>
      <c r="G99" s="53"/>
    </row>
    <row r="100" spans="1:7" ht="16.5" thickBot="1" x14ac:dyDescent="0.3">
      <c r="A100" s="138"/>
      <c r="B100" s="138"/>
      <c r="C100" s="56"/>
      <c r="D100" s="56"/>
      <c r="E100" s="57"/>
      <c r="F100" s="57"/>
      <c r="G100" s="58"/>
    </row>
  </sheetData>
  <sheetProtection algorithmName="SHA-512" hashValue="1HT7xsj2wZul8WUffWj3Is2N1/8iE4iBLJopZHisahLevI/Gf6P7Ssa5cMO5sS6v2vSVfNuljvuliNj9fU5MDA==" saltValue="SQrlq+D3W3KLWqXyfC3+Uw==" spinCount="100000" sheet="1" objects="1" scenarios="1" selectLockedCells="1"/>
  <mergeCells count="98">
    <mergeCell ref="A5:H5"/>
    <mergeCell ref="A93:B93"/>
    <mergeCell ref="A88:D88"/>
    <mergeCell ref="A89:B89"/>
    <mergeCell ref="A90:B90"/>
    <mergeCell ref="A91:B91"/>
    <mergeCell ref="A92:B92"/>
    <mergeCell ref="A100:B100"/>
    <mergeCell ref="A94:B94"/>
    <mergeCell ref="A95:B95"/>
    <mergeCell ref="A96:B96"/>
    <mergeCell ref="A97:B97"/>
    <mergeCell ref="A98:B98"/>
    <mergeCell ref="A99:B99"/>
    <mergeCell ref="A87:B87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73:B73"/>
    <mergeCell ref="A74:B74"/>
    <mergeCell ref="A75:B75"/>
    <mergeCell ref="A76:B76"/>
    <mergeCell ref="A63:B63"/>
    <mergeCell ref="A64:B64"/>
    <mergeCell ref="A65:B65"/>
    <mergeCell ref="A71:B71"/>
    <mergeCell ref="C84:D84"/>
    <mergeCell ref="A56:D56"/>
    <mergeCell ref="A66:B66"/>
    <mergeCell ref="A61:B61"/>
    <mergeCell ref="A72:B72"/>
    <mergeCell ref="A44:B44"/>
    <mergeCell ref="A45:B45"/>
    <mergeCell ref="A46:B46"/>
    <mergeCell ref="A57:B57"/>
    <mergeCell ref="A58:B58"/>
    <mergeCell ref="A59:B59"/>
    <mergeCell ref="A60:B60"/>
    <mergeCell ref="A49:B49"/>
    <mergeCell ref="A50:B50"/>
    <mergeCell ref="A51:B51"/>
    <mergeCell ref="A53:B53"/>
    <mergeCell ref="A62:B62"/>
    <mergeCell ref="A43:B43"/>
    <mergeCell ref="A34:D34"/>
    <mergeCell ref="A35:B35"/>
    <mergeCell ref="A36:B36"/>
    <mergeCell ref="A37:B37"/>
    <mergeCell ref="A38:B38"/>
    <mergeCell ref="A39:B39"/>
    <mergeCell ref="A40:B40"/>
    <mergeCell ref="A41:B41"/>
    <mergeCell ref="A42:B42"/>
    <mergeCell ref="A33:B33"/>
    <mergeCell ref="A22:B22"/>
    <mergeCell ref="A23:B23"/>
    <mergeCell ref="A24:B24"/>
    <mergeCell ref="A25:B25"/>
    <mergeCell ref="A26:B26"/>
    <mergeCell ref="A27:B27"/>
    <mergeCell ref="A29:B29"/>
    <mergeCell ref="A30:B30"/>
    <mergeCell ref="A31:B31"/>
    <mergeCell ref="C31:D31"/>
    <mergeCell ref="A32:B32"/>
    <mergeCell ref="A19:B19"/>
    <mergeCell ref="A20:B20"/>
    <mergeCell ref="A21:B21"/>
    <mergeCell ref="E7:H7"/>
    <mergeCell ref="A16:B16"/>
    <mergeCell ref="A17:B17"/>
    <mergeCell ref="B11:C11"/>
    <mergeCell ref="E11:H11"/>
    <mergeCell ref="B12:C12"/>
    <mergeCell ref="E12:H12"/>
    <mergeCell ref="A14:B14"/>
    <mergeCell ref="C53:D53"/>
    <mergeCell ref="A52:B52"/>
    <mergeCell ref="A54:B54"/>
    <mergeCell ref="A18:B18"/>
    <mergeCell ref="A2:H2"/>
    <mergeCell ref="A4:B4"/>
    <mergeCell ref="B6:C6"/>
    <mergeCell ref="E6:H6"/>
    <mergeCell ref="B8:C8"/>
    <mergeCell ref="E8:H8"/>
    <mergeCell ref="B9:C9"/>
    <mergeCell ref="E9:H9"/>
    <mergeCell ref="B10:C10"/>
    <mergeCell ref="E10:H10"/>
    <mergeCell ref="B7:C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TEBA CEBRIA</dc:creator>
  <cp:lastModifiedBy>XAVIER TEBA CEBRIA</cp:lastModifiedBy>
  <dcterms:created xsi:type="dcterms:W3CDTF">2025-09-01T08:14:48Z</dcterms:created>
  <dcterms:modified xsi:type="dcterms:W3CDTF">2025-09-22T13:16:03Z</dcterms:modified>
</cp:coreProperties>
</file>