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AA EXPEDIENTS EN ESTUDI/COMITÉ/Comitè 8 setembre/CTTE1159 Subministrament recanvis motors biogàs/DOCUMENTACIÓ/"/>
    </mc:Choice>
  </mc:AlternateContent>
  <xr:revisionPtr revIDLastSave="461" documentId="8_{8444B69F-F9EB-4CEA-B018-B2ECB314597B}" xr6:coauthVersionLast="47" xr6:coauthVersionMax="47" xr10:uidLastSave="{5B51D4E4-81CF-44FB-8C56-1EB45788B23E}"/>
  <bookViews>
    <workbookView xWindow="-108" yWindow="-108" windowWidth="23256" windowHeight="12576" tabRatio="744" xr2:uid="{00000000-000D-0000-FFFF-FFFF00000000}"/>
  </bookViews>
  <sheets>
    <sheet name="Resumen" sheetId="7" r:id="rId1"/>
    <sheet name="A1 01-2026 Recambios" sheetId="1" r:id="rId2"/>
    <sheet name="A2 01-2026 M2" sheetId="2" r:id="rId3"/>
    <sheet name="A3 01-2026 M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4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4" i="2"/>
  <c r="F57" i="1"/>
  <c r="C3" i="7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4" i="1"/>
  <c r="F55" i="2" l="1"/>
  <c r="C4" i="7" s="1"/>
  <c r="C7" i="7" s="1"/>
  <c r="H5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4" i="4"/>
  <c r="H6" i="4"/>
  <c r="C5" i="7" l="1"/>
</calcChain>
</file>

<file path=xl/sharedStrings.xml><?xml version="1.0" encoding="utf-8"?>
<sst xmlns="http://schemas.openxmlformats.org/spreadsheetml/2006/main" count="185" uniqueCount="82">
  <si>
    <t>REF</t>
  </si>
  <si>
    <t xml:space="preserve">DESCRIPCION </t>
  </si>
  <si>
    <t>CANTIDAD</t>
  </si>
  <si>
    <t>Anillo de obturación</t>
  </si>
  <si>
    <t>Junta tórica</t>
  </si>
  <si>
    <t>Junta de obturación</t>
  </si>
  <si>
    <t xml:space="preserve">Espárrago </t>
  </si>
  <si>
    <t>Tornillo de cierre</t>
  </si>
  <si>
    <t>Tornillo hexagonal</t>
  </si>
  <si>
    <t>Arandela Bujía</t>
  </si>
  <si>
    <t>Paragolpes</t>
  </si>
  <si>
    <t>Enchufe</t>
  </si>
  <si>
    <t>Bobina</t>
  </si>
  <si>
    <t>Servomotor</t>
  </si>
  <si>
    <t>Junta</t>
  </si>
  <si>
    <t>Tuerca hexagonal</t>
  </si>
  <si>
    <t>Guía de válvula</t>
  </si>
  <si>
    <t>Arnés de cable</t>
  </si>
  <si>
    <t>Generador de impulsos</t>
  </si>
  <si>
    <t>O-ring</t>
  </si>
  <si>
    <t>Aro del pistón</t>
  </si>
  <si>
    <t>Junta tórica camisa</t>
  </si>
  <si>
    <t>Aro del pistón de minuto</t>
  </si>
  <si>
    <t>Aro de Fuego camisa</t>
  </si>
  <si>
    <t xml:space="preserve">Transmisor de posición </t>
  </si>
  <si>
    <t>Aro del pistón trapezoidal</t>
  </si>
  <si>
    <t>Aislación</t>
  </si>
  <si>
    <t>Válvula de escape</t>
  </si>
  <si>
    <t>Válvula de admisión</t>
  </si>
  <si>
    <t>Protección</t>
  </si>
  <si>
    <t xml:space="preserve">Transmisor de revoluciones </t>
  </si>
  <si>
    <t>Camisa</t>
  </si>
  <si>
    <t>Turbobypass</t>
  </si>
  <si>
    <t>Obturación</t>
  </si>
  <si>
    <t>Camisa para bloque rect.</t>
  </si>
  <si>
    <t>Termoelemento</t>
  </si>
  <si>
    <t>Sensor de pistoneo</t>
  </si>
  <si>
    <t>Radiador de sobrealimentación</t>
  </si>
  <si>
    <t>Motor de arranque ISKRA</t>
  </si>
  <si>
    <t>Conector de bujía</t>
  </si>
  <si>
    <t>TOTAL SIN IVA</t>
  </si>
  <si>
    <t>PRESUPUESTO DE MATERIALES MANTENIMIENTO 60.000 HS. MOTOR 2 GARRAF</t>
  </si>
  <si>
    <t>Junta plana</t>
  </si>
  <si>
    <t>Perno del pistón</t>
  </si>
  <si>
    <t>Anillo dispersor de lubricación</t>
  </si>
  <si>
    <t>Junta tapa de valancines</t>
  </si>
  <si>
    <t>Junta entrada de aire a motor</t>
  </si>
  <si>
    <t>Junta barral de agua</t>
  </si>
  <si>
    <t>Junta colector admision</t>
  </si>
  <si>
    <t>Cubo</t>
  </si>
  <si>
    <t>Anillo de seguridad</t>
  </si>
  <si>
    <t>Junta agua</t>
  </si>
  <si>
    <t>Anillo de empuje</t>
  </si>
  <si>
    <t>Casquillo de biela</t>
  </si>
  <si>
    <t>Compensador</t>
  </si>
  <si>
    <t>Pistón completo</t>
  </si>
  <si>
    <t>Anillo - O - Junta Torica Camisa</t>
  </si>
  <si>
    <t>Junta colector escape</t>
  </si>
  <si>
    <t>Junta de carter</t>
  </si>
  <si>
    <t>Valvula de escape</t>
  </si>
  <si>
    <t>Anillo - O - Junta Torica Culatin</t>
  </si>
  <si>
    <t>Protección turbo</t>
  </si>
  <si>
    <t>Reten cigüeñal lado alternador</t>
  </si>
  <si>
    <t>Reten cigüeñal lado amortiguador</t>
  </si>
  <si>
    <t>Junta de la culata</t>
  </si>
  <si>
    <t>O-Ring de guía de válvula</t>
  </si>
  <si>
    <t>Bujías P3V3N (Lata pack 4 bujías)</t>
  </si>
  <si>
    <t>Cojinete de biela</t>
  </si>
  <si>
    <t>Rodamiento principal</t>
  </si>
  <si>
    <t>Junta Plana</t>
  </si>
  <si>
    <t>Conector de Bujía</t>
  </si>
  <si>
    <t>PRESUPUESTO DE MATERIALES MANTENIMIENTO 60.000 HS. MOTOR 5 GARRAF</t>
  </si>
  <si>
    <t>Recambios 2026</t>
  </si>
  <si>
    <t>Recambios M2 2026</t>
  </si>
  <si>
    <t>Recambios M5 2026</t>
  </si>
  <si>
    <t>Concepto</t>
  </si>
  <si>
    <t>Bolsa de recambios</t>
  </si>
  <si>
    <t>Importe
(IVA excluido)</t>
  </si>
  <si>
    <t>RECAMBIOS PLANTA BIOGAS GARRAF 2026</t>
  </si>
  <si>
    <t>IMPORTE UNITARIO
(IVA excluido)</t>
  </si>
  <si>
    <t>IMPORTE TOTAL
(IVA excluido)</t>
  </si>
  <si>
    <t>IMPORTE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</si>
</sst>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[$€-2]\ #,##0.00;[Red]\-[$€-2]\ #,##0.00"/>
    <numFmt numFmtId="166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2" applyFont="1"/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left"/>
    </xf>
    <xf numFmtId="0" fontId="3" fillId="0" borderId="4" xfId="2" applyFont="1" applyBorder="1"/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/>
    </xf>
    <xf numFmtId="0" fontId="3" fillId="0" borderId="4" xfId="2" applyFont="1" applyBorder="1" applyAlignment="1">
      <alignment horizontal="center"/>
    </xf>
    <xf numFmtId="44" fontId="0" fillId="0" borderId="0" xfId="0" applyNumberFormat="1"/>
    <xf numFmtId="166" fontId="0" fillId="0" borderId="0" xfId="0" applyNumberFormat="1"/>
    <xf numFmtId="0" fontId="3" fillId="0" borderId="0" xfId="2" applyFont="1" applyAlignment="1">
      <alignment horizontal="center" vertical="center" wrapText="1"/>
    </xf>
    <xf numFmtId="0" fontId="3" fillId="0" borderId="15" xfId="2" applyFont="1" applyBorder="1" applyAlignment="1">
      <alignment horizontal="left"/>
    </xf>
    <xf numFmtId="0" fontId="3" fillId="0" borderId="15" xfId="2" applyFont="1" applyBorder="1" applyAlignment="1">
      <alignment horizontal="center" vertical="center"/>
    </xf>
    <xf numFmtId="164" fontId="3" fillId="0" borderId="17" xfId="2" applyNumberFormat="1" applyFont="1" applyBorder="1"/>
    <xf numFmtId="0" fontId="0" fillId="0" borderId="4" xfId="0" applyBorder="1"/>
    <xf numFmtId="165" fontId="0" fillId="0" borderId="4" xfId="0" applyNumberFormat="1" applyBorder="1"/>
    <xf numFmtId="0" fontId="0" fillId="0" borderId="7" xfId="0" applyBorder="1"/>
    <xf numFmtId="165" fontId="0" fillId="0" borderId="7" xfId="0" applyNumberFormat="1" applyBorder="1"/>
    <xf numFmtId="0" fontId="0" fillId="0" borderId="11" xfId="0" applyBorder="1"/>
    <xf numFmtId="165" fontId="0" fillId="0" borderId="11" xfId="0" applyNumberFormat="1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9" xfId="0" applyNumberFormat="1" applyBorder="1"/>
    <xf numFmtId="165" fontId="0" fillId="0" borderId="16" xfId="0" applyNumberFormat="1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12" xfId="0" applyNumberFormat="1" applyBorder="1"/>
    <xf numFmtId="165" fontId="0" fillId="0" borderId="22" xfId="0" applyNumberFormat="1" applyBorder="1"/>
    <xf numFmtId="166" fontId="0" fillId="0" borderId="14" xfId="0" applyNumberFormat="1" applyBorder="1"/>
    <xf numFmtId="166" fontId="0" fillId="0" borderId="21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8" xfId="0" applyNumberFormat="1" applyBorder="1"/>
    <xf numFmtId="166" fontId="0" fillId="0" borderId="9" xfId="0" applyNumberFormat="1" applyBorder="1"/>
    <xf numFmtId="166" fontId="0" fillId="0" borderId="18" xfId="0" applyNumberFormat="1" applyBorder="1"/>
    <xf numFmtId="164" fontId="3" fillId="0" borderId="19" xfId="2" applyNumberFormat="1" applyFont="1" applyBorder="1" applyAlignment="1">
      <alignment horizontal="center" vertical="center"/>
    </xf>
    <xf numFmtId="164" fontId="3" fillId="0" borderId="16" xfId="2" applyNumberFormat="1" applyFont="1" applyBorder="1" applyAlignment="1">
      <alignment horizontal="center" vertical="center"/>
    </xf>
    <xf numFmtId="164" fontId="3" fillId="0" borderId="20" xfId="2" applyNumberFormat="1" applyFont="1" applyBorder="1" applyAlignment="1">
      <alignment horizontal="center" vertical="center"/>
    </xf>
    <xf numFmtId="164" fontId="3" fillId="0" borderId="27" xfId="2" applyNumberFormat="1" applyFont="1" applyBorder="1" applyAlignment="1">
      <alignment horizontal="center" vertical="center"/>
    </xf>
    <xf numFmtId="164" fontId="3" fillId="0" borderId="21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22" xfId="2" applyNumberFormat="1" applyFont="1" applyBorder="1" applyAlignment="1">
      <alignment horizontal="center" vertical="center"/>
    </xf>
    <xf numFmtId="0" fontId="0" fillId="0" borderId="5" xfId="0" applyBorder="1"/>
    <xf numFmtId="44" fontId="0" fillId="0" borderId="9" xfId="1" applyFont="1" applyBorder="1"/>
    <xf numFmtId="0" fontId="4" fillId="0" borderId="10" xfId="0" applyFont="1" applyBorder="1"/>
    <xf numFmtId="44" fontId="4" fillId="0" borderId="18" xfId="0" applyNumberFormat="1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 wrapText="1"/>
    </xf>
    <xf numFmtId="165" fontId="0" fillId="0" borderId="27" xfId="0" applyNumberFormat="1" applyBorder="1"/>
    <xf numFmtId="0" fontId="0" fillId="3" borderId="5" xfId="0" applyFill="1" applyBorder="1"/>
    <xf numFmtId="44" fontId="0" fillId="3" borderId="9" xfId="1" applyFont="1" applyFill="1" applyBorder="1"/>
    <xf numFmtId="44" fontId="4" fillId="0" borderId="0" xfId="0" applyNumberFormat="1" applyFont="1"/>
    <xf numFmtId="0" fontId="3" fillId="0" borderId="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0" fillId="0" borderId="6" xfId="0" applyBorder="1"/>
    <xf numFmtId="0" fontId="0" fillId="0" borderId="10" xfId="0" applyBorder="1"/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8AECA8B2-AA26-4DFA-87F3-96E8E79B8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2BEE-52C6-48A5-85C7-F65F19E4BE6C}">
  <dimension ref="B1:F20"/>
  <sheetViews>
    <sheetView tabSelected="1" workbookViewId="0">
      <selection activeCell="B2" sqref="B2"/>
    </sheetView>
  </sheetViews>
  <sheetFormatPr defaultRowHeight="14.4" x14ac:dyDescent="0.3"/>
  <cols>
    <col min="2" max="2" width="18.44140625" bestFit="1" customWidth="1"/>
    <col min="3" max="3" width="13.6640625" bestFit="1" customWidth="1"/>
    <col min="6" max="6" width="13.109375" bestFit="1" customWidth="1"/>
  </cols>
  <sheetData>
    <row r="1" spans="2:6" ht="15" thickBot="1" x14ac:dyDescent="0.35"/>
    <row r="2" spans="2:6" ht="28.8" x14ac:dyDescent="0.3">
      <c r="B2" s="52" t="s">
        <v>75</v>
      </c>
      <c r="C2" s="53" t="s">
        <v>77</v>
      </c>
    </row>
    <row r="3" spans="2:6" x14ac:dyDescent="0.3">
      <c r="B3" s="48" t="s">
        <v>72</v>
      </c>
      <c r="C3" s="49">
        <f>'A1 01-2026 Recambios'!F57</f>
        <v>128894.74999999999</v>
      </c>
    </row>
    <row r="4" spans="2:6" x14ac:dyDescent="0.3">
      <c r="B4" s="48" t="s">
        <v>73</v>
      </c>
      <c r="C4" s="49">
        <f>'A2 01-2026 M2'!F55</f>
        <v>101087.32999999999</v>
      </c>
    </row>
    <row r="5" spans="2:6" x14ac:dyDescent="0.3">
      <c r="B5" s="48" t="s">
        <v>74</v>
      </c>
      <c r="C5" s="49">
        <f>'A3 01-2026 M5'!H55</f>
        <v>97876.249999999985</v>
      </c>
      <c r="F5" s="8"/>
    </row>
    <row r="6" spans="2:6" x14ac:dyDescent="0.3">
      <c r="B6" s="59" t="s">
        <v>76</v>
      </c>
      <c r="C6" s="60">
        <v>32785.83</v>
      </c>
    </row>
    <row r="7" spans="2:6" ht="15" thickBot="1" x14ac:dyDescent="0.35">
      <c r="B7" s="50" t="s">
        <v>81</v>
      </c>
      <c r="C7" s="51">
        <f>SUM(C3:C6)</f>
        <v>360644.16</v>
      </c>
    </row>
    <row r="9" spans="2:6" x14ac:dyDescent="0.3">
      <c r="C9" s="8"/>
    </row>
    <row r="12" spans="2:6" x14ac:dyDescent="0.3">
      <c r="F12" s="8"/>
    </row>
    <row r="13" spans="2:6" x14ac:dyDescent="0.3">
      <c r="F13" s="8"/>
    </row>
    <row r="14" spans="2:6" x14ac:dyDescent="0.3">
      <c r="F14" s="8"/>
    </row>
    <row r="15" spans="2:6" x14ac:dyDescent="0.3">
      <c r="F15" s="8"/>
    </row>
    <row r="16" spans="2:6" x14ac:dyDescent="0.3">
      <c r="F16" s="61"/>
    </row>
    <row r="17" spans="6:6" x14ac:dyDescent="0.3">
      <c r="F17" s="8"/>
    </row>
    <row r="18" spans="6:6" x14ac:dyDescent="0.3">
      <c r="F18" s="8"/>
    </row>
    <row r="19" spans="6:6" x14ac:dyDescent="0.3">
      <c r="F19" s="61"/>
    </row>
    <row r="20" spans="6:6" x14ac:dyDescent="0.3">
      <c r="F20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7"/>
  <sheetViews>
    <sheetView zoomScale="85" zoomScaleNormal="85" workbookViewId="0">
      <selection activeCell="B2" sqref="B2:F2"/>
    </sheetView>
  </sheetViews>
  <sheetFormatPr defaultColWidth="11.44140625" defaultRowHeight="14.4" x14ac:dyDescent="0.3"/>
  <cols>
    <col min="2" max="2" width="9.5546875" bestFit="1" customWidth="1"/>
    <col min="3" max="3" width="30" bestFit="1" customWidth="1"/>
    <col min="4" max="4" width="10.6640625" bestFit="1" customWidth="1"/>
    <col min="5" max="5" width="20.109375" customWidth="1"/>
    <col min="6" max="6" width="18.44140625" customWidth="1"/>
    <col min="7" max="7" width="12" bestFit="1" customWidth="1"/>
    <col min="8" max="8" width="13" customWidth="1"/>
  </cols>
  <sheetData>
    <row r="1" spans="2:8" ht="15" thickBot="1" x14ac:dyDescent="0.35"/>
    <row r="2" spans="2:8" ht="15" thickBot="1" x14ac:dyDescent="0.35">
      <c r="B2" s="72" t="s">
        <v>78</v>
      </c>
      <c r="C2" s="73"/>
      <c r="D2" s="73"/>
      <c r="E2" s="73"/>
      <c r="F2" s="74"/>
    </row>
    <row r="3" spans="2:8" ht="38.4" thickBot="1" x14ac:dyDescent="0.35">
      <c r="B3" s="54" t="s">
        <v>0</v>
      </c>
      <c r="C3" s="54" t="s">
        <v>1</v>
      </c>
      <c r="D3" s="54" t="s">
        <v>2</v>
      </c>
      <c r="E3" s="55" t="s">
        <v>79</v>
      </c>
      <c r="F3" s="55" t="s">
        <v>80</v>
      </c>
      <c r="G3" s="10"/>
      <c r="H3" s="10"/>
    </row>
    <row r="4" spans="2:8" x14ac:dyDescent="0.3">
      <c r="B4" s="62">
        <v>100070</v>
      </c>
      <c r="C4" s="6" t="s">
        <v>3</v>
      </c>
      <c r="D4" s="5">
        <v>2</v>
      </c>
      <c r="E4" s="41">
        <v>1.05</v>
      </c>
      <c r="F4" s="45">
        <f>D4*E4</f>
        <v>2.1</v>
      </c>
      <c r="G4" s="9"/>
      <c r="H4" s="9"/>
    </row>
    <row r="5" spans="2:8" x14ac:dyDescent="0.3">
      <c r="B5" s="64">
        <v>1251252</v>
      </c>
      <c r="C5" s="3" t="s">
        <v>4</v>
      </c>
      <c r="D5" s="2">
        <v>320</v>
      </c>
      <c r="E5" s="42">
        <v>6.5</v>
      </c>
      <c r="F5" s="46">
        <f t="shared" ref="F5:F56" si="0">D5*E5</f>
        <v>2080</v>
      </c>
      <c r="G5" s="9"/>
      <c r="H5" s="9"/>
    </row>
    <row r="6" spans="2:8" x14ac:dyDescent="0.3">
      <c r="B6" s="63">
        <v>100099</v>
      </c>
      <c r="C6" s="3" t="s">
        <v>5</v>
      </c>
      <c r="D6" s="2">
        <v>70</v>
      </c>
      <c r="E6" s="42">
        <v>44.19</v>
      </c>
      <c r="F6" s="46">
        <f t="shared" si="0"/>
        <v>3093.2999999999997</v>
      </c>
      <c r="G6" s="9"/>
      <c r="H6" s="9"/>
    </row>
    <row r="7" spans="2:8" x14ac:dyDescent="0.3">
      <c r="B7" s="63">
        <v>100639</v>
      </c>
      <c r="C7" s="3" t="s">
        <v>3</v>
      </c>
      <c r="D7" s="2">
        <v>1</v>
      </c>
      <c r="E7" s="42">
        <v>1.05</v>
      </c>
      <c r="F7" s="46">
        <f t="shared" si="0"/>
        <v>1.05</v>
      </c>
      <c r="G7" s="9"/>
      <c r="H7" s="9"/>
    </row>
    <row r="8" spans="2:8" x14ac:dyDescent="0.3">
      <c r="B8" s="63">
        <v>100875</v>
      </c>
      <c r="C8" s="3" t="s">
        <v>5</v>
      </c>
      <c r="D8" s="2">
        <v>20</v>
      </c>
      <c r="E8" s="42">
        <v>1.29</v>
      </c>
      <c r="F8" s="46">
        <f t="shared" si="0"/>
        <v>25.8</v>
      </c>
      <c r="G8" s="9"/>
      <c r="H8" s="9"/>
    </row>
    <row r="9" spans="2:8" x14ac:dyDescent="0.3">
      <c r="B9" s="63">
        <v>100986</v>
      </c>
      <c r="C9" s="3" t="s">
        <v>6</v>
      </c>
      <c r="D9" s="2">
        <v>12</v>
      </c>
      <c r="E9" s="42">
        <v>0.88</v>
      </c>
      <c r="F9" s="46">
        <f t="shared" si="0"/>
        <v>10.56</v>
      </c>
      <c r="G9" s="9"/>
      <c r="H9" s="9"/>
    </row>
    <row r="10" spans="2:8" x14ac:dyDescent="0.3">
      <c r="B10" s="63">
        <v>101159</v>
      </c>
      <c r="C10" s="3" t="s">
        <v>7</v>
      </c>
      <c r="D10" s="2">
        <v>1</v>
      </c>
      <c r="E10" s="42">
        <v>0.88</v>
      </c>
      <c r="F10" s="46">
        <f t="shared" si="0"/>
        <v>0.88</v>
      </c>
      <c r="G10" s="9"/>
      <c r="H10" s="9"/>
    </row>
    <row r="11" spans="2:8" x14ac:dyDescent="0.3">
      <c r="B11" s="63">
        <v>101293</v>
      </c>
      <c r="C11" s="3" t="s">
        <v>5</v>
      </c>
      <c r="D11" s="2">
        <v>6</v>
      </c>
      <c r="E11" s="42">
        <v>12.67</v>
      </c>
      <c r="F11" s="46">
        <f t="shared" si="0"/>
        <v>76.02</v>
      </c>
      <c r="G11" s="9"/>
      <c r="H11" s="9"/>
    </row>
    <row r="12" spans="2:8" x14ac:dyDescent="0.3">
      <c r="B12" s="63">
        <v>101552</v>
      </c>
      <c r="C12" s="3" t="s">
        <v>8</v>
      </c>
      <c r="D12" s="2">
        <v>24</v>
      </c>
      <c r="E12" s="42">
        <v>15.35</v>
      </c>
      <c r="F12" s="46">
        <f t="shared" si="0"/>
        <v>368.4</v>
      </c>
      <c r="G12" s="9"/>
      <c r="H12" s="9"/>
    </row>
    <row r="13" spans="2:8" x14ac:dyDescent="0.3">
      <c r="B13" s="63">
        <v>101790</v>
      </c>
      <c r="C13" s="3" t="s">
        <v>5</v>
      </c>
      <c r="D13" s="2">
        <v>12</v>
      </c>
      <c r="E13" s="42">
        <v>3.6</v>
      </c>
      <c r="F13" s="46">
        <f t="shared" si="0"/>
        <v>43.2</v>
      </c>
      <c r="G13" s="9"/>
      <c r="H13" s="9"/>
    </row>
    <row r="14" spans="2:8" x14ac:dyDescent="0.3">
      <c r="B14" s="63">
        <v>102981</v>
      </c>
      <c r="C14" s="4" t="s">
        <v>9</v>
      </c>
      <c r="D14" s="2">
        <v>600</v>
      </c>
      <c r="E14" s="42">
        <v>1</v>
      </c>
      <c r="F14" s="46">
        <f t="shared" si="0"/>
        <v>600</v>
      </c>
      <c r="G14" s="9"/>
      <c r="H14" s="9"/>
    </row>
    <row r="15" spans="2:8" x14ac:dyDescent="0.3">
      <c r="B15" s="63">
        <v>103143</v>
      </c>
      <c r="C15" s="4" t="s">
        <v>5</v>
      </c>
      <c r="D15" s="2">
        <v>10</v>
      </c>
      <c r="E15" s="42">
        <v>4.3</v>
      </c>
      <c r="F15" s="46">
        <f t="shared" si="0"/>
        <v>43</v>
      </c>
      <c r="G15" s="9"/>
      <c r="H15" s="9"/>
    </row>
    <row r="16" spans="2:8" x14ac:dyDescent="0.3">
      <c r="B16" s="63">
        <v>115144</v>
      </c>
      <c r="C16" s="4" t="s">
        <v>6</v>
      </c>
      <c r="D16" s="2">
        <v>50</v>
      </c>
      <c r="E16" s="42">
        <v>6.22</v>
      </c>
      <c r="F16" s="46">
        <f t="shared" si="0"/>
        <v>311</v>
      </c>
      <c r="G16" s="9"/>
      <c r="H16" s="9"/>
    </row>
    <row r="17" spans="2:8" x14ac:dyDescent="0.3">
      <c r="B17" s="63">
        <v>117361</v>
      </c>
      <c r="C17" s="4" t="s">
        <v>10</v>
      </c>
      <c r="D17" s="2">
        <v>5</v>
      </c>
      <c r="E17" s="42">
        <v>85.49</v>
      </c>
      <c r="F17" s="46">
        <f t="shared" si="0"/>
        <v>427.45</v>
      </c>
      <c r="G17" s="9"/>
      <c r="H17" s="9"/>
    </row>
    <row r="18" spans="2:8" x14ac:dyDescent="0.3">
      <c r="B18" s="63">
        <v>117650</v>
      </c>
      <c r="C18" s="4" t="s">
        <v>11</v>
      </c>
      <c r="D18" s="2">
        <v>2</v>
      </c>
      <c r="E18" s="42">
        <v>1.73</v>
      </c>
      <c r="F18" s="46">
        <f t="shared" si="0"/>
        <v>3.46</v>
      </c>
      <c r="G18" s="9"/>
      <c r="H18" s="9"/>
    </row>
    <row r="19" spans="2:8" x14ac:dyDescent="0.3">
      <c r="B19" s="63">
        <v>118257</v>
      </c>
      <c r="C19" s="4" t="s">
        <v>12</v>
      </c>
      <c r="D19" s="2">
        <v>5</v>
      </c>
      <c r="E19" s="42">
        <v>130.81</v>
      </c>
      <c r="F19" s="46">
        <f t="shared" si="0"/>
        <v>654.04999999999995</v>
      </c>
      <c r="G19" s="9"/>
      <c r="H19" s="9"/>
    </row>
    <row r="20" spans="2:8" x14ac:dyDescent="0.3">
      <c r="B20" s="63">
        <v>118918</v>
      </c>
      <c r="C20" s="4" t="s">
        <v>13</v>
      </c>
      <c r="D20" s="2">
        <v>1</v>
      </c>
      <c r="E20" s="42">
        <v>4562.8999999999996</v>
      </c>
      <c r="F20" s="46">
        <f t="shared" si="0"/>
        <v>4562.8999999999996</v>
      </c>
      <c r="G20" s="9"/>
      <c r="H20" s="9"/>
    </row>
    <row r="21" spans="2:8" x14ac:dyDescent="0.3">
      <c r="B21" s="63">
        <v>126737</v>
      </c>
      <c r="C21" s="4" t="s">
        <v>14</v>
      </c>
      <c r="D21" s="2">
        <v>12</v>
      </c>
      <c r="E21" s="42">
        <v>17.21</v>
      </c>
      <c r="F21" s="46">
        <f t="shared" si="0"/>
        <v>206.52</v>
      </c>
      <c r="G21" s="9"/>
      <c r="H21" s="9"/>
    </row>
    <row r="22" spans="2:8" x14ac:dyDescent="0.3">
      <c r="B22" s="63">
        <v>128466</v>
      </c>
      <c r="C22" s="4" t="s">
        <v>15</v>
      </c>
      <c r="D22" s="2">
        <v>50</v>
      </c>
      <c r="E22" s="42">
        <v>3.87</v>
      </c>
      <c r="F22" s="46">
        <f t="shared" si="0"/>
        <v>193.5</v>
      </c>
      <c r="G22" s="9"/>
      <c r="H22" s="9"/>
    </row>
    <row r="23" spans="2:8" x14ac:dyDescent="0.3">
      <c r="B23" s="63">
        <v>172703</v>
      </c>
      <c r="C23" s="4" t="s">
        <v>16</v>
      </c>
      <c r="D23" s="2">
        <v>60</v>
      </c>
      <c r="E23" s="42">
        <v>18.03</v>
      </c>
      <c r="F23" s="46">
        <f t="shared" si="0"/>
        <v>1081.8000000000002</v>
      </c>
      <c r="G23" s="9"/>
      <c r="H23" s="9"/>
    </row>
    <row r="24" spans="2:8" x14ac:dyDescent="0.3">
      <c r="B24" s="63">
        <v>187858</v>
      </c>
      <c r="C24" s="4" t="s">
        <v>15</v>
      </c>
      <c r="D24" s="2">
        <v>24</v>
      </c>
      <c r="E24" s="42">
        <v>8.26</v>
      </c>
      <c r="F24" s="46">
        <f t="shared" si="0"/>
        <v>198.24</v>
      </c>
      <c r="G24" s="9"/>
      <c r="H24" s="9"/>
    </row>
    <row r="25" spans="2:8" x14ac:dyDescent="0.3">
      <c r="B25" s="63">
        <v>199122</v>
      </c>
      <c r="C25" s="4" t="s">
        <v>17</v>
      </c>
      <c r="D25" s="2">
        <v>2</v>
      </c>
      <c r="E25" s="42">
        <v>69.739999999999995</v>
      </c>
      <c r="F25" s="46">
        <f t="shared" si="0"/>
        <v>139.47999999999999</v>
      </c>
      <c r="G25" s="9"/>
      <c r="H25" s="9"/>
    </row>
    <row r="26" spans="2:8" x14ac:dyDescent="0.3">
      <c r="B26" s="63">
        <v>199126</v>
      </c>
      <c r="C26" s="4" t="s">
        <v>17</v>
      </c>
      <c r="D26" s="2">
        <v>2</v>
      </c>
      <c r="E26" s="42">
        <v>61.91</v>
      </c>
      <c r="F26" s="46">
        <f t="shared" si="0"/>
        <v>123.82</v>
      </c>
      <c r="G26" s="9"/>
      <c r="H26" s="9"/>
    </row>
    <row r="27" spans="2:8" x14ac:dyDescent="0.3">
      <c r="B27" s="63">
        <v>200673</v>
      </c>
      <c r="C27" s="4" t="s">
        <v>18</v>
      </c>
      <c r="D27" s="2">
        <v>2</v>
      </c>
      <c r="E27" s="42">
        <v>157.59</v>
      </c>
      <c r="F27" s="46">
        <f t="shared" si="0"/>
        <v>315.18</v>
      </c>
      <c r="G27" s="9"/>
      <c r="H27" s="9"/>
    </row>
    <row r="28" spans="2:8" x14ac:dyDescent="0.3">
      <c r="B28" s="63">
        <v>225040</v>
      </c>
      <c r="C28" s="3" t="s">
        <v>19</v>
      </c>
      <c r="D28" s="2">
        <v>28</v>
      </c>
      <c r="E28" s="42">
        <v>6.75</v>
      </c>
      <c r="F28" s="46">
        <f t="shared" si="0"/>
        <v>189</v>
      </c>
      <c r="G28" s="9"/>
      <c r="H28" s="9"/>
    </row>
    <row r="29" spans="2:8" x14ac:dyDescent="0.3">
      <c r="B29" s="63">
        <v>225441</v>
      </c>
      <c r="C29" s="3" t="s">
        <v>5</v>
      </c>
      <c r="D29" s="2">
        <v>4</v>
      </c>
      <c r="E29" s="42">
        <v>9.18</v>
      </c>
      <c r="F29" s="46">
        <f t="shared" si="0"/>
        <v>36.72</v>
      </c>
      <c r="G29" s="9"/>
      <c r="H29" s="9"/>
    </row>
    <row r="30" spans="2:8" x14ac:dyDescent="0.3">
      <c r="B30" s="63">
        <v>281127</v>
      </c>
      <c r="C30" s="3" t="s">
        <v>20</v>
      </c>
      <c r="D30" s="2">
        <v>120</v>
      </c>
      <c r="E30" s="42">
        <v>49.75</v>
      </c>
      <c r="F30" s="46">
        <f t="shared" si="0"/>
        <v>5970</v>
      </c>
      <c r="G30" s="9"/>
      <c r="H30" s="9"/>
    </row>
    <row r="31" spans="2:8" x14ac:dyDescent="0.3">
      <c r="B31" s="63">
        <v>319740</v>
      </c>
      <c r="C31" s="3" t="s">
        <v>21</v>
      </c>
      <c r="D31" s="2">
        <v>290</v>
      </c>
      <c r="E31" s="42">
        <v>8.8699999999999992</v>
      </c>
      <c r="F31" s="46">
        <f t="shared" si="0"/>
        <v>2572.2999999999997</v>
      </c>
      <c r="G31" s="9"/>
      <c r="H31" s="9"/>
    </row>
    <row r="32" spans="2:8" x14ac:dyDescent="0.3">
      <c r="B32" s="63">
        <v>320983</v>
      </c>
      <c r="C32" s="3" t="s">
        <v>5</v>
      </c>
      <c r="D32" s="2">
        <v>60</v>
      </c>
      <c r="E32" s="42">
        <v>16.59</v>
      </c>
      <c r="F32" s="46">
        <f t="shared" si="0"/>
        <v>995.4</v>
      </c>
      <c r="G32" s="9"/>
      <c r="H32" s="9"/>
    </row>
    <row r="33" spans="2:8" x14ac:dyDescent="0.3">
      <c r="B33" s="63">
        <v>322788</v>
      </c>
      <c r="C33" s="3" t="s">
        <v>22</v>
      </c>
      <c r="D33" s="2">
        <v>120</v>
      </c>
      <c r="E33" s="42">
        <v>50.17</v>
      </c>
      <c r="F33" s="46">
        <f t="shared" si="0"/>
        <v>6020.4000000000005</v>
      </c>
      <c r="G33" s="9"/>
      <c r="H33" s="9"/>
    </row>
    <row r="34" spans="2:8" x14ac:dyDescent="0.3">
      <c r="B34" s="63">
        <v>337459</v>
      </c>
      <c r="C34" s="4" t="s">
        <v>23</v>
      </c>
      <c r="D34" s="2">
        <v>120</v>
      </c>
      <c r="E34" s="42">
        <v>68.09</v>
      </c>
      <c r="F34" s="46">
        <f t="shared" si="0"/>
        <v>8170.8</v>
      </c>
      <c r="G34" s="9"/>
      <c r="H34" s="9"/>
    </row>
    <row r="35" spans="2:8" x14ac:dyDescent="0.3">
      <c r="B35" s="63">
        <v>342543</v>
      </c>
      <c r="C35" s="4" t="s">
        <v>24</v>
      </c>
      <c r="D35" s="2">
        <v>2</v>
      </c>
      <c r="E35" s="42">
        <v>336.81</v>
      </c>
      <c r="F35" s="46">
        <f t="shared" si="0"/>
        <v>673.62</v>
      </c>
      <c r="G35" s="9"/>
      <c r="H35" s="9"/>
    </row>
    <row r="36" spans="2:8" x14ac:dyDescent="0.3">
      <c r="B36" s="63">
        <v>364563</v>
      </c>
      <c r="C36" s="4" t="s">
        <v>25</v>
      </c>
      <c r="D36" s="2">
        <v>120</v>
      </c>
      <c r="E36" s="42">
        <v>116.39</v>
      </c>
      <c r="F36" s="46">
        <f t="shared" si="0"/>
        <v>13966.8</v>
      </c>
      <c r="G36" s="9"/>
      <c r="H36" s="9"/>
    </row>
    <row r="37" spans="2:8" x14ac:dyDescent="0.3">
      <c r="B37" s="63">
        <v>371705</v>
      </c>
      <c r="C37" s="3" t="s">
        <v>26</v>
      </c>
      <c r="D37" s="2">
        <v>1</v>
      </c>
      <c r="E37" s="42">
        <v>1431.7</v>
      </c>
      <c r="F37" s="46">
        <f t="shared" si="0"/>
        <v>1431.7</v>
      </c>
      <c r="G37" s="9"/>
      <c r="H37" s="9"/>
    </row>
    <row r="38" spans="2:8" x14ac:dyDescent="0.3">
      <c r="B38" s="63">
        <v>375630</v>
      </c>
      <c r="C38" s="3" t="s">
        <v>27</v>
      </c>
      <c r="D38" s="2">
        <v>110</v>
      </c>
      <c r="E38" s="42">
        <v>283.25</v>
      </c>
      <c r="F38" s="46">
        <f t="shared" si="0"/>
        <v>31157.5</v>
      </c>
      <c r="G38" s="9"/>
      <c r="H38" s="9"/>
    </row>
    <row r="39" spans="2:8" x14ac:dyDescent="0.3">
      <c r="B39" s="63">
        <v>375631</v>
      </c>
      <c r="C39" s="3" t="s">
        <v>28</v>
      </c>
      <c r="D39" s="2">
        <v>40</v>
      </c>
      <c r="E39" s="42">
        <v>324.45</v>
      </c>
      <c r="F39" s="46">
        <f t="shared" si="0"/>
        <v>12978</v>
      </c>
      <c r="G39" s="9"/>
      <c r="H39" s="9"/>
    </row>
    <row r="40" spans="2:8" x14ac:dyDescent="0.3">
      <c r="B40" s="63">
        <v>376469</v>
      </c>
      <c r="C40" s="3" t="s">
        <v>4</v>
      </c>
      <c r="D40" s="2">
        <v>65</v>
      </c>
      <c r="E40" s="42">
        <v>32.659999999999997</v>
      </c>
      <c r="F40" s="46">
        <f t="shared" si="0"/>
        <v>2122.8999999999996</v>
      </c>
      <c r="G40" s="9"/>
      <c r="H40" s="9"/>
    </row>
    <row r="41" spans="2:8" x14ac:dyDescent="0.3">
      <c r="B41" s="64">
        <v>381948</v>
      </c>
      <c r="C41" s="4" t="s">
        <v>29</v>
      </c>
      <c r="D41" s="7">
        <v>1</v>
      </c>
      <c r="E41" s="42">
        <v>540.75</v>
      </c>
      <c r="F41" s="46">
        <f t="shared" si="0"/>
        <v>540.75</v>
      </c>
      <c r="G41" s="9"/>
      <c r="H41" s="9"/>
    </row>
    <row r="42" spans="2:8" x14ac:dyDescent="0.3">
      <c r="B42" s="64">
        <v>399805</v>
      </c>
      <c r="C42" s="3" t="s">
        <v>30</v>
      </c>
      <c r="D42" s="2">
        <v>3</v>
      </c>
      <c r="E42" s="42">
        <v>219.39</v>
      </c>
      <c r="F42" s="46">
        <f t="shared" si="0"/>
        <v>658.17</v>
      </c>
      <c r="G42" s="9"/>
      <c r="H42" s="9"/>
    </row>
    <row r="43" spans="2:8" x14ac:dyDescent="0.3">
      <c r="B43" s="64">
        <v>448651</v>
      </c>
      <c r="C43" s="4" t="s">
        <v>31</v>
      </c>
      <c r="D43" s="7">
        <v>2</v>
      </c>
      <c r="E43" s="42">
        <v>410.97</v>
      </c>
      <c r="F43" s="46">
        <f t="shared" si="0"/>
        <v>821.94</v>
      </c>
      <c r="G43" s="9"/>
      <c r="H43" s="9"/>
    </row>
    <row r="44" spans="2:8" x14ac:dyDescent="0.3">
      <c r="B44" s="64">
        <v>456737</v>
      </c>
      <c r="C44" s="3" t="s">
        <v>4</v>
      </c>
      <c r="D44" s="2">
        <v>60</v>
      </c>
      <c r="E44" s="42">
        <v>2.1</v>
      </c>
      <c r="F44" s="46">
        <f t="shared" si="0"/>
        <v>126</v>
      </c>
      <c r="G44" s="9"/>
      <c r="H44" s="9"/>
    </row>
    <row r="45" spans="2:8" x14ac:dyDescent="0.3">
      <c r="B45" s="63">
        <v>1229318</v>
      </c>
      <c r="C45" s="4" t="s">
        <v>32</v>
      </c>
      <c r="D45" s="2">
        <v>1</v>
      </c>
      <c r="E45" s="42">
        <v>4830.7</v>
      </c>
      <c r="F45" s="46">
        <f t="shared" si="0"/>
        <v>4830.7</v>
      </c>
      <c r="G45" s="9"/>
      <c r="H45" s="9"/>
    </row>
    <row r="46" spans="2:8" x14ac:dyDescent="0.3">
      <c r="B46" s="63">
        <v>483347</v>
      </c>
      <c r="C46" s="4" t="s">
        <v>33</v>
      </c>
      <c r="D46" s="2">
        <v>16</v>
      </c>
      <c r="E46" s="42">
        <v>20.71</v>
      </c>
      <c r="F46" s="46">
        <f t="shared" si="0"/>
        <v>331.36</v>
      </c>
      <c r="G46" s="9"/>
      <c r="H46" s="9"/>
    </row>
    <row r="47" spans="2:8" x14ac:dyDescent="0.3">
      <c r="B47" s="63">
        <v>1257036</v>
      </c>
      <c r="C47" s="4" t="s">
        <v>18</v>
      </c>
      <c r="D47" s="2">
        <v>2</v>
      </c>
      <c r="E47" s="42">
        <v>369.77</v>
      </c>
      <c r="F47" s="46">
        <f t="shared" si="0"/>
        <v>739.54</v>
      </c>
      <c r="G47" s="9"/>
      <c r="H47" s="9"/>
    </row>
    <row r="48" spans="2:8" x14ac:dyDescent="0.3">
      <c r="B48" s="63">
        <v>505738</v>
      </c>
      <c r="C48" s="4" t="s">
        <v>14</v>
      </c>
      <c r="D48" s="2">
        <v>10</v>
      </c>
      <c r="E48" s="42">
        <v>4.01</v>
      </c>
      <c r="F48" s="46">
        <f t="shared" si="0"/>
        <v>40.099999999999994</v>
      </c>
      <c r="G48" s="9"/>
      <c r="H48" s="9"/>
    </row>
    <row r="49" spans="2:8" x14ac:dyDescent="0.3">
      <c r="B49" s="63">
        <v>526707</v>
      </c>
      <c r="C49" s="4" t="s">
        <v>34</v>
      </c>
      <c r="D49" s="2">
        <v>2</v>
      </c>
      <c r="E49" s="42">
        <v>410.97</v>
      </c>
      <c r="F49" s="46">
        <f t="shared" si="0"/>
        <v>821.94</v>
      </c>
      <c r="G49" s="9"/>
      <c r="H49" s="9"/>
    </row>
    <row r="50" spans="2:8" x14ac:dyDescent="0.3">
      <c r="B50" s="63">
        <v>550401</v>
      </c>
      <c r="C50" s="3" t="s">
        <v>35</v>
      </c>
      <c r="D50" s="2">
        <v>10</v>
      </c>
      <c r="E50" s="42">
        <v>130.81</v>
      </c>
      <c r="F50" s="46">
        <f t="shared" si="0"/>
        <v>1308.0999999999999</v>
      </c>
      <c r="G50" s="9"/>
      <c r="H50" s="9"/>
    </row>
    <row r="51" spans="2:8" x14ac:dyDescent="0.3">
      <c r="B51" s="63">
        <v>1254610</v>
      </c>
      <c r="C51" s="3" t="s">
        <v>36</v>
      </c>
      <c r="D51" s="2">
        <v>6</v>
      </c>
      <c r="E51" s="42">
        <v>489.25</v>
      </c>
      <c r="F51" s="46">
        <f t="shared" si="0"/>
        <v>2935.5</v>
      </c>
      <c r="G51" s="9"/>
      <c r="H51" s="9"/>
    </row>
    <row r="52" spans="2:8" x14ac:dyDescent="0.3">
      <c r="B52" s="63">
        <v>1212197</v>
      </c>
      <c r="C52" s="3" t="s">
        <v>37</v>
      </c>
      <c r="D52" s="2">
        <v>1</v>
      </c>
      <c r="E52" s="42">
        <v>10403</v>
      </c>
      <c r="F52" s="46">
        <f t="shared" si="0"/>
        <v>10403</v>
      </c>
      <c r="G52" s="9"/>
      <c r="H52" s="9"/>
    </row>
    <row r="53" spans="2:8" x14ac:dyDescent="0.3">
      <c r="B53" s="63">
        <v>1238548</v>
      </c>
      <c r="C53" s="3" t="s">
        <v>38</v>
      </c>
      <c r="D53" s="2">
        <v>2</v>
      </c>
      <c r="E53" s="42">
        <v>1122.7</v>
      </c>
      <c r="F53" s="46">
        <f t="shared" si="0"/>
        <v>2245.4</v>
      </c>
      <c r="G53" s="9"/>
      <c r="H53" s="9"/>
    </row>
    <row r="54" spans="2:8" x14ac:dyDescent="0.3">
      <c r="B54" s="63">
        <v>1250648</v>
      </c>
      <c r="C54" s="3" t="s">
        <v>39</v>
      </c>
      <c r="D54" s="2">
        <v>10</v>
      </c>
      <c r="E54" s="42">
        <v>139.05000000000001</v>
      </c>
      <c r="F54" s="46">
        <f t="shared" si="0"/>
        <v>1390.5</v>
      </c>
      <c r="G54" s="9"/>
      <c r="H54" s="9"/>
    </row>
    <row r="55" spans="2:8" x14ac:dyDescent="0.3">
      <c r="B55" s="63">
        <v>1248243</v>
      </c>
      <c r="C55" s="4" t="s">
        <v>4</v>
      </c>
      <c r="D55" s="2">
        <v>110</v>
      </c>
      <c r="E55" s="42">
        <v>5.35</v>
      </c>
      <c r="F55" s="46">
        <f t="shared" si="0"/>
        <v>588.5</v>
      </c>
      <c r="G55" s="9"/>
      <c r="H55" s="9"/>
    </row>
    <row r="56" spans="2:8" ht="15" thickBot="1" x14ac:dyDescent="0.35">
      <c r="B56" s="65">
        <v>1251453</v>
      </c>
      <c r="C56" s="11" t="s">
        <v>33</v>
      </c>
      <c r="D56" s="12">
        <v>6</v>
      </c>
      <c r="E56" s="43">
        <v>44.4</v>
      </c>
      <c r="F56" s="47">
        <f t="shared" si="0"/>
        <v>266.39999999999998</v>
      </c>
      <c r="G56" s="9"/>
      <c r="H56" s="9"/>
    </row>
    <row r="57" spans="2:8" ht="15" thickBot="1" x14ac:dyDescent="0.35">
      <c r="B57" s="1"/>
      <c r="C57" s="70" t="s">
        <v>40</v>
      </c>
      <c r="D57" s="71"/>
      <c r="E57" s="13"/>
      <c r="F57" s="44">
        <f>SUM(F4:F56)</f>
        <v>128894.74999999999</v>
      </c>
      <c r="G57" s="9"/>
      <c r="H57" s="9"/>
    </row>
  </sheetData>
  <mergeCells count="2">
    <mergeCell ref="C57:D57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353B-77A1-4FB5-A329-AB42C6B24EB1}">
  <dimension ref="B1:F55"/>
  <sheetViews>
    <sheetView zoomScale="85" zoomScaleNormal="85" workbookViewId="0">
      <selection activeCell="B2" sqref="B2:F2"/>
    </sheetView>
  </sheetViews>
  <sheetFormatPr defaultColWidth="11.44140625" defaultRowHeight="14.4" x14ac:dyDescent="0.3"/>
  <cols>
    <col min="2" max="2" width="10.6640625" customWidth="1"/>
    <col min="3" max="3" width="31.33203125" bestFit="1" customWidth="1"/>
    <col min="4" max="4" width="13.44140625" customWidth="1"/>
    <col min="5" max="5" width="22.44140625" customWidth="1"/>
    <col min="6" max="6" width="18.109375" customWidth="1"/>
  </cols>
  <sheetData>
    <row r="1" spans="2:6" ht="15" thickBot="1" x14ac:dyDescent="0.35"/>
    <row r="2" spans="2:6" ht="15" thickBot="1" x14ac:dyDescent="0.35">
      <c r="B2" s="75" t="s">
        <v>41</v>
      </c>
      <c r="C2" s="76"/>
      <c r="D2" s="76"/>
      <c r="E2" s="76"/>
      <c r="F2" s="77"/>
    </row>
    <row r="3" spans="2:6" ht="25.8" thickBot="1" x14ac:dyDescent="0.35">
      <c r="B3" s="56" t="s">
        <v>0</v>
      </c>
      <c r="C3" s="56" t="s">
        <v>1</v>
      </c>
      <c r="D3" s="56" t="s">
        <v>2</v>
      </c>
      <c r="E3" s="57" t="s">
        <v>79</v>
      </c>
      <c r="F3" s="55" t="s">
        <v>80</v>
      </c>
    </row>
    <row r="4" spans="2:6" x14ac:dyDescent="0.3">
      <c r="B4" s="66">
        <v>1251252</v>
      </c>
      <c r="C4" s="16" t="s">
        <v>42</v>
      </c>
      <c r="D4" s="16">
        <v>80</v>
      </c>
      <c r="E4" s="24">
        <v>6.5</v>
      </c>
      <c r="F4" s="27">
        <f>D4*E4</f>
        <v>520</v>
      </c>
    </row>
    <row r="5" spans="2:6" x14ac:dyDescent="0.3">
      <c r="B5" s="48">
        <v>100099</v>
      </c>
      <c r="C5" s="14" t="s">
        <v>14</v>
      </c>
      <c r="D5" s="14">
        <v>12</v>
      </c>
      <c r="E5" s="25">
        <v>44.19</v>
      </c>
      <c r="F5" s="28">
        <f t="shared" ref="F5:F54" si="0">D5*E5</f>
        <v>530.28</v>
      </c>
    </row>
    <row r="6" spans="2:6" x14ac:dyDescent="0.3">
      <c r="B6" s="48">
        <v>100145</v>
      </c>
      <c r="C6" s="14" t="s">
        <v>43</v>
      </c>
      <c r="D6" s="14">
        <v>20</v>
      </c>
      <c r="E6" s="25">
        <v>63.35</v>
      </c>
      <c r="F6" s="28">
        <f t="shared" si="0"/>
        <v>1267</v>
      </c>
    </row>
    <row r="7" spans="2:6" x14ac:dyDescent="0.3">
      <c r="B7" s="48">
        <v>100519</v>
      </c>
      <c r="C7" s="14" t="s">
        <v>44</v>
      </c>
      <c r="D7" s="14">
        <v>1</v>
      </c>
      <c r="E7" s="25">
        <v>390.37</v>
      </c>
      <c r="F7" s="28">
        <f t="shared" si="0"/>
        <v>390.37</v>
      </c>
    </row>
    <row r="8" spans="2:6" x14ac:dyDescent="0.3">
      <c r="B8" s="48">
        <v>100548</v>
      </c>
      <c r="C8" s="14" t="s">
        <v>45</v>
      </c>
      <c r="D8" s="14">
        <v>20</v>
      </c>
      <c r="E8" s="25">
        <v>6.79</v>
      </c>
      <c r="F8" s="28">
        <f t="shared" si="0"/>
        <v>135.80000000000001</v>
      </c>
    </row>
    <row r="9" spans="2:6" x14ac:dyDescent="0.3">
      <c r="B9" s="48">
        <v>100615</v>
      </c>
      <c r="C9" s="14" t="s">
        <v>46</v>
      </c>
      <c r="D9" s="14">
        <v>2</v>
      </c>
      <c r="E9" s="25">
        <v>3.89</v>
      </c>
      <c r="F9" s="28">
        <f t="shared" si="0"/>
        <v>7.78</v>
      </c>
    </row>
    <row r="10" spans="2:6" x14ac:dyDescent="0.3">
      <c r="B10" s="48">
        <v>100875</v>
      </c>
      <c r="C10" s="14" t="s">
        <v>47</v>
      </c>
      <c r="D10" s="14">
        <v>20</v>
      </c>
      <c r="E10" s="25">
        <v>1.29</v>
      </c>
      <c r="F10" s="28">
        <f t="shared" si="0"/>
        <v>25.8</v>
      </c>
    </row>
    <row r="11" spans="2:6" x14ac:dyDescent="0.3">
      <c r="B11" s="48">
        <v>100947</v>
      </c>
      <c r="C11" s="14" t="s">
        <v>48</v>
      </c>
      <c r="D11" s="14">
        <v>20</v>
      </c>
      <c r="E11" s="25">
        <v>3.21</v>
      </c>
      <c r="F11" s="28">
        <f t="shared" si="0"/>
        <v>64.2</v>
      </c>
    </row>
    <row r="12" spans="2:6" x14ac:dyDescent="0.3">
      <c r="B12" s="48">
        <v>101311</v>
      </c>
      <c r="C12" s="14" t="s">
        <v>49</v>
      </c>
      <c r="D12" s="14">
        <v>1</v>
      </c>
      <c r="E12" s="25">
        <v>445.99</v>
      </c>
      <c r="F12" s="28">
        <f t="shared" si="0"/>
        <v>445.99</v>
      </c>
    </row>
    <row r="13" spans="2:6" x14ac:dyDescent="0.3">
      <c r="B13" s="48">
        <v>101790</v>
      </c>
      <c r="C13" s="14" t="s">
        <v>14</v>
      </c>
      <c r="D13" s="14">
        <v>4</v>
      </c>
      <c r="E13" s="25">
        <v>3.6</v>
      </c>
      <c r="F13" s="28">
        <f t="shared" si="0"/>
        <v>14.4</v>
      </c>
    </row>
    <row r="14" spans="2:6" x14ac:dyDescent="0.3">
      <c r="B14" s="48">
        <v>102312</v>
      </c>
      <c r="C14" s="14" t="s">
        <v>50</v>
      </c>
      <c r="D14" s="14">
        <v>40</v>
      </c>
      <c r="E14" s="25">
        <v>0.93</v>
      </c>
      <c r="F14" s="28">
        <f t="shared" si="0"/>
        <v>37.200000000000003</v>
      </c>
    </row>
    <row r="15" spans="2:6" x14ac:dyDescent="0.3">
      <c r="B15" s="48">
        <v>104137</v>
      </c>
      <c r="C15" s="14" t="s">
        <v>51</v>
      </c>
      <c r="D15" s="14">
        <v>8</v>
      </c>
      <c r="E15" s="25">
        <v>3.15</v>
      </c>
      <c r="F15" s="28">
        <f t="shared" si="0"/>
        <v>25.2</v>
      </c>
    </row>
    <row r="16" spans="2:6" x14ac:dyDescent="0.3">
      <c r="B16" s="48">
        <v>110970</v>
      </c>
      <c r="C16" s="14" t="s">
        <v>8</v>
      </c>
      <c r="D16" s="14">
        <v>160</v>
      </c>
      <c r="E16" s="25">
        <v>4.34</v>
      </c>
      <c r="F16" s="28">
        <f t="shared" si="0"/>
        <v>694.4</v>
      </c>
    </row>
    <row r="17" spans="2:6" x14ac:dyDescent="0.3">
      <c r="B17" s="48">
        <v>110971</v>
      </c>
      <c r="C17" s="14" t="s">
        <v>15</v>
      </c>
      <c r="D17" s="14">
        <v>160</v>
      </c>
      <c r="E17" s="25">
        <v>3.37</v>
      </c>
      <c r="F17" s="28">
        <f t="shared" si="0"/>
        <v>539.20000000000005</v>
      </c>
    </row>
    <row r="18" spans="2:6" x14ac:dyDescent="0.3">
      <c r="B18" s="48">
        <v>112225</v>
      </c>
      <c r="C18" s="14" t="s">
        <v>14</v>
      </c>
      <c r="D18" s="14">
        <v>1</v>
      </c>
      <c r="E18" s="25">
        <v>16.18</v>
      </c>
      <c r="F18" s="28">
        <f t="shared" si="0"/>
        <v>16.18</v>
      </c>
    </row>
    <row r="19" spans="2:6" x14ac:dyDescent="0.3">
      <c r="B19" s="48">
        <v>117279</v>
      </c>
      <c r="C19" s="14" t="s">
        <v>52</v>
      </c>
      <c r="D19" s="14">
        <v>2</v>
      </c>
      <c r="E19" s="25">
        <v>128.75</v>
      </c>
      <c r="F19" s="28">
        <f t="shared" si="0"/>
        <v>257.5</v>
      </c>
    </row>
    <row r="20" spans="2:6" x14ac:dyDescent="0.3">
      <c r="B20" s="48">
        <v>126731</v>
      </c>
      <c r="C20" s="14" t="s">
        <v>14</v>
      </c>
      <c r="D20" s="14">
        <v>1</v>
      </c>
      <c r="E20" s="25">
        <v>1.77</v>
      </c>
      <c r="F20" s="28">
        <f t="shared" si="0"/>
        <v>1.77</v>
      </c>
    </row>
    <row r="21" spans="2:6" x14ac:dyDescent="0.3">
      <c r="B21" s="48">
        <v>126737</v>
      </c>
      <c r="C21" s="14" t="s">
        <v>14</v>
      </c>
      <c r="D21" s="14">
        <v>1</v>
      </c>
      <c r="E21" s="25">
        <v>17.21</v>
      </c>
      <c r="F21" s="28">
        <f t="shared" si="0"/>
        <v>17.21</v>
      </c>
    </row>
    <row r="22" spans="2:6" x14ac:dyDescent="0.3">
      <c r="B22" s="48">
        <v>172703</v>
      </c>
      <c r="C22" s="14" t="s">
        <v>16</v>
      </c>
      <c r="D22" s="14">
        <v>40</v>
      </c>
      <c r="E22" s="25">
        <v>18.03</v>
      </c>
      <c r="F22" s="28">
        <f t="shared" si="0"/>
        <v>721.2</v>
      </c>
    </row>
    <row r="23" spans="2:6" x14ac:dyDescent="0.3">
      <c r="B23" s="48">
        <v>182982</v>
      </c>
      <c r="C23" s="14" t="s">
        <v>14</v>
      </c>
      <c r="D23" s="14">
        <v>1</v>
      </c>
      <c r="E23" s="25">
        <v>223.51</v>
      </c>
      <c r="F23" s="28">
        <f t="shared" si="0"/>
        <v>223.51</v>
      </c>
    </row>
    <row r="24" spans="2:6" x14ac:dyDescent="0.3">
      <c r="B24" s="48">
        <v>184407</v>
      </c>
      <c r="C24" s="14" t="s">
        <v>14</v>
      </c>
      <c r="D24" s="14">
        <v>4</v>
      </c>
      <c r="E24" s="25">
        <v>1.81</v>
      </c>
      <c r="F24" s="28">
        <f t="shared" si="0"/>
        <v>7.24</v>
      </c>
    </row>
    <row r="25" spans="2:6" x14ac:dyDescent="0.3">
      <c r="B25" s="48">
        <v>190308</v>
      </c>
      <c r="C25" s="14" t="s">
        <v>53</v>
      </c>
      <c r="D25" s="14">
        <v>20</v>
      </c>
      <c r="E25" s="25">
        <v>252.35</v>
      </c>
      <c r="F25" s="28">
        <f t="shared" si="0"/>
        <v>5047</v>
      </c>
    </row>
    <row r="26" spans="2:6" x14ac:dyDescent="0.3">
      <c r="B26" s="48">
        <v>238824</v>
      </c>
      <c r="C26" s="14" t="s">
        <v>54</v>
      </c>
      <c r="D26" s="14">
        <v>4</v>
      </c>
      <c r="E26" s="25">
        <v>417.15</v>
      </c>
      <c r="F26" s="28">
        <f t="shared" si="0"/>
        <v>1668.6</v>
      </c>
    </row>
    <row r="27" spans="2:6" x14ac:dyDescent="0.3">
      <c r="B27" s="48">
        <v>315929</v>
      </c>
      <c r="C27" s="14" t="s">
        <v>55</v>
      </c>
      <c r="D27" s="14">
        <v>20</v>
      </c>
      <c r="E27" s="25">
        <v>1163.9000000000001</v>
      </c>
      <c r="F27" s="28">
        <f t="shared" si="0"/>
        <v>23278</v>
      </c>
    </row>
    <row r="28" spans="2:6" x14ac:dyDescent="0.3">
      <c r="B28" s="48">
        <v>319740</v>
      </c>
      <c r="C28" s="14" t="s">
        <v>56</v>
      </c>
      <c r="D28" s="14">
        <v>60</v>
      </c>
      <c r="E28" s="25">
        <v>8.8699999999999992</v>
      </c>
      <c r="F28" s="28">
        <f t="shared" si="0"/>
        <v>532.19999999999993</v>
      </c>
    </row>
    <row r="29" spans="2:6" x14ac:dyDescent="0.3">
      <c r="B29" s="48">
        <v>320983</v>
      </c>
      <c r="C29" s="14" t="s">
        <v>57</v>
      </c>
      <c r="D29" s="14">
        <v>20</v>
      </c>
      <c r="E29" s="25">
        <v>16.59</v>
      </c>
      <c r="F29" s="28">
        <f t="shared" si="0"/>
        <v>331.8</v>
      </c>
    </row>
    <row r="30" spans="2:6" x14ac:dyDescent="0.3">
      <c r="B30" s="48">
        <v>337459</v>
      </c>
      <c r="C30" s="14" t="s">
        <v>23</v>
      </c>
      <c r="D30" s="14">
        <v>20</v>
      </c>
      <c r="E30" s="25">
        <v>68.09</v>
      </c>
      <c r="F30" s="28">
        <f t="shared" si="0"/>
        <v>1361.8000000000002</v>
      </c>
    </row>
    <row r="31" spans="2:6" x14ac:dyDescent="0.3">
      <c r="B31" s="48">
        <v>352495</v>
      </c>
      <c r="C31" s="14" t="s">
        <v>58</v>
      </c>
      <c r="D31" s="14">
        <v>4</v>
      </c>
      <c r="E31" s="25">
        <v>9.2200000000000006</v>
      </c>
      <c r="F31" s="28">
        <f t="shared" si="0"/>
        <v>36.880000000000003</v>
      </c>
    </row>
    <row r="32" spans="2:6" x14ac:dyDescent="0.3">
      <c r="B32" s="48">
        <v>352496</v>
      </c>
      <c r="C32" s="14" t="s">
        <v>58</v>
      </c>
      <c r="D32" s="14">
        <v>4</v>
      </c>
      <c r="E32" s="25">
        <v>6.42</v>
      </c>
      <c r="F32" s="28">
        <f t="shared" si="0"/>
        <v>25.68</v>
      </c>
    </row>
    <row r="33" spans="2:6" x14ac:dyDescent="0.3">
      <c r="B33" s="48">
        <v>352497</v>
      </c>
      <c r="C33" s="14" t="s">
        <v>58</v>
      </c>
      <c r="D33" s="14">
        <v>1</v>
      </c>
      <c r="E33" s="25">
        <v>23.59</v>
      </c>
      <c r="F33" s="28">
        <f t="shared" si="0"/>
        <v>23.59</v>
      </c>
    </row>
    <row r="34" spans="2:6" x14ac:dyDescent="0.3">
      <c r="B34" s="48">
        <v>352498</v>
      </c>
      <c r="C34" s="14" t="s">
        <v>58</v>
      </c>
      <c r="D34" s="14">
        <v>1</v>
      </c>
      <c r="E34" s="25">
        <v>22.97</v>
      </c>
      <c r="F34" s="28">
        <f t="shared" si="0"/>
        <v>22.97</v>
      </c>
    </row>
    <row r="35" spans="2:6" x14ac:dyDescent="0.3">
      <c r="B35" s="48">
        <v>375630</v>
      </c>
      <c r="C35" s="14" t="s">
        <v>59</v>
      </c>
      <c r="D35" s="14">
        <v>20</v>
      </c>
      <c r="E35" s="25">
        <v>283.25</v>
      </c>
      <c r="F35" s="28">
        <f t="shared" si="0"/>
        <v>5665</v>
      </c>
    </row>
    <row r="36" spans="2:6" x14ac:dyDescent="0.3">
      <c r="B36" s="48">
        <v>375631</v>
      </c>
      <c r="C36" s="14" t="s">
        <v>28</v>
      </c>
      <c r="D36" s="14">
        <v>20</v>
      </c>
      <c r="E36" s="25">
        <v>324.45</v>
      </c>
      <c r="F36" s="28">
        <f t="shared" si="0"/>
        <v>6489</v>
      </c>
    </row>
    <row r="37" spans="2:6" x14ac:dyDescent="0.3">
      <c r="B37" s="48">
        <v>376469</v>
      </c>
      <c r="C37" s="14" t="s">
        <v>60</v>
      </c>
      <c r="D37" s="14">
        <v>20</v>
      </c>
      <c r="E37" s="25">
        <v>32.659999999999997</v>
      </c>
      <c r="F37" s="28">
        <f t="shared" si="0"/>
        <v>653.19999999999993</v>
      </c>
    </row>
    <row r="38" spans="2:6" x14ac:dyDescent="0.3">
      <c r="B38" s="48">
        <v>381948</v>
      </c>
      <c r="C38" s="14" t="s">
        <v>61</v>
      </c>
      <c r="D38" s="14">
        <v>1</v>
      </c>
      <c r="E38" s="25">
        <v>540.75</v>
      </c>
      <c r="F38" s="28">
        <f t="shared" si="0"/>
        <v>540.75</v>
      </c>
    </row>
    <row r="39" spans="2:6" x14ac:dyDescent="0.3">
      <c r="B39" s="48">
        <v>395570</v>
      </c>
      <c r="C39" s="14" t="s">
        <v>62</v>
      </c>
      <c r="D39" s="14">
        <v>1</v>
      </c>
      <c r="E39" s="25">
        <v>184.37</v>
      </c>
      <c r="F39" s="28">
        <f t="shared" si="0"/>
        <v>184.37</v>
      </c>
    </row>
    <row r="40" spans="2:6" x14ac:dyDescent="0.3">
      <c r="B40" s="48">
        <v>395571</v>
      </c>
      <c r="C40" s="14" t="s">
        <v>63</v>
      </c>
      <c r="D40" s="14">
        <v>1</v>
      </c>
      <c r="E40" s="25">
        <v>184.37</v>
      </c>
      <c r="F40" s="28">
        <f t="shared" si="0"/>
        <v>184.37</v>
      </c>
    </row>
    <row r="41" spans="2:6" x14ac:dyDescent="0.3">
      <c r="B41" s="48">
        <v>437246</v>
      </c>
      <c r="C41" s="14" t="s">
        <v>26</v>
      </c>
      <c r="D41" s="14">
        <v>1</v>
      </c>
      <c r="E41" s="25">
        <v>505.73</v>
      </c>
      <c r="F41" s="28">
        <f t="shared" si="0"/>
        <v>505.73</v>
      </c>
    </row>
    <row r="42" spans="2:6" x14ac:dyDescent="0.3">
      <c r="B42" s="48">
        <v>437247</v>
      </c>
      <c r="C42" s="14" t="s">
        <v>26</v>
      </c>
      <c r="D42" s="14">
        <v>1</v>
      </c>
      <c r="E42" s="25">
        <v>476.89</v>
      </c>
      <c r="F42" s="28">
        <f t="shared" si="0"/>
        <v>476.89</v>
      </c>
    </row>
    <row r="43" spans="2:6" x14ac:dyDescent="0.3">
      <c r="B43" s="48">
        <v>437248</v>
      </c>
      <c r="C43" s="14" t="s">
        <v>26</v>
      </c>
      <c r="D43" s="14">
        <v>1</v>
      </c>
      <c r="E43" s="25">
        <v>999.1</v>
      </c>
      <c r="F43" s="28">
        <f t="shared" si="0"/>
        <v>999.1</v>
      </c>
    </row>
    <row r="44" spans="2:6" x14ac:dyDescent="0.3">
      <c r="B44" s="48">
        <v>448657</v>
      </c>
      <c r="C44" s="14" t="s">
        <v>64</v>
      </c>
      <c r="D44" s="14">
        <v>20</v>
      </c>
      <c r="E44" s="25">
        <v>66.650000000000006</v>
      </c>
      <c r="F44" s="28">
        <f t="shared" si="0"/>
        <v>1333</v>
      </c>
    </row>
    <row r="45" spans="2:6" x14ac:dyDescent="0.3">
      <c r="B45" s="48">
        <v>456737</v>
      </c>
      <c r="C45" s="14" t="s">
        <v>65</v>
      </c>
      <c r="D45" s="14">
        <v>80</v>
      </c>
      <c r="E45" s="25">
        <v>2.1</v>
      </c>
      <c r="F45" s="28">
        <f t="shared" si="0"/>
        <v>168</v>
      </c>
    </row>
    <row r="46" spans="2:6" x14ac:dyDescent="0.3">
      <c r="B46" s="48">
        <v>462203</v>
      </c>
      <c r="C46" s="14" t="s">
        <v>66</v>
      </c>
      <c r="D46" s="14">
        <v>5</v>
      </c>
      <c r="E46" s="25">
        <v>2997.3</v>
      </c>
      <c r="F46" s="28">
        <f t="shared" si="0"/>
        <v>14986.5</v>
      </c>
    </row>
    <row r="47" spans="2:6" x14ac:dyDescent="0.3">
      <c r="B47" s="48">
        <v>483347</v>
      </c>
      <c r="C47" s="14" t="s">
        <v>14</v>
      </c>
      <c r="D47" s="14">
        <v>4</v>
      </c>
      <c r="E47" s="25">
        <v>20.71</v>
      </c>
      <c r="F47" s="28">
        <f t="shared" si="0"/>
        <v>82.84</v>
      </c>
    </row>
    <row r="48" spans="2:6" x14ac:dyDescent="0.3">
      <c r="B48" s="48">
        <v>526707</v>
      </c>
      <c r="C48" s="14" t="s">
        <v>31</v>
      </c>
      <c r="D48" s="14">
        <v>20</v>
      </c>
      <c r="E48" s="25">
        <v>410.97</v>
      </c>
      <c r="F48" s="28">
        <f t="shared" si="0"/>
        <v>8219.4000000000015</v>
      </c>
    </row>
    <row r="49" spans="2:6" x14ac:dyDescent="0.3">
      <c r="B49" s="48">
        <v>1212197</v>
      </c>
      <c r="C49" s="14" t="s">
        <v>37</v>
      </c>
      <c r="D49" s="14">
        <v>1</v>
      </c>
      <c r="E49" s="25">
        <v>10403</v>
      </c>
      <c r="F49" s="28">
        <f t="shared" si="0"/>
        <v>10403</v>
      </c>
    </row>
    <row r="50" spans="2:6" x14ac:dyDescent="0.3">
      <c r="B50" s="48">
        <v>21548008</v>
      </c>
      <c r="C50" s="14" t="s">
        <v>67</v>
      </c>
      <c r="D50" s="14">
        <v>20</v>
      </c>
      <c r="E50" s="25">
        <v>161.71</v>
      </c>
      <c r="F50" s="28">
        <f t="shared" si="0"/>
        <v>3234.2000000000003</v>
      </c>
    </row>
    <row r="51" spans="2:6" x14ac:dyDescent="0.3">
      <c r="B51" s="48">
        <v>1233993</v>
      </c>
      <c r="C51" s="14" t="s">
        <v>68</v>
      </c>
      <c r="D51" s="14">
        <v>11</v>
      </c>
      <c r="E51" s="25">
        <v>505.73</v>
      </c>
      <c r="F51" s="28">
        <f t="shared" si="0"/>
        <v>5563.0300000000007</v>
      </c>
    </row>
    <row r="52" spans="2:6" x14ac:dyDescent="0.3">
      <c r="B52" s="48">
        <v>1248243</v>
      </c>
      <c r="C52" s="14" t="s">
        <v>69</v>
      </c>
      <c r="D52" s="14">
        <v>40</v>
      </c>
      <c r="E52" s="25">
        <v>5.35</v>
      </c>
      <c r="F52" s="28">
        <f t="shared" si="0"/>
        <v>214</v>
      </c>
    </row>
    <row r="53" spans="2:6" x14ac:dyDescent="0.3">
      <c r="B53" s="48">
        <v>1250648</v>
      </c>
      <c r="C53" s="14" t="s">
        <v>70</v>
      </c>
      <c r="D53" s="14">
        <v>20</v>
      </c>
      <c r="E53" s="25">
        <v>139.05000000000001</v>
      </c>
      <c r="F53" s="28">
        <f t="shared" si="0"/>
        <v>2781</v>
      </c>
    </row>
    <row r="54" spans="2:6" ht="15" thickBot="1" x14ac:dyDescent="0.35">
      <c r="B54" s="67">
        <v>1251453</v>
      </c>
      <c r="C54" s="20" t="s">
        <v>14</v>
      </c>
      <c r="D54" s="20">
        <v>3</v>
      </c>
      <c r="E54" s="26">
        <v>44.4</v>
      </c>
      <c r="F54" s="29">
        <f t="shared" si="0"/>
        <v>133.19999999999999</v>
      </c>
    </row>
    <row r="55" spans="2:6" ht="15" thickBot="1" x14ac:dyDescent="0.35">
      <c r="C55" s="21" t="s">
        <v>40</v>
      </c>
      <c r="D55" s="22"/>
      <c r="E55" s="23"/>
      <c r="F55" s="58">
        <f>SUM(F4:F54)</f>
        <v>101087.32999999999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D2EA-6CDA-461F-9F69-1CE1E2C4A860}">
  <dimension ref="B1:H55"/>
  <sheetViews>
    <sheetView zoomScale="85" zoomScaleNormal="85" workbookViewId="0">
      <selection activeCell="B2" sqref="B2:H2"/>
    </sheetView>
  </sheetViews>
  <sheetFormatPr defaultColWidth="11.44140625" defaultRowHeight="14.4" x14ac:dyDescent="0.3"/>
  <cols>
    <col min="3" max="3" width="31.33203125" bestFit="1" customWidth="1"/>
    <col min="4" max="4" width="13.5546875" customWidth="1"/>
    <col min="5" max="6" width="13.5546875" hidden="1" customWidth="1"/>
    <col min="7" max="7" width="21.44140625" customWidth="1"/>
    <col min="8" max="8" width="16.6640625" customWidth="1"/>
  </cols>
  <sheetData>
    <row r="1" spans="2:8" ht="15" thickBot="1" x14ac:dyDescent="0.35"/>
    <row r="2" spans="2:8" ht="15" thickBot="1" x14ac:dyDescent="0.35">
      <c r="B2" s="75" t="s">
        <v>71</v>
      </c>
      <c r="C2" s="76"/>
      <c r="D2" s="76"/>
      <c r="E2" s="76"/>
      <c r="F2" s="76"/>
      <c r="G2" s="76"/>
      <c r="H2" s="77"/>
    </row>
    <row r="3" spans="2:8" ht="51" thickBot="1" x14ac:dyDescent="0.35">
      <c r="B3" s="54" t="s">
        <v>0</v>
      </c>
      <c r="C3" s="54" t="s">
        <v>1</v>
      </c>
      <c r="D3" s="54" t="s">
        <v>2</v>
      </c>
      <c r="E3" s="68" t="s">
        <v>79</v>
      </c>
      <c r="F3" s="69" t="s">
        <v>80</v>
      </c>
      <c r="G3" s="55" t="s">
        <v>79</v>
      </c>
      <c r="H3" s="57" t="s">
        <v>80</v>
      </c>
    </row>
    <row r="4" spans="2:8" x14ac:dyDescent="0.3">
      <c r="B4" s="66">
        <v>1251252</v>
      </c>
      <c r="C4" s="16" t="s">
        <v>42</v>
      </c>
      <c r="D4" s="16">
        <v>80</v>
      </c>
      <c r="E4" s="17">
        <v>6.31</v>
      </c>
      <c r="F4" s="17">
        <v>504.8</v>
      </c>
      <c r="G4" s="38">
        <v>6.5</v>
      </c>
      <c r="H4" s="31">
        <f>D4*G4</f>
        <v>520</v>
      </c>
    </row>
    <row r="5" spans="2:8" x14ac:dyDescent="0.3">
      <c r="B5" s="48">
        <v>100099</v>
      </c>
      <c r="C5" s="14" t="s">
        <v>14</v>
      </c>
      <c r="D5" s="14">
        <v>12</v>
      </c>
      <c r="E5" s="15">
        <v>42.9</v>
      </c>
      <c r="F5" s="15">
        <v>514.79999999999995</v>
      </c>
      <c r="G5" s="39">
        <v>44.19</v>
      </c>
      <c r="H5" s="32">
        <f t="shared" ref="H5:H54" si="0">D5*G5</f>
        <v>530.28</v>
      </c>
    </row>
    <row r="6" spans="2:8" x14ac:dyDescent="0.3">
      <c r="B6" s="48">
        <v>100145</v>
      </c>
      <c r="C6" s="14" t="s">
        <v>43</v>
      </c>
      <c r="D6" s="14">
        <v>20</v>
      </c>
      <c r="E6" s="15">
        <v>61.5</v>
      </c>
      <c r="F6" s="15">
        <v>1230</v>
      </c>
      <c r="G6" s="39">
        <v>63.35</v>
      </c>
      <c r="H6" s="32">
        <f t="shared" si="0"/>
        <v>1267</v>
      </c>
    </row>
    <row r="7" spans="2:8" x14ac:dyDescent="0.3">
      <c r="B7" s="48">
        <v>100519</v>
      </c>
      <c r="C7" s="14" t="s">
        <v>44</v>
      </c>
      <c r="D7" s="14">
        <v>1</v>
      </c>
      <c r="E7" s="15">
        <v>379</v>
      </c>
      <c r="F7" s="15">
        <v>379</v>
      </c>
      <c r="G7" s="39">
        <v>390.37</v>
      </c>
      <c r="H7" s="32">
        <f t="shared" si="0"/>
        <v>390.37</v>
      </c>
    </row>
    <row r="8" spans="2:8" x14ac:dyDescent="0.3">
      <c r="B8" s="48">
        <v>100548</v>
      </c>
      <c r="C8" s="14" t="s">
        <v>45</v>
      </c>
      <c r="D8" s="14">
        <v>20</v>
      </c>
      <c r="E8" s="15">
        <v>6.59</v>
      </c>
      <c r="F8" s="15">
        <v>131.80000000000001</v>
      </c>
      <c r="G8" s="39">
        <v>6.79</v>
      </c>
      <c r="H8" s="32">
        <f t="shared" si="0"/>
        <v>135.80000000000001</v>
      </c>
    </row>
    <row r="9" spans="2:8" x14ac:dyDescent="0.3">
      <c r="B9" s="48">
        <v>100615</v>
      </c>
      <c r="C9" s="14" t="s">
        <v>46</v>
      </c>
      <c r="D9" s="14">
        <v>2</v>
      </c>
      <c r="E9" s="15">
        <v>3.77</v>
      </c>
      <c r="F9" s="15">
        <v>7.54</v>
      </c>
      <c r="G9" s="39">
        <v>3.89</v>
      </c>
      <c r="H9" s="32">
        <f t="shared" si="0"/>
        <v>7.78</v>
      </c>
    </row>
    <row r="10" spans="2:8" x14ac:dyDescent="0.3">
      <c r="B10" s="48">
        <v>100875</v>
      </c>
      <c r="C10" s="14" t="s">
        <v>47</v>
      </c>
      <c r="D10" s="14">
        <v>20</v>
      </c>
      <c r="E10" s="15">
        <v>1.25</v>
      </c>
      <c r="F10" s="15">
        <v>25</v>
      </c>
      <c r="G10" s="39">
        <v>1.29</v>
      </c>
      <c r="H10" s="32">
        <f t="shared" si="0"/>
        <v>25.8</v>
      </c>
    </row>
    <row r="11" spans="2:8" x14ac:dyDescent="0.3">
      <c r="B11" s="48">
        <v>100947</v>
      </c>
      <c r="C11" s="14" t="s">
        <v>48</v>
      </c>
      <c r="D11" s="14">
        <v>20</v>
      </c>
      <c r="E11" s="15">
        <v>3.11</v>
      </c>
      <c r="F11" s="15">
        <v>62.2</v>
      </c>
      <c r="G11" s="39">
        <v>3.21</v>
      </c>
      <c r="H11" s="32">
        <f t="shared" si="0"/>
        <v>64.2</v>
      </c>
    </row>
    <row r="12" spans="2:8" x14ac:dyDescent="0.3">
      <c r="B12" s="48">
        <v>101311</v>
      </c>
      <c r="C12" s="14" t="s">
        <v>49</v>
      </c>
      <c r="D12" s="14">
        <v>1</v>
      </c>
      <c r="E12" s="15">
        <v>433</v>
      </c>
      <c r="F12" s="15">
        <v>433</v>
      </c>
      <c r="G12" s="39">
        <v>445.99</v>
      </c>
      <c r="H12" s="32">
        <f t="shared" si="0"/>
        <v>445.99</v>
      </c>
    </row>
    <row r="13" spans="2:8" x14ac:dyDescent="0.3">
      <c r="B13" s="48">
        <v>101790</v>
      </c>
      <c r="C13" s="14" t="s">
        <v>14</v>
      </c>
      <c r="D13" s="14">
        <v>4</v>
      </c>
      <c r="E13" s="15">
        <v>3.49</v>
      </c>
      <c r="F13" s="15">
        <v>13.96</v>
      </c>
      <c r="G13" s="39">
        <v>3.6</v>
      </c>
      <c r="H13" s="32">
        <f t="shared" si="0"/>
        <v>14.4</v>
      </c>
    </row>
    <row r="14" spans="2:8" x14ac:dyDescent="0.3">
      <c r="B14" s="48">
        <v>102312</v>
      </c>
      <c r="C14" s="14" t="s">
        <v>50</v>
      </c>
      <c r="D14" s="14">
        <v>40</v>
      </c>
      <c r="E14" s="15">
        <v>0.9</v>
      </c>
      <c r="F14" s="15">
        <v>36</v>
      </c>
      <c r="G14" s="39">
        <v>0.93</v>
      </c>
      <c r="H14" s="32">
        <f t="shared" si="0"/>
        <v>37.200000000000003</v>
      </c>
    </row>
    <row r="15" spans="2:8" x14ac:dyDescent="0.3">
      <c r="B15" s="48">
        <v>104137</v>
      </c>
      <c r="C15" s="14" t="s">
        <v>51</v>
      </c>
      <c r="D15" s="14">
        <v>8</v>
      </c>
      <c r="E15" s="15">
        <v>3.05</v>
      </c>
      <c r="F15" s="15">
        <v>24.4</v>
      </c>
      <c r="G15" s="39">
        <v>3.15</v>
      </c>
      <c r="H15" s="32">
        <f t="shared" si="0"/>
        <v>25.2</v>
      </c>
    </row>
    <row r="16" spans="2:8" x14ac:dyDescent="0.3">
      <c r="B16" s="48">
        <v>110970</v>
      </c>
      <c r="C16" s="14" t="s">
        <v>8</v>
      </c>
      <c r="D16" s="14">
        <v>160</v>
      </c>
      <c r="E16" s="15">
        <v>4.21</v>
      </c>
      <c r="F16" s="15">
        <v>673.6</v>
      </c>
      <c r="G16" s="39">
        <v>4.34</v>
      </c>
      <c r="H16" s="32">
        <f t="shared" si="0"/>
        <v>694.4</v>
      </c>
    </row>
    <row r="17" spans="2:8" x14ac:dyDescent="0.3">
      <c r="B17" s="48">
        <v>110971</v>
      </c>
      <c r="C17" s="14" t="s">
        <v>15</v>
      </c>
      <c r="D17" s="14">
        <v>160</v>
      </c>
      <c r="E17" s="15">
        <v>3.27</v>
      </c>
      <c r="F17" s="15">
        <v>523.20000000000005</v>
      </c>
      <c r="G17" s="39">
        <v>3.37</v>
      </c>
      <c r="H17" s="32">
        <f t="shared" si="0"/>
        <v>539.20000000000005</v>
      </c>
    </row>
    <row r="18" spans="2:8" x14ac:dyDescent="0.3">
      <c r="B18" s="48">
        <v>112225</v>
      </c>
      <c r="C18" s="14" t="s">
        <v>14</v>
      </c>
      <c r="D18" s="14">
        <v>1</v>
      </c>
      <c r="E18" s="15">
        <v>15.7</v>
      </c>
      <c r="F18" s="15">
        <v>15.7</v>
      </c>
      <c r="G18" s="39">
        <v>16.18</v>
      </c>
      <c r="H18" s="32">
        <f t="shared" si="0"/>
        <v>16.18</v>
      </c>
    </row>
    <row r="19" spans="2:8" x14ac:dyDescent="0.3">
      <c r="B19" s="48">
        <v>117279</v>
      </c>
      <c r="C19" s="14" t="s">
        <v>52</v>
      </c>
      <c r="D19" s="14">
        <v>2</v>
      </c>
      <c r="E19" s="15">
        <v>125</v>
      </c>
      <c r="F19" s="15">
        <v>250</v>
      </c>
      <c r="G19" s="39">
        <v>128.75</v>
      </c>
      <c r="H19" s="32">
        <f t="shared" si="0"/>
        <v>257.5</v>
      </c>
    </row>
    <row r="20" spans="2:8" x14ac:dyDescent="0.3">
      <c r="B20" s="48">
        <v>126731</v>
      </c>
      <c r="C20" s="14" t="s">
        <v>14</v>
      </c>
      <c r="D20" s="14">
        <v>1</v>
      </c>
      <c r="E20" s="15">
        <v>1.71</v>
      </c>
      <c r="F20" s="15">
        <v>1.71</v>
      </c>
      <c r="G20" s="39">
        <v>1.77</v>
      </c>
      <c r="H20" s="32">
        <f t="shared" si="0"/>
        <v>1.77</v>
      </c>
    </row>
    <row r="21" spans="2:8" x14ac:dyDescent="0.3">
      <c r="B21" s="48">
        <v>126737</v>
      </c>
      <c r="C21" s="14" t="s">
        <v>14</v>
      </c>
      <c r="D21" s="14">
        <v>1</v>
      </c>
      <c r="E21" s="15">
        <v>16.7</v>
      </c>
      <c r="F21" s="15">
        <v>16.7</v>
      </c>
      <c r="G21" s="39">
        <v>17.21</v>
      </c>
      <c r="H21" s="32">
        <f t="shared" si="0"/>
        <v>17.21</v>
      </c>
    </row>
    <row r="22" spans="2:8" x14ac:dyDescent="0.3">
      <c r="B22" s="48">
        <v>172703</v>
      </c>
      <c r="C22" s="14" t="s">
        <v>16</v>
      </c>
      <c r="D22" s="14">
        <v>40</v>
      </c>
      <c r="E22" s="15">
        <v>17.5</v>
      </c>
      <c r="F22" s="15">
        <v>700</v>
      </c>
      <c r="G22" s="39">
        <v>18.03</v>
      </c>
      <c r="H22" s="32">
        <f t="shared" si="0"/>
        <v>721.2</v>
      </c>
    </row>
    <row r="23" spans="2:8" x14ac:dyDescent="0.3">
      <c r="B23" s="48">
        <v>182982</v>
      </c>
      <c r="C23" s="14" t="s">
        <v>14</v>
      </c>
      <c r="D23" s="14">
        <v>1</v>
      </c>
      <c r="E23" s="15">
        <v>217</v>
      </c>
      <c r="F23" s="15">
        <v>217</v>
      </c>
      <c r="G23" s="39">
        <v>223.51</v>
      </c>
      <c r="H23" s="32">
        <f t="shared" si="0"/>
        <v>223.51</v>
      </c>
    </row>
    <row r="24" spans="2:8" x14ac:dyDescent="0.3">
      <c r="B24" s="48">
        <v>184407</v>
      </c>
      <c r="C24" s="14" t="s">
        <v>14</v>
      </c>
      <c r="D24" s="14">
        <v>4</v>
      </c>
      <c r="E24" s="15">
        <v>1.75</v>
      </c>
      <c r="F24" s="15">
        <v>7</v>
      </c>
      <c r="G24" s="39">
        <v>1.81</v>
      </c>
      <c r="H24" s="32">
        <f t="shared" si="0"/>
        <v>7.24</v>
      </c>
    </row>
    <row r="25" spans="2:8" x14ac:dyDescent="0.3">
      <c r="B25" s="48">
        <v>190308</v>
      </c>
      <c r="C25" s="14" t="s">
        <v>53</v>
      </c>
      <c r="D25" s="14">
        <v>20</v>
      </c>
      <c r="E25" s="15">
        <v>245</v>
      </c>
      <c r="F25" s="15">
        <v>4900</v>
      </c>
      <c r="G25" s="39">
        <v>252.35</v>
      </c>
      <c r="H25" s="32">
        <f t="shared" si="0"/>
        <v>5047</v>
      </c>
    </row>
    <row r="26" spans="2:8" x14ac:dyDescent="0.3">
      <c r="B26" s="48">
        <v>238824</v>
      </c>
      <c r="C26" s="14" t="s">
        <v>54</v>
      </c>
      <c r="D26" s="14">
        <v>4</v>
      </c>
      <c r="E26" s="15">
        <v>405</v>
      </c>
      <c r="F26" s="15">
        <v>1620</v>
      </c>
      <c r="G26" s="39">
        <v>417.15</v>
      </c>
      <c r="H26" s="32">
        <f t="shared" si="0"/>
        <v>1668.6</v>
      </c>
    </row>
    <row r="27" spans="2:8" x14ac:dyDescent="0.3">
      <c r="B27" s="48">
        <v>315929</v>
      </c>
      <c r="C27" s="14" t="s">
        <v>55</v>
      </c>
      <c r="D27" s="14">
        <v>20</v>
      </c>
      <c r="E27" s="15">
        <v>1130</v>
      </c>
      <c r="F27" s="15">
        <v>22600</v>
      </c>
      <c r="G27" s="39">
        <v>1163.9000000000001</v>
      </c>
      <c r="H27" s="32">
        <f t="shared" si="0"/>
        <v>23278</v>
      </c>
    </row>
    <row r="28" spans="2:8" x14ac:dyDescent="0.3">
      <c r="B28" s="48">
        <v>319740</v>
      </c>
      <c r="C28" s="14" t="s">
        <v>56</v>
      </c>
      <c r="D28" s="14">
        <v>60</v>
      </c>
      <c r="E28" s="15">
        <v>8.61</v>
      </c>
      <c r="F28" s="15">
        <v>516.6</v>
      </c>
      <c r="G28" s="39">
        <v>8.8699999999999992</v>
      </c>
      <c r="H28" s="32">
        <f t="shared" si="0"/>
        <v>532.19999999999993</v>
      </c>
    </row>
    <row r="29" spans="2:8" x14ac:dyDescent="0.3">
      <c r="B29" s="48">
        <v>320983</v>
      </c>
      <c r="C29" s="14" t="s">
        <v>57</v>
      </c>
      <c r="D29" s="14">
        <v>20</v>
      </c>
      <c r="E29" s="15">
        <v>16.100000000000001</v>
      </c>
      <c r="F29" s="15">
        <v>322</v>
      </c>
      <c r="G29" s="39">
        <v>16.59</v>
      </c>
      <c r="H29" s="32">
        <f t="shared" si="0"/>
        <v>331.8</v>
      </c>
    </row>
    <row r="30" spans="2:8" x14ac:dyDescent="0.3">
      <c r="B30" s="48">
        <v>337459</v>
      </c>
      <c r="C30" s="14" t="s">
        <v>23</v>
      </c>
      <c r="D30" s="14">
        <v>20</v>
      </c>
      <c r="E30" s="15">
        <v>66.099999999999994</v>
      </c>
      <c r="F30" s="15">
        <v>1322</v>
      </c>
      <c r="G30" s="39">
        <v>68.09</v>
      </c>
      <c r="H30" s="32">
        <f t="shared" si="0"/>
        <v>1361.8000000000002</v>
      </c>
    </row>
    <row r="31" spans="2:8" x14ac:dyDescent="0.3">
      <c r="B31" s="48">
        <v>352495</v>
      </c>
      <c r="C31" s="14" t="s">
        <v>58</v>
      </c>
      <c r="D31" s="14">
        <v>4</v>
      </c>
      <c r="E31" s="15">
        <v>8.9499999999999993</v>
      </c>
      <c r="F31" s="15">
        <v>35.799999999999997</v>
      </c>
      <c r="G31" s="39">
        <v>9.2200000000000006</v>
      </c>
      <c r="H31" s="32">
        <f t="shared" si="0"/>
        <v>36.880000000000003</v>
      </c>
    </row>
    <row r="32" spans="2:8" x14ac:dyDescent="0.3">
      <c r="B32" s="48">
        <v>352496</v>
      </c>
      <c r="C32" s="14" t="s">
        <v>58</v>
      </c>
      <c r="D32" s="14">
        <v>4</v>
      </c>
      <c r="E32" s="15">
        <v>6.23</v>
      </c>
      <c r="F32" s="15">
        <v>24.92</v>
      </c>
      <c r="G32" s="39">
        <v>6.42</v>
      </c>
      <c r="H32" s="32">
        <f t="shared" si="0"/>
        <v>25.68</v>
      </c>
    </row>
    <row r="33" spans="2:8" x14ac:dyDescent="0.3">
      <c r="B33" s="48">
        <v>352497</v>
      </c>
      <c r="C33" s="14" t="s">
        <v>58</v>
      </c>
      <c r="D33" s="14">
        <v>1</v>
      </c>
      <c r="E33" s="15">
        <v>22.9</v>
      </c>
      <c r="F33" s="15">
        <v>22.9</v>
      </c>
      <c r="G33" s="39">
        <v>23.59</v>
      </c>
      <c r="H33" s="32">
        <f t="shared" si="0"/>
        <v>23.59</v>
      </c>
    </row>
    <row r="34" spans="2:8" x14ac:dyDescent="0.3">
      <c r="B34" s="48">
        <v>352498</v>
      </c>
      <c r="C34" s="14" t="s">
        <v>58</v>
      </c>
      <c r="D34" s="14">
        <v>1</v>
      </c>
      <c r="E34" s="15">
        <v>22.3</v>
      </c>
      <c r="F34" s="15">
        <v>22.3</v>
      </c>
      <c r="G34" s="39">
        <v>22.97</v>
      </c>
      <c r="H34" s="32">
        <f t="shared" si="0"/>
        <v>22.97</v>
      </c>
    </row>
    <row r="35" spans="2:8" x14ac:dyDescent="0.3">
      <c r="B35" s="48">
        <v>375630</v>
      </c>
      <c r="C35" s="14" t="s">
        <v>59</v>
      </c>
      <c r="D35" s="14">
        <v>20</v>
      </c>
      <c r="E35" s="15">
        <v>275</v>
      </c>
      <c r="F35" s="15">
        <v>5500</v>
      </c>
      <c r="G35" s="39">
        <v>283.25</v>
      </c>
      <c r="H35" s="32">
        <f t="shared" si="0"/>
        <v>5665</v>
      </c>
    </row>
    <row r="36" spans="2:8" x14ac:dyDescent="0.3">
      <c r="B36" s="48">
        <v>375631</v>
      </c>
      <c r="C36" s="14" t="s">
        <v>28</v>
      </c>
      <c r="D36" s="14">
        <v>20</v>
      </c>
      <c r="E36" s="15">
        <v>315</v>
      </c>
      <c r="F36" s="15">
        <v>6300</v>
      </c>
      <c r="G36" s="39">
        <v>324.45</v>
      </c>
      <c r="H36" s="32">
        <f t="shared" si="0"/>
        <v>6489</v>
      </c>
    </row>
    <row r="37" spans="2:8" x14ac:dyDescent="0.3">
      <c r="B37" s="48">
        <v>376469</v>
      </c>
      <c r="C37" s="14" t="s">
        <v>60</v>
      </c>
      <c r="D37" s="14">
        <v>20</v>
      </c>
      <c r="E37" s="15">
        <v>31.7</v>
      </c>
      <c r="F37" s="15">
        <v>634</v>
      </c>
      <c r="G37" s="39">
        <v>32.659999999999997</v>
      </c>
      <c r="H37" s="32">
        <f t="shared" si="0"/>
        <v>653.19999999999993</v>
      </c>
    </row>
    <row r="38" spans="2:8" x14ac:dyDescent="0.3">
      <c r="B38" s="48">
        <v>381948</v>
      </c>
      <c r="C38" s="14" t="s">
        <v>61</v>
      </c>
      <c r="D38" s="14">
        <v>1</v>
      </c>
      <c r="E38" s="15">
        <v>525</v>
      </c>
      <c r="F38" s="15">
        <v>525</v>
      </c>
      <c r="G38" s="39">
        <v>540.75</v>
      </c>
      <c r="H38" s="32">
        <f t="shared" si="0"/>
        <v>540.75</v>
      </c>
    </row>
    <row r="39" spans="2:8" x14ac:dyDescent="0.3">
      <c r="B39" s="48">
        <v>395570</v>
      </c>
      <c r="C39" s="14" t="s">
        <v>62</v>
      </c>
      <c r="D39" s="14">
        <v>1</v>
      </c>
      <c r="E39" s="15">
        <v>179</v>
      </c>
      <c r="F39" s="15">
        <v>179</v>
      </c>
      <c r="G39" s="39">
        <v>184.37</v>
      </c>
      <c r="H39" s="32">
        <f t="shared" si="0"/>
        <v>184.37</v>
      </c>
    </row>
    <row r="40" spans="2:8" x14ac:dyDescent="0.3">
      <c r="B40" s="48">
        <v>395571</v>
      </c>
      <c r="C40" s="14" t="s">
        <v>63</v>
      </c>
      <c r="D40" s="14">
        <v>1</v>
      </c>
      <c r="E40" s="15">
        <v>179</v>
      </c>
      <c r="F40" s="15">
        <v>179</v>
      </c>
      <c r="G40" s="39">
        <v>184.37</v>
      </c>
      <c r="H40" s="32">
        <f t="shared" si="0"/>
        <v>184.37</v>
      </c>
    </row>
    <row r="41" spans="2:8" x14ac:dyDescent="0.3">
      <c r="B41" s="48">
        <v>437246</v>
      </c>
      <c r="C41" s="14" t="s">
        <v>26</v>
      </c>
      <c r="D41" s="14">
        <v>1</v>
      </c>
      <c r="E41" s="15">
        <v>491</v>
      </c>
      <c r="F41" s="15">
        <v>491</v>
      </c>
      <c r="G41" s="39">
        <v>505.73</v>
      </c>
      <c r="H41" s="32">
        <f t="shared" si="0"/>
        <v>505.73</v>
      </c>
    </row>
    <row r="42" spans="2:8" x14ac:dyDescent="0.3">
      <c r="B42" s="48">
        <v>437247</v>
      </c>
      <c r="C42" s="14" t="s">
        <v>26</v>
      </c>
      <c r="D42" s="14">
        <v>1</v>
      </c>
      <c r="E42" s="15">
        <v>463</v>
      </c>
      <c r="F42" s="15">
        <v>463</v>
      </c>
      <c r="G42" s="39">
        <v>476.89</v>
      </c>
      <c r="H42" s="32">
        <f t="shared" si="0"/>
        <v>476.89</v>
      </c>
    </row>
    <row r="43" spans="2:8" x14ac:dyDescent="0.3">
      <c r="B43" s="48">
        <v>437248</v>
      </c>
      <c r="C43" s="14" t="s">
        <v>26</v>
      </c>
      <c r="D43" s="14">
        <v>1</v>
      </c>
      <c r="E43" s="15">
        <v>970</v>
      </c>
      <c r="F43" s="15">
        <v>970</v>
      </c>
      <c r="G43" s="39">
        <v>999.1</v>
      </c>
      <c r="H43" s="32">
        <f t="shared" si="0"/>
        <v>999.1</v>
      </c>
    </row>
    <row r="44" spans="2:8" x14ac:dyDescent="0.3">
      <c r="B44" s="48">
        <v>448657</v>
      </c>
      <c r="C44" s="14" t="s">
        <v>64</v>
      </c>
      <c r="D44" s="14">
        <v>20</v>
      </c>
      <c r="E44" s="15">
        <v>64.7</v>
      </c>
      <c r="F44" s="15">
        <v>1294</v>
      </c>
      <c r="G44" s="39">
        <v>66.650000000000006</v>
      </c>
      <c r="H44" s="32">
        <f t="shared" si="0"/>
        <v>1333</v>
      </c>
    </row>
    <row r="45" spans="2:8" x14ac:dyDescent="0.3">
      <c r="B45" s="48">
        <v>456737</v>
      </c>
      <c r="C45" s="14" t="s">
        <v>65</v>
      </c>
      <c r="D45" s="14">
        <v>40</v>
      </c>
      <c r="E45" s="15">
        <v>2.0299999999999998</v>
      </c>
      <c r="F45" s="15">
        <v>81.2</v>
      </c>
      <c r="G45" s="39">
        <v>2.1</v>
      </c>
      <c r="H45" s="32">
        <f t="shared" si="0"/>
        <v>84</v>
      </c>
    </row>
    <row r="46" spans="2:8" x14ac:dyDescent="0.3">
      <c r="B46" s="48">
        <v>462203</v>
      </c>
      <c r="C46" s="14" t="s">
        <v>66</v>
      </c>
      <c r="D46" s="14">
        <v>5</v>
      </c>
      <c r="E46" s="15">
        <v>2910</v>
      </c>
      <c r="F46" s="15">
        <v>14550</v>
      </c>
      <c r="G46" s="39">
        <v>2997.3</v>
      </c>
      <c r="H46" s="32">
        <f t="shared" si="0"/>
        <v>14986.5</v>
      </c>
    </row>
    <row r="47" spans="2:8" x14ac:dyDescent="0.3">
      <c r="B47" s="48">
        <v>483347</v>
      </c>
      <c r="C47" s="14" t="s">
        <v>14</v>
      </c>
      <c r="D47" s="14">
        <v>4</v>
      </c>
      <c r="E47" s="15">
        <v>20.100000000000001</v>
      </c>
      <c r="F47" s="15">
        <v>80.400000000000006</v>
      </c>
      <c r="G47" s="39">
        <v>20.71</v>
      </c>
      <c r="H47" s="32">
        <f t="shared" si="0"/>
        <v>82.84</v>
      </c>
    </row>
    <row r="48" spans="2:8" x14ac:dyDescent="0.3">
      <c r="B48" s="48">
        <v>448651</v>
      </c>
      <c r="C48" s="14" t="s">
        <v>31</v>
      </c>
      <c r="D48" s="14">
        <v>20</v>
      </c>
      <c r="E48" s="15">
        <v>399</v>
      </c>
      <c r="F48" s="15">
        <v>7980</v>
      </c>
      <c r="G48" s="39">
        <v>410.97</v>
      </c>
      <c r="H48" s="32">
        <f t="shared" si="0"/>
        <v>8219.4000000000015</v>
      </c>
    </row>
    <row r="49" spans="2:8" x14ac:dyDescent="0.3">
      <c r="B49" s="48">
        <v>1212197</v>
      </c>
      <c r="C49" s="14" t="s">
        <v>37</v>
      </c>
      <c r="D49" s="14">
        <v>1</v>
      </c>
      <c r="E49" s="15">
        <v>10100</v>
      </c>
      <c r="F49" s="15">
        <v>10100</v>
      </c>
      <c r="G49" s="39">
        <v>10403</v>
      </c>
      <c r="H49" s="32">
        <f t="shared" si="0"/>
        <v>10403</v>
      </c>
    </row>
    <row r="50" spans="2:8" x14ac:dyDescent="0.3">
      <c r="B50" s="48">
        <v>21548008</v>
      </c>
      <c r="C50" s="14" t="s">
        <v>67</v>
      </c>
      <c r="D50" s="14">
        <v>20</v>
      </c>
      <c r="E50" s="15">
        <v>157</v>
      </c>
      <c r="F50" s="15">
        <v>3140</v>
      </c>
      <c r="G50" s="39">
        <v>161.71</v>
      </c>
      <c r="H50" s="32">
        <f t="shared" si="0"/>
        <v>3234.2000000000003</v>
      </c>
    </row>
    <row r="51" spans="2:8" x14ac:dyDescent="0.3">
      <c r="B51" s="48">
        <v>1231308</v>
      </c>
      <c r="C51" s="14" t="s">
        <v>68</v>
      </c>
      <c r="D51" s="14">
        <v>11</v>
      </c>
      <c r="E51" s="15">
        <v>215</v>
      </c>
      <c r="F51" s="15">
        <v>2365</v>
      </c>
      <c r="G51" s="39">
        <v>221.45</v>
      </c>
      <c r="H51" s="32">
        <f t="shared" si="0"/>
        <v>2435.9499999999998</v>
      </c>
    </row>
    <row r="52" spans="2:8" x14ac:dyDescent="0.3">
      <c r="B52" s="48">
        <v>1248243</v>
      </c>
      <c r="C52" s="14" t="s">
        <v>69</v>
      </c>
      <c r="D52" s="14">
        <v>40</v>
      </c>
      <c r="E52" s="15">
        <v>5.19</v>
      </c>
      <c r="F52" s="15">
        <v>207.6</v>
      </c>
      <c r="G52" s="39">
        <v>5.35</v>
      </c>
      <c r="H52" s="32">
        <f t="shared" si="0"/>
        <v>214</v>
      </c>
    </row>
    <row r="53" spans="2:8" x14ac:dyDescent="0.3">
      <c r="B53" s="48">
        <v>1250648</v>
      </c>
      <c r="C53" s="14" t="s">
        <v>70</v>
      </c>
      <c r="D53" s="14">
        <v>20</v>
      </c>
      <c r="E53" s="15">
        <v>135</v>
      </c>
      <c r="F53" s="15">
        <v>2700</v>
      </c>
      <c r="G53" s="39">
        <v>139.05000000000001</v>
      </c>
      <c r="H53" s="32">
        <f t="shared" si="0"/>
        <v>2781</v>
      </c>
    </row>
    <row r="54" spans="2:8" ht="15" thickBot="1" x14ac:dyDescent="0.35">
      <c r="B54" s="67">
        <v>1251453</v>
      </c>
      <c r="C54" s="18" t="s">
        <v>14</v>
      </c>
      <c r="D54" s="18">
        <v>3</v>
      </c>
      <c r="E54" s="19">
        <v>43.1</v>
      </c>
      <c r="F54" s="19">
        <v>129.30000000000001</v>
      </c>
      <c r="G54" s="40">
        <v>44.4</v>
      </c>
      <c r="H54" s="33">
        <f t="shared" si="0"/>
        <v>133.19999999999999</v>
      </c>
    </row>
    <row r="55" spans="2:8" ht="15" thickBot="1" x14ac:dyDescent="0.35">
      <c r="C55" s="34" t="s">
        <v>40</v>
      </c>
      <c r="D55" s="35"/>
      <c r="E55" s="35"/>
      <c r="F55" s="36">
        <v>95022.43</v>
      </c>
      <c r="G55" s="37"/>
      <c r="H55" s="30">
        <f>SUM(H4:H54)</f>
        <v>97876.249999999985</v>
      </c>
    </row>
  </sheetData>
  <mergeCells count="1">
    <mergeCell ref="B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74FB8-7B5B-4E76-A1AC-6D129ED393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0DD225-1500-4D10-95B1-705253AC40A4}">
  <ds:schemaRefs>
    <ds:schemaRef ds:uri="http://schemas.microsoft.com/office/2006/metadata/properties"/>
    <ds:schemaRef ds:uri="http://schemas.microsoft.com/office/infopath/2007/PartnerControls"/>
    <ds:schemaRef ds:uri="dbca0e01-ec1a-4ab4-b0be-7b01b0d17b0a"/>
    <ds:schemaRef ds:uri="fe2c56db-766c-4c36-b3e5-267db87031a2"/>
    <ds:schemaRef ds:uri="0cc523da-d425-4f99-a8e5-5c2e3b2a633d"/>
  </ds:schemaRefs>
</ds:datastoreItem>
</file>

<file path=customXml/itemProps3.xml><?xml version="1.0" encoding="utf-8"?>
<ds:datastoreItem xmlns:ds="http://schemas.openxmlformats.org/officeDocument/2006/customXml" ds:itemID="{951B8574-26E9-429D-A19C-24A6561EC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Resumen</vt:lpstr>
      <vt:lpstr>A1 01-2026 Recambios</vt:lpstr>
      <vt:lpstr>A2 01-2026 M2</vt:lpstr>
      <vt:lpstr>A3 01-2026 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Ayllón Martínez</dc:creator>
  <cp:lastModifiedBy>David Robador Treceño</cp:lastModifiedBy>
  <dcterms:created xsi:type="dcterms:W3CDTF">2015-06-05T18:17:20Z</dcterms:created>
  <dcterms:modified xsi:type="dcterms:W3CDTF">2025-10-02T15:15:36Z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