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2025\01. Oberts\HSE00017_2025 PiA 2025\02. Plecs\Excels Modificació\"/>
    </mc:Choice>
  </mc:AlternateContent>
  <bookViews>
    <workbookView xWindow="0" yWindow="0" windowWidth="28800" windowHeight="12585"/>
  </bookViews>
  <sheets>
    <sheet name="Model CAT"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2" l="1"/>
  <c r="D38" i="2" l="1"/>
  <c r="D37" i="2"/>
  <c r="D36" i="2" l="1"/>
  <c r="J26" i="2" l="1"/>
  <c r="G26" i="2"/>
  <c r="J27" i="2"/>
  <c r="G27" i="2"/>
  <c r="G24" i="2" l="1"/>
  <c r="G25" i="2"/>
  <c r="G28" i="2"/>
  <c r="J24" i="2"/>
  <c r="J25" i="2"/>
  <c r="J28" i="2"/>
  <c r="J23" i="2" l="1"/>
  <c r="G23" i="2"/>
  <c r="D35" i="2"/>
  <c r="D34" i="2"/>
  <c r="J22" i="2"/>
  <c r="G22" i="2"/>
  <c r="D11" i="2"/>
  <c r="D10" i="2"/>
  <c r="D9" i="2"/>
  <c r="D8" i="2"/>
  <c r="D7" i="2"/>
</calcChain>
</file>

<file path=xl/sharedStrings.xml><?xml version="1.0" encoding="utf-8"?>
<sst xmlns="http://schemas.openxmlformats.org/spreadsheetml/2006/main" count="68" uniqueCount="49">
  <si>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</si>
  <si>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</si>
  <si>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</si>
  <si>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</si>
  <si>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</si>
  <si>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</si>
  <si>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</si>
  <si>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</si>
  <si>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</si>
  <si>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</si>
  <si>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</si>
  <si>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</si>
  <si>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</si>
  <si>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</si>
  <si>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</si>
  <si>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</si>
  <si>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</si>
  <si>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</si>
  <si>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</si>
  <si>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</si>
  <si>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</si>
  <si>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</si>
  <si>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</si>
  <si>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</si>
  <si>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</si>
  <si>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</si>
  <si>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</si>
  <si>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t>
  </si>
  <si>
    <t>€</t>
  </si>
  <si>
    <t>HSE00017/2025</t>
  </si>
  <si>
    <t>Servei de manteniment i evolució d’aplicacions</t>
  </si>
  <si>
    <t>Lot 1</t>
  </si>
  <si>
    <t>1- Oferta econòmica</t>
  </si>
  <si>
    <t>Preu anual del Servei recurrent (*)</t>
  </si>
  <si>
    <t>Preu hora Responsable del servei</t>
  </si>
  <si>
    <t>Preu hora Cap de projecte</t>
  </si>
  <si>
    <t>Preu hora Arquitecte</t>
  </si>
  <si>
    <t>Preu hora Consultor sènior / analista sènior</t>
  </si>
  <si>
    <t>Preu hora Maquetador</t>
  </si>
  <si>
    <t>Preu hora Analista-desenvolupador</t>
  </si>
  <si>
    <t>(*) Cal tenir en compte que s’ha d’ofertar el preu total anual del servei recurrent. En tant que el contracte inicial és de dos anys, l’import d’adjudicació correspondrà a la part proporcional tenint en compte les dues anualitats i allò previst al Plec de Clàusules Particulars.</t>
  </si>
  <si>
    <t>Concretar resposta</t>
  </si>
  <si>
    <t>en cas d'indicar a la casella "oferta" un SÍ, s'ha de concretar la resposta en els termes següents (indicar número perfils)</t>
  </si>
  <si>
    <t>Responsable del servei (Inclou Compte, Servei, Qualitat, Innovació, Seguretat, UX/Accessibilitat)</t>
  </si>
  <si>
    <t>Cap de projecte</t>
  </si>
  <si>
    <t>Arquitecte</t>
  </si>
  <si>
    <t>Analista / consultor / desenvolupador</t>
  </si>
  <si>
    <t>Dissenyador d'interfícies gràfiques (UI) / maquetador</t>
  </si>
  <si>
    <t>Especialistes Plataformes Funcionals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</si>
</sst>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font>
      <sz val="10"/>
      <color rgb="FF000000"/>
      <name val="Arial"/>
      <scheme val="minor"/>
    </font>
    <font>
      <b/>
      <sz val="10"/>
      <color theme="1"/>
      <name val="Arial"/>
      <family val="2"/>
      <scheme val="minor"/>
    </font>
    <font>
      <sz val="10"/>
      <color theme="1"/>
      <name val="Arial"/>
      <family val="2"/>
      <scheme val="minor"/>
    </font>
    <font>
      <i/>
      <sz val="10"/>
      <color rgb="FFFF0000"/>
      <name val="Arial"/>
      <family val="2"/>
      <scheme val="minor"/>
    </font>
    <font>
      <b/>
      <sz val="10"/>
      <color theme="1"/>
      <name val="Arial"/>
      <family val="2"/>
    </font>
    <font>
      <sz val="10"/>
      <color theme="1"/>
      <name val="Arial"/>
      <family val="2"/>
    </font>
    <font>
      <sz val="12"/>
      <color theme="1"/>
      <name val="&quot;Times New Roman&quot;"/>
    </font>
    <font>
      <b/>
      <i/>
      <sz val="11"/>
      <color rgb="FFFF0000"/>
      <name val="&quot;Google Sans&quot;"/>
    </font>
    <font>
      <sz val="10"/>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2"/>
    </xf>
    <xf numFmtId="0" fontId="0" fillId="0" borderId="0" xfId="0"/>
    <xf numFmtId="0" fontId="2" fillId="0" borderId="1" xfId="0" applyFont="1" applyBorder="1" applyAlignment="1">
      <alignment horizontal="left" vertical="center" wrapText="1"/>
    </xf>
    <xf numFmtId="0" fontId="0" fillId="0" borderId="0" xfId="0"/>
    <xf numFmtId="0" fontId="2" fillId="0" borderId="1" xfId="0" applyFont="1" applyBorder="1" applyAlignment="1" applyProtection="1">
      <alignment horizontal="left" wrapText="1"/>
    </xf>
    <xf numFmtId="0" fontId="0" fillId="0" borderId="0" xfId="0"/>
    <xf numFmtId="0" fontId="0" fillId="0" borderId="0" xfId="0"/>
    <xf numFmtId="0" fontId="2" fillId="0" borderId="0" xfId="0" applyFont="1" applyFill="1" applyBorder="1" applyAlignment="1">
      <alignment horizontal="left" vertical="center" wrapText="1" indent="2"/>
    </xf>
    <xf numFmtId="0" fontId="2" fillId="0" borderId="2" xfId="0" applyFont="1" applyBorder="1" applyAlignment="1" applyProtection="1">
      <alignment horizontal="left" vertical="center" wrapText="1"/>
      <protection locked="0"/>
    </xf>
    <xf numFmtId="0" fontId="0" fillId="0" borderId="0" xfId="0"/>
    <xf numFmtId="0" fontId="4" fillId="0" borderId="0" xfId="0" applyFont="1" applyAlignment="1">
      <alignment vertical="center" wrapText="1"/>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xf numFmtId="0" fontId="2" fillId="0" borderId="5" xfId="0" applyFont="1" applyBorder="1" applyAlignment="1">
      <alignment horizontal="center" vertical="center" wrapText="1"/>
    </xf>
  </cellXfs>
  <cellStyles count="1">
    <cellStyle name="Normal" xfId="0" builtinId="0"/>
  </cellStyles>
  <dxfs count="28">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J52"/>
  <sheetViews>
    <sheetView tabSelected="1" zoomScale="120" zoomScaleNormal="120" workbookViewId="0">
      <selection activeCell="I33" sqref="I33"/>
    </sheetView>
  </sheetViews>
  <sheetFormatPr defaultColWidth="12.5703125" defaultRowHeight="15.75" customHeight="1"/>
  <cols>
    <col min="1" max="1" width="2.42578125" customWidth="1"/>
    <col min="2" max="2" width="48.7109375" customWidth="1"/>
    <col min="3" max="3" width="25.5703125" customWidth="1"/>
    <col min="4" max="4" width="16.42578125" customWidth="1"/>
    <col min="5" max="5" width="16.85546875" customWidth="1"/>
    <col min="6" max="6" width="19.5703125" customWidth="1"/>
    <col min="7" max="7" width="15" customWidth="1"/>
    <col min="8" max="8" width="10" customWidth="1"/>
    <col min="9" max="9" width="19.85546875" customWidth="1"/>
    <col min="10" max="10" width="35.42578125" customWidth="1"/>
  </cols>
  <sheetData>
    <row r="3" spans="2:10" ht="12.75">
      <c r="B3" s="38" t="s">
        <v>0</v>
      </c>
      <c r="C3" s="39"/>
      <c r="D3" s="39"/>
      <c r="E3" s="39"/>
      <c r="F3" s="39"/>
      <c r="G3" s="39"/>
      <c r="H3" s="39"/>
      <c r="I3" s="39"/>
      <c r="J3" s="39"/>
    </row>
    <row r="4" spans="2:10" ht="12.75">
      <c r="B4" s="38" t="s">
        <v>1</v>
      </c>
      <c r="C4" s="39"/>
      <c r="D4" s="39"/>
      <c r="E4" s="39"/>
      <c r="F4" s="39"/>
      <c r="G4" s="39"/>
      <c r="H4" s="39"/>
      <c r="I4" s="39"/>
      <c r="J4" s="39"/>
    </row>
    <row r="5" spans="2:10" ht="15.75" customHeight="1">
      <c r="B5" s="1"/>
    </row>
    <row r="6" spans="2:10" ht="12.75">
      <c r="B6" s="4" t="s">
        <v>6</v>
      </c>
      <c r="C6" s="5" t="s">
        <v>7</v>
      </c>
      <c r="D6" s="5" t="s">
        <v>8</v>
      </c>
    </row>
    <row r="7" spans="2:10" ht="25.5">
      <c r="B7" s="11" t="s">
        <v>9</v>
      </c>
      <c r="C7" s="23"/>
      <c r="D7" s="12" t="str">
        <f t="shared" ref="D7:D9" si="0">IF(C7="","Pendent incloure informació","")</f>
        <v>Pendent incloure informació</v>
      </c>
    </row>
    <row r="8" spans="2:10" ht="25.5">
      <c r="B8" s="11" t="s">
        <v>10</v>
      </c>
      <c r="C8" s="23"/>
      <c r="D8" s="12" t="str">
        <f t="shared" si="0"/>
        <v>Pendent incloure informació</v>
      </c>
    </row>
    <row r="9" spans="2:10" ht="25.5">
      <c r="B9" s="13" t="s">
        <v>11</v>
      </c>
      <c r="C9" s="24"/>
      <c r="D9" s="12" t="str">
        <f t="shared" si="0"/>
        <v>Pendent incloure informació</v>
      </c>
      <c r="I9" s="1"/>
    </row>
    <row r="10" spans="2:10" ht="12.75">
      <c r="B10" s="13" t="s">
        <v>12</v>
      </c>
      <c r="C10" s="24"/>
      <c r="D10" s="12" t="str">
        <f t="shared" ref="D10:D11" si="1">IF(AND(C10="",$C$9="representació de l' empresa"),"Pendent incloure informació","")</f>
        <v/>
      </c>
      <c r="I10" s="1"/>
    </row>
    <row r="11" spans="2:10" ht="12.75">
      <c r="B11" s="13" t="s">
        <v>13</v>
      </c>
      <c r="C11" s="24"/>
      <c r="D11" s="12" t="str">
        <f t="shared" si="1"/>
        <v/>
      </c>
      <c r="I11" s="1"/>
    </row>
    <row r="12" spans="2:10" ht="25.5">
      <c r="B12" s="13" t="s">
        <v>14</v>
      </c>
      <c r="C12" s="31" t="s">
        <v>30</v>
      </c>
      <c r="D12" s="14"/>
      <c r="E12" s="2"/>
      <c r="F12" s="2"/>
      <c r="G12" s="2"/>
      <c r="H12" s="2"/>
      <c r="I12" s="1"/>
    </row>
    <row r="13" spans="2:10" ht="12.75">
      <c r="B13" s="13" t="s">
        <v>15</v>
      </c>
      <c r="C13" s="31" t="s">
        <v>29</v>
      </c>
      <c r="D13" s="14"/>
      <c r="E13" s="2"/>
      <c r="F13" s="2"/>
      <c r="G13" s="2"/>
      <c r="H13" s="2"/>
      <c r="I13" s="1"/>
    </row>
    <row r="14" spans="2:10" ht="15.75" customHeight="1">
      <c r="B14" s="2"/>
      <c r="C14" s="2"/>
      <c r="D14" s="2"/>
      <c r="E14" s="2"/>
      <c r="F14" s="2"/>
      <c r="G14" s="2"/>
      <c r="H14" s="2"/>
      <c r="I14" s="1"/>
    </row>
    <row r="15" spans="2:10" ht="53.1" customHeight="1">
      <c r="B15" s="40" t="s">
        <v>26</v>
      </c>
      <c r="C15" s="40"/>
      <c r="D15" s="40"/>
      <c r="E15" s="40"/>
      <c r="F15" s="40"/>
      <c r="G15" s="40"/>
      <c r="H15" s="40"/>
    </row>
    <row r="16" spans="2:10" ht="12.75">
      <c r="B16" s="3"/>
    </row>
    <row r="17" spans="1:10" ht="14.25">
      <c r="B17" s="15"/>
    </row>
    <row r="18" spans="1:10" ht="12.75">
      <c r="B18" s="3"/>
    </row>
    <row r="19" spans="1:10" ht="12.75">
      <c r="B19" s="17" t="s">
        <v>31</v>
      </c>
      <c r="C19" s="41" t="s">
        <v>16</v>
      </c>
      <c r="D19" s="42"/>
      <c r="E19" s="43"/>
      <c r="F19" s="44" t="s">
        <v>17</v>
      </c>
      <c r="G19" s="42"/>
      <c r="H19" s="42"/>
      <c r="I19" s="43"/>
    </row>
    <row r="20" spans="1:10" ht="41.1" customHeight="1">
      <c r="B20" s="16" t="s">
        <v>2</v>
      </c>
      <c r="C20" s="17" t="s">
        <v>18</v>
      </c>
      <c r="D20" s="26" t="s">
        <v>19</v>
      </c>
      <c r="E20" s="17" t="s">
        <v>20</v>
      </c>
      <c r="F20" s="17" t="s">
        <v>21</v>
      </c>
      <c r="G20" s="17" t="s">
        <v>20</v>
      </c>
      <c r="H20" s="17" t="s">
        <v>22</v>
      </c>
      <c r="I20" s="17" t="s">
        <v>23</v>
      </c>
      <c r="J20" s="17" t="s">
        <v>3</v>
      </c>
    </row>
    <row r="21" spans="1:10" ht="34.5" customHeight="1">
      <c r="B21" s="16" t="s">
        <v>32</v>
      </c>
      <c r="C21" s="17"/>
      <c r="D21" s="26"/>
      <c r="E21" s="17"/>
      <c r="F21" s="17"/>
      <c r="G21" s="17"/>
      <c r="H21" s="17"/>
      <c r="I21" s="17"/>
      <c r="J21" s="17"/>
    </row>
    <row r="22" spans="1:10" ht="38.25">
      <c r="B22" s="27" t="s">
        <v>33</v>
      </c>
      <c r="C22" s="6" t="s">
        <v>27</v>
      </c>
      <c r="D22" s="18">
        <v>583440</v>
      </c>
      <c r="E22" s="19" t="s">
        <v>28</v>
      </c>
      <c r="F22" s="22"/>
      <c r="G22" s="19" t="str">
        <f t="shared" ref="G22:G28" si="2">E22</f>
        <v>€</v>
      </c>
      <c r="H22" s="22"/>
      <c r="I22" s="22"/>
      <c r="J22" s="7" t="str">
        <f t="shared" ref="J22:J28" si="3">IF(F22="","Pendent incloure import ofertat.S'han d'informar tots els conceptes que componen l'oferta",IF(C22="Preu (€)",IF(F22&gt;D22,"L'import indicat supera el preu màxim admès. Aquest fet suposarà l'exclusió del procediment de licitació",""),IF(C22="Percentatge (%) de recàrrec",IF(F22&gt;D22,"El percentatge indicat supera el percentatge màxim admès. Aquest fet suposarà l'exclusió del procediment de licitació",""),(IF(C22="Percentatge (%) de descompte",IF(F22&lt;D22,"El percentatge indicat és inferior al percentatge mínim admès. Aquest fet suposarà l'exclusió del procediment de licitació",""),IF(F22="","Pendent incloure import ofertat.S'han d'informar tots els conceptes que componen l'oferta",IF(C22="Preu ($)",IF(F22&gt;D22,"L'import indicat supera el preu màxim admès. Aquest fet suposarà l'exclusió del procediment de licitació",""))))))))</f>
        <v>Pendent incloure import ofertat.S'han d'informar tots els conceptes que componen l'oferta</v>
      </c>
    </row>
    <row r="23" spans="1:10" ht="38.25">
      <c r="B23" s="27" t="s">
        <v>34</v>
      </c>
      <c r="C23" s="6" t="s">
        <v>27</v>
      </c>
      <c r="D23" s="18">
        <v>80</v>
      </c>
      <c r="E23" s="19" t="s">
        <v>28</v>
      </c>
      <c r="F23" s="22"/>
      <c r="G23" s="19" t="str">
        <f t="shared" si="2"/>
        <v>€</v>
      </c>
      <c r="H23" s="22"/>
      <c r="I23" s="22"/>
      <c r="J23" s="7" t="str">
        <f t="shared" si="3"/>
        <v>Pendent incloure import ofertat.S'han d'informar tots els conceptes que componen l'oferta</v>
      </c>
    </row>
    <row r="24" spans="1:10" s="28" customFormat="1" ht="36.6" customHeight="1">
      <c r="B24" s="27" t="s">
        <v>35</v>
      </c>
      <c r="C24" s="6" t="s">
        <v>27</v>
      </c>
      <c r="D24" s="18">
        <v>75</v>
      </c>
      <c r="E24" s="19" t="s">
        <v>28</v>
      </c>
      <c r="F24" s="22"/>
      <c r="G24" s="19" t="str">
        <f t="shared" si="2"/>
        <v>€</v>
      </c>
      <c r="H24" s="22"/>
      <c r="I24" s="22"/>
      <c r="J24" s="7" t="str">
        <f t="shared" si="3"/>
        <v>Pendent incloure import ofertat.S'han d'informar tots els conceptes que componen l'oferta</v>
      </c>
    </row>
    <row r="25" spans="1:10" s="28" customFormat="1" ht="36.950000000000003" customHeight="1">
      <c r="B25" s="27" t="s">
        <v>36</v>
      </c>
      <c r="C25" s="6" t="s">
        <v>27</v>
      </c>
      <c r="D25" s="18">
        <v>65</v>
      </c>
      <c r="E25" s="19" t="s">
        <v>28</v>
      </c>
      <c r="F25" s="22"/>
      <c r="G25" s="19" t="str">
        <f t="shared" si="2"/>
        <v>€</v>
      </c>
      <c r="H25" s="22"/>
      <c r="I25" s="22"/>
      <c r="J25" s="7" t="str">
        <f t="shared" si="3"/>
        <v>Pendent incloure import ofertat.S'han d'informar tots els conceptes que componen l'oferta</v>
      </c>
    </row>
    <row r="26" spans="1:10" s="30" customFormat="1" ht="38.25">
      <c r="B26" s="27" t="s">
        <v>37</v>
      </c>
      <c r="C26" s="6" t="s">
        <v>27</v>
      </c>
      <c r="D26" s="18">
        <v>65</v>
      </c>
      <c r="E26" s="19" t="s">
        <v>28</v>
      </c>
      <c r="F26" s="22"/>
      <c r="G26" s="19" t="str">
        <f t="shared" ref="G26" si="4">E26</f>
        <v>€</v>
      </c>
      <c r="H26" s="22"/>
      <c r="I26" s="22"/>
      <c r="J26" s="7" t="str">
        <f t="shared" ref="J26" si="5">IF(F26="","Pendent incloure import ofertat.S'han d'informar tots els conceptes que componen l'oferta",IF(C26="Preu (€)",IF(F26&gt;D26,"L'import indicat supera el preu màxim admès. Aquest fet suposarà l'exclusió del procediment de licitació",""),IF(C26="Percentatge (%) de recàrrec",IF(F26&gt;D26,"El percentatge indicat supera el percentatge màxim admès. Aquest fet suposarà l'exclusió del procediment de licitació",""),(IF(C26="Percentatge (%) de descompte",IF(F26&lt;D26,"El percentatge indicat és inferior al percentatge mínim admès. Aquest fet suposarà l'exclusió del procediment de licitació",""),IF(F26="","Pendent incloure import ofertat.S'han d'informar tots els conceptes que componen l'oferta",IF(C26="Preu ($)",IF(F26&gt;D26,"L'import indicat supera el preu màxim admès. Aquest fet suposarà l'exclusió del procediment de licitació",""))))))))</f>
        <v>Pendent incloure import ofertat.S'han d'informar tots els conceptes que componen l'oferta</v>
      </c>
    </row>
    <row r="27" spans="1:10" s="30" customFormat="1" ht="38.25">
      <c r="B27" s="27" t="s">
        <v>38</v>
      </c>
      <c r="C27" s="6" t="s">
        <v>27</v>
      </c>
      <c r="D27" s="18">
        <v>45</v>
      </c>
      <c r="E27" s="19" t="s">
        <v>28</v>
      </c>
      <c r="F27" s="22"/>
      <c r="G27" s="19" t="str">
        <f t="shared" ref="G27" si="6">E27</f>
        <v>€</v>
      </c>
      <c r="H27" s="22"/>
      <c r="I27" s="22"/>
      <c r="J27" s="7" t="str">
        <f t="shared" ref="J27" si="7">IF(F27="","Pendent incloure import ofertat.S'han d'informar tots els conceptes que componen l'oferta",IF(C27="Preu (€)",IF(F27&gt;D27,"L'import indicat supera el preu màxim admès. Aquest fet suposarà l'exclusió del procediment de licitació",""),IF(C27="Percentatge (%) de recàrrec",IF(F27&gt;D27,"El percentatge indicat supera el percentatge màxim admès. Aquest fet suposarà l'exclusió del procediment de licitació",""),(IF(C27="Percentatge (%) de descompte",IF(F27&lt;D27,"El percentatge indicat és inferior al percentatge mínim admès. Aquest fet suposarà l'exclusió del procediment de licitació",""),IF(F27="","Pendent incloure import ofertat.S'han d'informar tots els conceptes que componen l'oferta",IF(C27="Preu ($)",IF(F27&gt;D27,"L'import indicat supera el preu màxim admès. Aquest fet suposarà l'exclusió del procediment de licitació",""))))))))</f>
        <v>Pendent incloure import ofertat.S'han d'informar tots els conceptes que componen l'oferta</v>
      </c>
    </row>
    <row r="28" spans="1:10" s="28" customFormat="1" ht="38.25">
      <c r="B28" s="27" t="s">
        <v>39</v>
      </c>
      <c r="C28" s="6" t="s">
        <v>27</v>
      </c>
      <c r="D28" s="18">
        <v>45</v>
      </c>
      <c r="E28" s="19" t="s">
        <v>28</v>
      </c>
      <c r="F28" s="22"/>
      <c r="G28" s="19" t="str">
        <f t="shared" si="2"/>
        <v>€</v>
      </c>
      <c r="H28" s="22"/>
      <c r="I28" s="22"/>
      <c r="J28" s="7" t="str">
        <f t="shared" si="3"/>
        <v>Pendent incloure import ofertat.S'han d'informar tots els conceptes que componen l'oferta</v>
      </c>
    </row>
    <row r="29" spans="1:10" s="33" customFormat="1" ht="12.75"/>
    <row r="30" spans="1:10" ht="76.5">
      <c r="B30" s="34" t="s">
        <v>40</v>
      </c>
    </row>
    <row r="31" spans="1:10" ht="12.75">
      <c r="A31" s="33"/>
      <c r="B31" s="33"/>
      <c r="C31" s="33"/>
    </row>
    <row r="32" spans="1:10" ht="12.75">
      <c r="A32" s="33"/>
      <c r="B32" s="33"/>
      <c r="C32" s="33"/>
    </row>
    <row r="33" spans="2:8" ht="12.75">
      <c r="B33" s="4" t="s">
        <v>24</v>
      </c>
      <c r="C33" s="5" t="s">
        <v>25</v>
      </c>
      <c r="D33" s="5" t="s">
        <v>8</v>
      </c>
      <c r="E33" s="5" t="s">
        <v>41</v>
      </c>
    </row>
    <row r="34" spans="2:8" ht="57" customHeight="1">
      <c r="B34" s="29" t="s">
        <v>43</v>
      </c>
      <c r="C34" s="25"/>
      <c r="D34" s="20" t="str">
        <f t="shared" ref="D34:D35" si="8">IF(C34="","Pendent resposta","")</f>
        <v>Pendent resposta</v>
      </c>
      <c r="E34" s="35"/>
      <c r="F34" s="45" t="s">
        <v>42</v>
      </c>
      <c r="G34" s="45"/>
    </row>
    <row r="35" spans="2:8" ht="51.95" customHeight="1">
      <c r="B35" s="29" t="s">
        <v>44</v>
      </c>
      <c r="C35" s="25"/>
      <c r="D35" s="20" t="str">
        <f t="shared" si="8"/>
        <v>Pendent resposta</v>
      </c>
      <c r="E35" s="35"/>
      <c r="F35" s="45" t="s">
        <v>42</v>
      </c>
      <c r="G35" s="45"/>
    </row>
    <row r="36" spans="2:8" s="32" customFormat="1" ht="51" customHeight="1">
      <c r="B36" s="29" t="s">
        <v>45</v>
      </c>
      <c r="C36" s="25"/>
      <c r="D36" s="20" t="str">
        <f t="shared" ref="D36:D38" si="9">IF(C36="","Pendent resposta","")</f>
        <v>Pendent resposta</v>
      </c>
      <c r="E36" s="35"/>
      <c r="F36" s="45" t="s">
        <v>42</v>
      </c>
      <c r="G36" s="45"/>
    </row>
    <row r="37" spans="2:8" s="33" customFormat="1" ht="52.5" customHeight="1">
      <c r="B37" s="29" t="s">
        <v>46</v>
      </c>
      <c r="C37" s="25"/>
      <c r="D37" s="20" t="str">
        <f t="shared" si="9"/>
        <v>Pendent resposta</v>
      </c>
      <c r="E37" s="35"/>
      <c r="F37" s="45" t="s">
        <v>42</v>
      </c>
      <c r="G37" s="45"/>
    </row>
    <row r="38" spans="2:8" s="33" customFormat="1" ht="52.5" customHeight="1">
      <c r="B38" s="29" t="s">
        <v>47</v>
      </c>
      <c r="C38" s="25"/>
      <c r="D38" s="20" t="str">
        <f t="shared" si="9"/>
        <v>Pendent resposta</v>
      </c>
      <c r="E38" s="35"/>
      <c r="F38" s="45" t="s">
        <v>42</v>
      </c>
      <c r="G38" s="45"/>
    </row>
    <row r="39" spans="2:8" s="36" customFormat="1" ht="52.5" customHeight="1">
      <c r="B39" s="29" t="s">
        <v>48</v>
      </c>
      <c r="C39" s="25"/>
      <c r="D39" s="20" t="str">
        <f t="shared" ref="D39" si="10">IF(C39="","Pendent resposta","")</f>
        <v>Pendent resposta</v>
      </c>
      <c r="E39" s="35"/>
      <c r="F39" s="45" t="s">
        <v>42</v>
      </c>
      <c r="G39" s="45"/>
    </row>
    <row r="40" spans="2:8" ht="12.75">
      <c r="B40" s="8"/>
    </row>
    <row r="41" spans="2:8" ht="12.75">
      <c r="B41" s="21" t="s">
        <v>4</v>
      </c>
    </row>
    <row r="42" spans="2:8" ht="21" customHeight="1">
      <c r="B42" s="8"/>
    </row>
    <row r="43" spans="2:8" ht="60" customHeight="1">
      <c r="B43" s="37" t="s">
        <v>5</v>
      </c>
      <c r="C43" s="37"/>
      <c r="D43" s="37"/>
      <c r="E43" s="37"/>
      <c r="F43" s="37"/>
      <c r="G43" s="37"/>
      <c r="H43" s="37"/>
    </row>
    <row r="44" spans="2:8" ht="12.75"/>
    <row r="45" spans="2:8" ht="37.5" customHeight="1"/>
    <row r="46" spans="2:8" ht="12.75">
      <c r="B46" s="9"/>
    </row>
    <row r="47" spans="2:8" ht="50.1" customHeight="1">
      <c r="B47" s="10"/>
    </row>
    <row r="48" spans="2:8" ht="15.75" customHeight="1">
      <c r="B48" s="9"/>
    </row>
    <row r="50" ht="12.75"/>
    <row r="51" ht="12.75"/>
    <row r="52" ht="12.75"/>
  </sheetData>
  <sheetProtection algorithmName="SHA-512" hashValue="IDT6jK8vnmHUUiIek8ODUFnaEiTMQfrXawZebtDPqTNSSm+EwznpX0U4DAhnX+qZ+dqukn9AYBJuK+BIA5nx4A==" saltValue="cCyGJ+lTRziAfptDZ97lTg==" spinCount="100000" sheet="1" objects="1" scenarios="1"/>
  <mergeCells count="12">
    <mergeCell ref="B43:H43"/>
    <mergeCell ref="B3:J3"/>
    <mergeCell ref="B4:J4"/>
    <mergeCell ref="B15:H15"/>
    <mergeCell ref="C19:E19"/>
    <mergeCell ref="F19:I19"/>
    <mergeCell ref="F34:G34"/>
    <mergeCell ref="F35:G35"/>
    <mergeCell ref="F36:G36"/>
    <mergeCell ref="F37:G37"/>
    <mergeCell ref="F38:G38"/>
    <mergeCell ref="F39:G39"/>
  </mergeCells>
  <conditionalFormatting sqref="D7:F11 D34:D35">
    <cfRule type="cellIs" dxfId="27" priority="59" operator="equal">
      <formula>"Correcte"</formula>
    </cfRule>
    <cfRule type="cellIs" dxfId="26" priority="60" operator="equal">
      <formula>"Pendent incloure informació"</formula>
    </cfRule>
  </conditionalFormatting>
  <conditionalFormatting sqref="J22:J23">
    <cfRule type="cellIs" dxfId="25" priority="61" operator="equal">
      <formula>"Correcte"</formula>
    </cfRule>
    <cfRule type="notContainsBlanks" dxfId="24" priority="62">
      <formula>LEN(TRIM(J22))&gt;0</formula>
    </cfRule>
  </conditionalFormatting>
  <conditionalFormatting sqref="J24:J25 J28">
    <cfRule type="cellIs" dxfId="23" priority="57" operator="equal">
      <formula>"Correcte"</formula>
    </cfRule>
    <cfRule type="notContainsBlanks" dxfId="22" priority="58">
      <formula>LEN(TRIM(J24))&gt;0</formula>
    </cfRule>
  </conditionalFormatting>
  <conditionalFormatting sqref="J27">
    <cfRule type="cellIs" dxfId="21" priority="31" operator="equal">
      <formula>"Correcte"</formula>
    </cfRule>
    <cfRule type="notContainsBlanks" dxfId="20" priority="32">
      <formula>LEN(TRIM(J27))&gt;0</formula>
    </cfRule>
  </conditionalFormatting>
  <conditionalFormatting sqref="J26">
    <cfRule type="cellIs" dxfId="19" priority="27" operator="equal">
      <formula>"Correcte"</formula>
    </cfRule>
    <cfRule type="notContainsBlanks" dxfId="18" priority="28">
      <formula>LEN(TRIM(J26))&gt;0</formula>
    </cfRule>
  </conditionalFormatting>
  <conditionalFormatting sqref="D36">
    <cfRule type="cellIs" dxfId="17" priority="19" operator="equal">
      <formula>"Correcte"</formula>
    </cfRule>
    <cfRule type="cellIs" dxfId="16" priority="20" operator="equal">
      <formula>"Pendent incloure informació"</formula>
    </cfRule>
  </conditionalFormatting>
  <conditionalFormatting sqref="F34">
    <cfRule type="cellIs" dxfId="15" priority="15" operator="equal">
      <formula>"Correcte"</formula>
    </cfRule>
    <cfRule type="notContainsBlanks" dxfId="14" priority="16">
      <formula>LEN(TRIM(F34))&gt;0</formula>
    </cfRule>
  </conditionalFormatting>
  <conditionalFormatting sqref="F35:F36">
    <cfRule type="cellIs" dxfId="13" priority="13" operator="equal">
      <formula>"Correcte"</formula>
    </cfRule>
    <cfRule type="notContainsBlanks" dxfId="12" priority="14">
      <formula>LEN(TRIM(F35))&gt;0</formula>
    </cfRule>
  </conditionalFormatting>
  <conditionalFormatting sqref="D37">
    <cfRule type="cellIs" dxfId="11" priority="11" operator="equal">
      <formula>"Correcte"</formula>
    </cfRule>
    <cfRule type="cellIs" dxfId="10" priority="12" operator="equal">
      <formula>"Pendent incloure informació"</formula>
    </cfRule>
  </conditionalFormatting>
  <conditionalFormatting sqref="F37">
    <cfRule type="cellIs" dxfId="9" priority="9" operator="equal">
      <formula>"Correcte"</formula>
    </cfRule>
    <cfRule type="notContainsBlanks" dxfId="8" priority="10">
      <formula>LEN(TRIM(F37))&gt;0</formula>
    </cfRule>
  </conditionalFormatting>
  <conditionalFormatting sqref="D38">
    <cfRule type="cellIs" dxfId="7" priority="7" operator="equal">
      <formula>"Correcte"</formula>
    </cfRule>
    <cfRule type="cellIs" dxfId="6" priority="8" operator="equal">
      <formula>"Pendent incloure informació"</formula>
    </cfRule>
  </conditionalFormatting>
  <conditionalFormatting sqref="F38">
    <cfRule type="cellIs" dxfId="5" priority="5" operator="equal">
      <formula>"Correcte"</formula>
    </cfRule>
    <cfRule type="notContainsBlanks" dxfId="4" priority="6">
      <formula>LEN(TRIM(F38))&gt;0</formula>
    </cfRule>
  </conditionalFormatting>
  <conditionalFormatting sqref="D39">
    <cfRule type="cellIs" dxfId="3" priority="3" operator="equal">
      <formula>"Correcte"</formula>
    </cfRule>
    <cfRule type="cellIs" dxfId="2" priority="4" operator="equal">
      <formula>"Pendent incloure informació"</formula>
    </cfRule>
  </conditionalFormatting>
  <conditionalFormatting sqref="F39">
    <cfRule type="cellIs" dxfId="1" priority="1" operator="equal">
      <formula>"Correcte"</formula>
    </cfRule>
    <cfRule type="notContainsBlanks" dxfId="0" priority="2">
      <formula>LEN(TRIM(F39))&gt;0</formula>
    </cfRule>
  </conditionalFormatting>
  <dataValidations xWindow="668" yWindow="723" count="4">
    <dataValidation type="list" allowBlank="1" showErrorMessage="1" sqref="C22:C28">
      <formula1>"Preu (€),Percentatge (%) de recàrrec,Percentatge (%) de descompte,Preu ($)"</formula1>
    </dataValidation>
    <dataValidation type="list" allowBlank="1" showErrorMessage="1" sqref="C34:C39">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H22:I28 F22:F28">
      <formula1>AND(F22&lt;&gt;"",LEN(RIGHT(F22,LEN(F22)-IFERROR(FIND(",",F22),LEN(F22))))&lt;=2)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Manel Nofuentes Ramos</cp:lastModifiedBy>
  <dcterms:created xsi:type="dcterms:W3CDTF">2024-06-26T14:18:40Z</dcterms:created>
  <dcterms:modified xsi:type="dcterms:W3CDTF">2025-09-26T09:36:17Z</dcterms:modified>
</cp:coreProperties>
</file>