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1075" windowHeight="10050"/>
  </bookViews>
  <sheets>
    <sheet name="Full1" sheetId="1" r:id="rId1"/>
    <sheet name="Full2" sheetId="2" r:id="rId2"/>
    <sheet name="Full3" sheetId="3" r:id="rId3"/>
  </sheets>
  <calcPr calcId="145621"/>
</workbook>
</file>

<file path=xl/calcChain.xml><?xml version="1.0" encoding="utf-8"?>
<calcChain xmlns="http://schemas.openxmlformats.org/spreadsheetml/2006/main">
  <c r="E70" i="1" l="1"/>
  <c r="E69" i="1"/>
  <c r="E68" i="1"/>
  <c r="E67" i="1"/>
  <c r="E66" i="1"/>
  <c r="E65" i="1"/>
  <c r="E64" i="1"/>
  <c r="E63" i="1"/>
  <c r="E62" i="1"/>
  <c r="E61" i="1"/>
  <c r="E60" i="1"/>
  <c r="E59" i="1"/>
  <c r="E71" i="1" l="1"/>
  <c r="C73" i="1" s="1"/>
  <c r="C19" i="1" l="1"/>
  <c r="C17" i="1"/>
  <c r="B14" i="1"/>
  <c r="C13" i="1"/>
  <c r="D13" i="1" s="1"/>
  <c r="C12" i="1"/>
  <c r="C14" i="1" l="1"/>
  <c r="D12" i="1"/>
  <c r="D14" i="1" s="1"/>
</calcChain>
</file>

<file path=xl/sharedStrings.xml><?xml version="1.0" encoding="utf-8"?>
<sst xmlns="http://schemas.openxmlformats.org/spreadsheetml/2006/main" count="57" uniqueCount="55">
  <si>
    <t>ANNEX IV
OFERTA ECONÒMICA I TÈCNICA</t>
  </si>
  <si>
    <t>a. OFERTA ECONÒMICA GLOBAL PEL SERVEI DE MANTENIMENT INTEGRAL</t>
  </si>
  <si>
    <t>PRESSUPOST ANUAL</t>
  </si>
  <si>
    <t>IVA</t>
  </si>
  <si>
    <t>TOTAL                 IVA INCLOS</t>
  </si>
  <si>
    <t>Enllumenat (MIE)</t>
  </si>
  <si>
    <t>Semàfors (MIS)</t>
  </si>
  <si>
    <t>Manteniment Integral</t>
  </si>
  <si>
    <t>Total làmpades: 10.587 unitats</t>
  </si>
  <si>
    <t>Preu unitari / làmpada (MIE / 10.587)</t>
  </si>
  <si>
    <t>..........................</t>
  </si>
  <si>
    <t>Total reguladors semafòrics: 58 unitats</t>
  </si>
  <si>
    <t>Preu unitari / reguladors semafòrica (MIS / 58)</t>
  </si>
  <si>
    <r>
      <t>Fa constar que reuneix totes i cadascuna de les condicions exigides per contractar amb l’administració local, i declara sota la seva responsabilitat que no es troba incurs en cap de les circumstàncies que impedeixin contractar amb l'administració, que determina l'article 71 de la Llei de contractes del sector públic. 
I formula</t>
    </r>
    <r>
      <rPr>
        <vertAlign val="superscript"/>
        <sz val="11"/>
        <color theme="1"/>
        <rFont val="Calibri"/>
        <family val="2"/>
        <scheme val="minor"/>
      </rPr>
      <t>2</t>
    </r>
    <r>
      <rPr>
        <sz val="11"/>
        <color theme="1"/>
        <rFont val="Calibri"/>
        <family val="2"/>
        <scheme val="minor"/>
      </rPr>
      <t>:</t>
    </r>
  </si>
  <si>
    <t>La proposta econòmica incorporarà, EN DOCUMENT ADJUNT, un desglos amb el detall dels costos directes i indirectes del servei, i especialment de les despeses de personal.</t>
  </si>
  <si>
    <r>
      <rPr>
        <vertAlign val="superscript"/>
        <sz val="9"/>
        <color theme="1"/>
        <rFont val="Calibri"/>
        <family val="2"/>
        <scheme val="minor"/>
      </rPr>
      <t>2</t>
    </r>
    <r>
      <rPr>
        <sz val="9"/>
        <color theme="1"/>
        <rFont val="Calibri"/>
        <family val="2"/>
        <scheme val="minor"/>
      </rPr>
      <t xml:space="preserve">Cal emplenar tots els camps en blau de la proposta, i comprovar que els camps en gris s’emplenen automàticament. 
</t>
    </r>
    <r>
      <rPr>
        <vertAlign val="superscript"/>
        <sz val="9"/>
        <color theme="1"/>
        <rFont val="Calibri"/>
        <family val="2"/>
        <scheme val="minor"/>
      </rPr>
      <t>3</t>
    </r>
    <r>
      <rPr>
        <sz val="9"/>
        <color theme="1"/>
        <rFont val="Calibri"/>
        <family val="2"/>
        <scheme val="minor"/>
      </rPr>
      <t xml:space="preserve">No seran acceptades les ofertes superiors a 495.503,10€ per a la 1a anualitat  IVA no inclòs. 
</t>
    </r>
    <r>
      <rPr>
        <u/>
        <sz val="9"/>
        <color theme="1"/>
        <rFont val="Calibri"/>
        <family val="2"/>
        <scheme val="minor"/>
      </rPr>
      <t>El percentatge de baixa ofertat per l’adjudicatària per a la primera anualitat sobre el preu del manteniment integral d’enllumenat (MIE) i semàfors (MIS), s’aplicarà automàticament als exercicis successius, i als preus unitaris (làmpada i regulador semafòric)</t>
    </r>
  </si>
  <si>
    <t>b. OFERTA ECONÒMICA PELS ALTRES TREBALLS O IMPREVISTOS</t>
  </si>
  <si>
    <t>Descompte a aplicar (en percentatge %, i amb un total de 4 decimals) sobre PVP dels diferents materials:</t>
  </si>
  <si>
    <r>
      <t xml:space="preserve">1. Descompte en </t>
    </r>
    <r>
      <rPr>
        <b/>
        <sz val="10"/>
        <color theme="1"/>
        <rFont val="Arial"/>
        <family val="2"/>
      </rPr>
      <t>conductors elèctrics</t>
    </r>
  </si>
  <si>
    <r>
      <t xml:space="preserve">2. Descompte en </t>
    </r>
    <r>
      <rPr>
        <b/>
        <sz val="10"/>
        <color theme="1"/>
        <rFont val="Arial"/>
        <family val="2"/>
      </rPr>
      <t>proteccions magnetotèrmics i diferencials</t>
    </r>
  </si>
  <si>
    <r>
      <t xml:space="preserve">3. Descompte en </t>
    </r>
    <r>
      <rPr>
        <b/>
        <sz val="10"/>
        <color theme="1"/>
        <rFont val="Arial"/>
        <family val="2"/>
      </rPr>
      <t>elements de comandament i maniobra</t>
    </r>
  </si>
  <si>
    <r>
      <t>4. Descompte en</t>
    </r>
    <r>
      <rPr>
        <b/>
        <sz val="10"/>
        <color theme="1"/>
        <rFont val="Arial"/>
        <family val="2"/>
      </rPr>
      <t xml:space="preserve"> làmpades</t>
    </r>
  </si>
  <si>
    <r>
      <t>5. Descompte en</t>
    </r>
    <r>
      <rPr>
        <b/>
        <sz val="10"/>
        <color theme="1"/>
        <rFont val="Arial"/>
        <family val="2"/>
      </rPr>
      <t xml:space="preserve"> lluminàries LED</t>
    </r>
  </si>
  <si>
    <r>
      <t>6. Descompte en</t>
    </r>
    <r>
      <rPr>
        <b/>
        <sz val="10"/>
        <color theme="1"/>
        <rFont val="Arial"/>
        <family val="2"/>
      </rPr>
      <t xml:space="preserve"> suports metàl·lics</t>
    </r>
  </si>
  <si>
    <r>
      <t xml:space="preserve">7. Descompte en </t>
    </r>
    <r>
      <rPr>
        <b/>
        <sz val="10"/>
        <color theme="1"/>
        <rFont val="Arial"/>
        <family val="2"/>
      </rPr>
      <t>quadres de comandament</t>
    </r>
  </si>
  <si>
    <t>b.2. Preus unitaris de semàfors, obra civil i altres partides.</t>
  </si>
  <si>
    <r>
      <t xml:space="preserve">1. Descompte en materials </t>
    </r>
    <r>
      <rPr>
        <b/>
        <sz val="10"/>
        <color theme="1"/>
        <rFont val="Arial"/>
        <family val="2"/>
      </rPr>
      <t>instal·lacions semafòriques</t>
    </r>
  </si>
  <si>
    <r>
      <t>2. Descompte en partides d'</t>
    </r>
    <r>
      <rPr>
        <b/>
        <sz val="10"/>
        <color theme="1"/>
        <rFont val="Arial"/>
        <family val="2"/>
      </rPr>
      <t>obra civil</t>
    </r>
  </si>
  <si>
    <r>
      <t xml:space="preserve">3. Descompte en </t>
    </r>
    <r>
      <rPr>
        <b/>
        <sz val="10"/>
        <color theme="1"/>
        <rFont val="Arial"/>
        <family val="2"/>
      </rPr>
      <t>altres partides varies</t>
    </r>
  </si>
  <si>
    <t>b.1. Preus de venda al públic dels materials existents a TARIFEC i/o llistats de preus dels fabricants.</t>
  </si>
  <si>
    <t>c. MILLORES PROPOSADES</t>
  </si>
  <si>
    <r>
      <rPr>
        <u/>
        <sz val="11"/>
        <color theme="1"/>
        <rFont val="Calibri"/>
        <family val="2"/>
        <scheme val="minor"/>
      </rPr>
      <t>Lluminàries i altre material de reposició</t>
    </r>
    <r>
      <rPr>
        <sz val="11"/>
        <color theme="1"/>
        <rFont val="Calibri"/>
        <family val="2"/>
        <scheme val="minor"/>
      </rPr>
      <t xml:space="preserve">
Proposta de subministrament de material de reposició, que s’estima necessari per a substituir els elements existents en cas d’averia, obsolescència o altres incidències.</t>
    </r>
  </si>
  <si>
    <t>% de descompte 
(4 decimals)</t>
  </si>
  <si>
    <t>PREU UNITARI 
IVA no inclòs</t>
  </si>
  <si>
    <t>Unitats</t>
  </si>
  <si>
    <t>Màxim</t>
  </si>
  <si>
    <t>PREU IVA no inclòs (preu unitari * unitats)</t>
  </si>
  <si>
    <t>Lluminàries tipus Clàssic model vuitcentista LED de 15 W i 3.000 K de temperatura de color amb driver regulable i element de control de Salvi o equivalent</t>
  </si>
  <si>
    <t>Projectors tipus PDL LED de 25 W i 3.000 K de temperatura de color amb driver regulable i element de control de Norfeus o equivalent</t>
  </si>
  <si>
    <t>Projectors tipus PDL LED de 50 W i 3.000 K de temperatura de color amb driver regulable i element de control de Norfeus o equivalent</t>
  </si>
  <si>
    <t>Projectors tipus PDL LED de 75 W i 3.000 K de temperatura de color amb driver regulable i element de control de Norfeus o equivalent</t>
  </si>
  <si>
    <t>Projectors tipus PDL LED de 100 W i 3.000 K de temperatura de color amb driver regulable i element de control de Norfeus o equivalent</t>
  </si>
  <si>
    <t>Lluminàries tipus vial LED de 144 W i 3.000 K de temperatura de color amb driver regulable i element de control de Norfeus CRYS o equivalent</t>
  </si>
  <si>
    <t>Lluminàries tipus vial LED de 112 W i 3.000 K de temperatura de color amb driver regulable i element de control de Norfeus CRYS o equivalent</t>
  </si>
  <si>
    <t>Lluminàries tipus vial LED de 84 W i 3.000 K de temperatura de color amb driver regulable i element de control de Norfeus CRYS o equivalent</t>
  </si>
  <si>
    <t>Lluminàries tipus vial LED de 75 W i 3.000 K de temperatura de color amb driver regulable i element de control de Norfeus CRYS o equivalent</t>
  </si>
  <si>
    <t>Lluminàries tipus vial LED de 57 W i 3.000 K de temperatura de color amb driver regulable i element de control de Norfeus CRYS o equivalent</t>
  </si>
  <si>
    <t>Lluminàries tipus vial LED de 35 W i 3.000 K de temperatura de color amb driver regulable i element de control de Norfeus CRYS o equivalent</t>
  </si>
  <si>
    <t>Controlador Citilux d'Arelsa</t>
  </si>
  <si>
    <t>TOTAL</t>
  </si>
  <si>
    <t>L’import total de les millores (Om) és de</t>
  </si>
  <si>
    <t>(IVA no inclòs).</t>
  </si>
  <si>
    <t>Il·ltre. Sr. alcalde president de l'Excm. Ajuntament de Manresa</t>
  </si>
  <si>
    <t xml:space="preserve">En/Na.............................................., amb DNI núm.............., expedit a .................. amb data ... de .... de ....., major d'edat, veí de ......................, amb domicili al carrer................... núm... pis... amb capacitat jurídica i d'obrar per aquest atorgament, actuant en nom propi (o en representació de..................................... amb NIF ................. domiciliada al carrer ..............................., per poder que acompanya), concorre al procediment obert per a la contractació del SERVEI DE MANTENIMENT DE LES INSTAL·LACIONS D'ENLLUMENAT PÚBLIC I SEMÀFORS DE LA CIUTAT DE MANRESA, convocat per l'Ajuntament de Manresa mitjançant anunci publicat en el DOUE i el Perfil del contractant, acceptant i sotmetent-se plenament al plec de clàusules administratives i al plec de prescripcions tècniques que regiran la contractació esmentada, i subjectant-se als preceptes legals que regulen la contractació del sector públic. </t>
  </si>
  <si>
    <r>
      <t>Amb un preu per a la 1a anualitat de ……………………...………………. Euros</t>
    </r>
    <r>
      <rPr>
        <vertAlign val="superscript"/>
        <sz val="11"/>
        <color theme="1"/>
        <rFont val="Calibri"/>
        <family val="2"/>
        <scheme val="minor"/>
      </rPr>
      <t>3</t>
    </r>
    <r>
      <rPr>
        <sz val="11"/>
        <color theme="1"/>
        <rFont val="Calibri"/>
        <family val="2"/>
        <scheme val="minor"/>
      </rPr>
      <t xml:space="preserve"> [en xifra i en lletres], IVA no inclòs.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</si>
</sst>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00"/>
    <numFmt numFmtId="165" formatCode="_-* #,##0.00\ [$€-403]_-;\-* #,##0.00\ [$€-403]_-;_-* &quot;-&quot;??\ [$€-403]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1"/>
      <color rgb="FF000000"/>
      <name val="Calibri"/>
      <family val="2"/>
      <scheme val="minor"/>
    </font>
    <font>
      <sz val="11"/>
      <color rgb="FF000000"/>
      <name val="Calibri"/>
      <family val="2"/>
      <scheme val="minor"/>
    </font>
    <font>
      <b/>
      <sz val="10"/>
      <color theme="1"/>
      <name val="Calibri"/>
      <family val="2"/>
      <scheme val="minor"/>
    </font>
    <font>
      <sz val="10"/>
      <name val="Calibri"/>
      <family val="2"/>
      <scheme val="minor"/>
    </font>
    <font>
      <vertAlign val="superscript"/>
      <sz val="11"/>
      <color theme="1"/>
      <name val="Calibri"/>
      <family val="2"/>
      <scheme val="minor"/>
    </font>
    <font>
      <sz val="9"/>
      <color theme="1"/>
      <name val="Calibri"/>
      <family val="2"/>
      <scheme val="minor"/>
    </font>
    <font>
      <vertAlign val="superscript"/>
      <sz val="9"/>
      <color theme="1"/>
      <name val="Calibri"/>
      <family val="2"/>
      <scheme val="minor"/>
    </font>
    <font>
      <u/>
      <sz val="9"/>
      <color theme="1"/>
      <name val="Calibri"/>
      <family val="2"/>
      <scheme val="minor"/>
    </font>
    <font>
      <b/>
      <u/>
      <sz val="11"/>
      <color theme="1"/>
      <name val="Calibri"/>
      <family val="2"/>
      <scheme val="minor"/>
    </font>
    <font>
      <sz val="10"/>
      <color theme="1"/>
      <name val="Arial"/>
      <family val="2"/>
    </font>
    <font>
      <b/>
      <sz val="10"/>
      <color theme="1"/>
      <name val="Arial"/>
      <family val="2"/>
    </font>
    <font>
      <u/>
      <sz val="11"/>
      <color theme="1"/>
      <name val="Calibri"/>
      <family val="2"/>
      <scheme val="minor"/>
    </font>
    <font>
      <sz val="8"/>
      <name val="Arial"/>
      <family val="2"/>
    </font>
    <font>
      <sz val="8"/>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0" fillId="2" borderId="0" xfId="0" applyFill="1" applyProtection="1">
      <protection locked="0"/>
    </xf>
    <xf numFmtId="0" fontId="0" fillId="2" borderId="0" xfId="0" applyFill="1" applyBorder="1" applyProtection="1">
      <protection locked="0"/>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right"/>
      <protection locked="0"/>
    </xf>
    <xf numFmtId="8" fontId="4" fillId="3" borderId="2" xfId="0" applyNumberFormat="1" applyFont="1" applyFill="1" applyBorder="1" applyAlignment="1" applyProtection="1">
      <alignment horizontal="center" vertical="center"/>
      <protection locked="0"/>
    </xf>
    <xf numFmtId="0" fontId="6" fillId="2" borderId="0" xfId="0" applyFont="1" applyFill="1" applyBorder="1" applyAlignment="1" applyProtection="1">
      <alignment horizontal="right"/>
      <protection locked="0"/>
    </xf>
    <xf numFmtId="0" fontId="3" fillId="2" borderId="0" xfId="0" applyFont="1" applyFill="1" applyProtection="1">
      <protection locked="0"/>
    </xf>
    <xf numFmtId="0" fontId="7" fillId="2" borderId="0" xfId="0" applyFont="1" applyFill="1" applyAlignment="1" applyProtection="1">
      <alignment horizontal="right"/>
      <protection locked="0"/>
    </xf>
    <xf numFmtId="0" fontId="7" fillId="2" borderId="0" xfId="0" applyFont="1" applyFill="1" applyAlignment="1" applyProtection="1">
      <alignment horizontal="right" vertical="center"/>
      <protection locked="0"/>
    </xf>
    <xf numFmtId="0" fontId="2" fillId="2" borderId="0" xfId="0" applyFont="1" applyFill="1" applyProtection="1">
      <protection locked="0"/>
    </xf>
    <xf numFmtId="0" fontId="0" fillId="0" borderId="0" xfId="0" applyBorder="1"/>
    <xf numFmtId="0" fontId="0" fillId="0" borderId="1" xfId="0" applyBorder="1"/>
    <xf numFmtId="0" fontId="13" fillId="2" borderId="2" xfId="0" applyFont="1" applyFill="1" applyBorder="1" applyAlignment="1" applyProtection="1">
      <alignment horizontal="left" vertical="center" wrapText="1"/>
      <protection locked="0"/>
    </xf>
    <xf numFmtId="164" fontId="0" fillId="3" borderId="2" xfId="0" applyNumberFormat="1" applyFill="1" applyBorder="1" applyAlignment="1" applyProtection="1">
      <alignment horizontal="center" vertical="center"/>
      <protection locked="0"/>
    </xf>
    <xf numFmtId="0" fontId="13" fillId="2" borderId="0" xfId="0" applyFont="1" applyFill="1" applyBorder="1" applyAlignment="1" applyProtection="1">
      <alignment vertical="center" wrapText="1"/>
      <protection locked="0"/>
    </xf>
    <xf numFmtId="0" fontId="0" fillId="0" borderId="0" xfId="0" applyFill="1" applyBorder="1" applyProtection="1">
      <protection locked="0"/>
    </xf>
    <xf numFmtId="0" fontId="12" fillId="2" borderId="0" xfId="0" applyFont="1" applyFill="1" applyAlignment="1" applyProtection="1">
      <alignment vertical="center"/>
      <protection locked="0"/>
    </xf>
    <xf numFmtId="9" fontId="9" fillId="2" borderId="2" xfId="1" applyFont="1" applyFill="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0" fontId="17" fillId="3" borderId="2" xfId="0" applyFont="1" applyFill="1" applyBorder="1" applyAlignment="1" applyProtection="1">
      <alignment horizontal="center" vertical="center"/>
      <protection locked="0"/>
    </xf>
    <xf numFmtId="0" fontId="18" fillId="2" borderId="0" xfId="0" applyFont="1" applyFill="1" applyProtection="1">
      <protection locked="0"/>
    </xf>
    <xf numFmtId="0" fontId="19" fillId="2" borderId="2" xfId="0" applyFont="1" applyFill="1" applyBorder="1" applyAlignment="1" applyProtection="1">
      <alignment horizontal="center" vertical="center"/>
      <protection locked="0"/>
    </xf>
    <xf numFmtId="0" fontId="13" fillId="2" borderId="0" xfId="0" applyFont="1" applyFill="1" applyBorder="1" applyAlignment="1" applyProtection="1">
      <alignment horizontal="right" vertical="center" wrapText="1"/>
      <protection locked="0"/>
    </xf>
    <xf numFmtId="165" fontId="13" fillId="2" borderId="0" xfId="0" applyNumberFormat="1" applyFont="1" applyFill="1" applyBorder="1" applyAlignment="1" applyProtection="1">
      <alignment horizontal="left" vertical="center"/>
      <protection locked="0"/>
    </xf>
    <xf numFmtId="44" fontId="0" fillId="2" borderId="0" xfId="0" applyNumberFormat="1" applyFill="1" applyProtection="1">
      <protection locked="0"/>
    </xf>
    <xf numFmtId="0" fontId="14" fillId="2" borderId="0" xfId="0" applyFont="1" applyFill="1" applyBorder="1" applyAlignment="1" applyProtection="1">
      <alignment horizontal="right" vertical="center" wrapText="1"/>
      <protection locked="0"/>
    </xf>
    <xf numFmtId="0" fontId="2" fillId="2" borderId="0" xfId="0" applyFont="1" applyFill="1" applyAlignment="1" applyProtection="1">
      <alignment horizontal="right" vertical="center"/>
      <protection locked="0"/>
    </xf>
    <xf numFmtId="0" fontId="20" fillId="2" borderId="0" xfId="0" applyFont="1" applyFill="1" applyProtection="1">
      <protection locked="0"/>
    </xf>
    <xf numFmtId="0" fontId="9" fillId="2" borderId="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protection locked="0"/>
    </xf>
    <xf numFmtId="9" fontId="9" fillId="2" borderId="2" xfId="1"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wrapText="1"/>
      <protection locked="0"/>
    </xf>
    <xf numFmtId="8" fontId="5" fillId="4" borderId="2" xfId="0" applyNumberFormat="1" applyFont="1" applyFill="1" applyBorder="1" applyAlignment="1" applyProtection="1">
      <alignment horizontal="center" vertical="center"/>
    </xf>
    <xf numFmtId="8" fontId="0" fillId="4" borderId="2" xfId="0" applyNumberFormat="1" applyFill="1" applyBorder="1" applyAlignment="1" applyProtection="1">
      <alignment horizontal="center" vertical="center"/>
    </xf>
    <xf numFmtId="8" fontId="0" fillId="4" borderId="0" xfId="0" applyNumberFormat="1" applyFill="1" applyProtection="1"/>
    <xf numFmtId="0" fontId="17" fillId="2" borderId="2" xfId="0" applyFont="1" applyFill="1" applyBorder="1" applyAlignment="1" applyProtection="1">
      <alignment horizontal="center" vertical="center"/>
    </xf>
    <xf numFmtId="44" fontId="18" fillId="4" borderId="2" xfId="2" applyFont="1" applyFill="1" applyBorder="1" applyAlignment="1" applyProtection="1">
      <alignment horizontal="center" vertical="center"/>
    </xf>
    <xf numFmtId="44" fontId="18" fillId="4" borderId="2" xfId="0" applyNumberFormat="1" applyFont="1" applyFill="1" applyBorder="1" applyAlignment="1" applyProtection="1">
      <alignment horizontal="center" vertical="center"/>
    </xf>
    <xf numFmtId="165" fontId="16" fillId="2" borderId="2" xfId="0" applyNumberFormat="1" applyFont="1" applyFill="1" applyBorder="1" applyAlignment="1" applyProtection="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44" fontId="2" fillId="4" borderId="0" xfId="0" applyNumberFormat="1" applyFont="1" applyFill="1" applyAlignment="1" applyProtection="1">
      <alignment horizontal="center"/>
    </xf>
    <xf numFmtId="0" fontId="15" fillId="0" borderId="0" xfId="0" applyFont="1" applyAlignment="1">
      <alignment horizontal="left"/>
    </xf>
    <xf numFmtId="0" fontId="2" fillId="0" borderId="1" xfId="0" applyFont="1" applyBorder="1" applyAlignment="1">
      <alignment horizontal="right" vertical="center" wrapText="1"/>
    </xf>
    <xf numFmtId="0" fontId="2" fillId="0" borderId="1" xfId="0" applyFont="1" applyBorder="1" applyAlignment="1">
      <alignment horizontal="right" vertical="center"/>
    </xf>
    <xf numFmtId="0" fontId="0" fillId="3" borderId="0" xfId="0" applyFill="1" applyAlignment="1" applyProtection="1">
      <alignment horizontal="justify" vertical="center" wrapText="1"/>
      <protection locked="0"/>
    </xf>
    <xf numFmtId="0" fontId="0" fillId="0" borderId="0" xfId="0" applyAlignment="1">
      <alignment horizontal="justify" vertical="center" wrapText="1"/>
    </xf>
    <xf numFmtId="0" fontId="2" fillId="0" borderId="1" xfId="0" applyFont="1" applyBorder="1" applyAlignment="1">
      <alignment horizontal="left"/>
    </xf>
    <xf numFmtId="0" fontId="0" fillId="3" borderId="0" xfId="0" applyFill="1" applyAlignment="1" applyProtection="1">
      <alignment horizontal="left" vertical="center" wrapText="1"/>
      <protection locked="0"/>
    </xf>
    <xf numFmtId="0" fontId="9" fillId="0" borderId="0" xfId="0" applyFont="1" applyBorder="1" applyAlignment="1">
      <alignment horizontal="left" wrapText="1"/>
    </xf>
    <xf numFmtId="0" fontId="9" fillId="0" borderId="0" xfId="0" applyFont="1" applyBorder="1" applyAlignment="1">
      <alignment horizontal="left"/>
    </xf>
    <xf numFmtId="0" fontId="0" fillId="0" borderId="0" xfId="0" applyFont="1" applyAlignment="1">
      <alignment horizontal="center"/>
    </xf>
    <xf numFmtId="0" fontId="12" fillId="2" borderId="0" xfId="0" applyFont="1" applyFill="1" applyAlignment="1" applyProtection="1">
      <alignment horizontal="left" vertical="top" wrapText="1"/>
      <protection locked="0"/>
    </xf>
    <xf numFmtId="0" fontId="0" fillId="0" borderId="0" xfId="0" applyAlignment="1">
      <alignment horizontal="left" wrapText="1"/>
    </xf>
    <xf numFmtId="0" fontId="0" fillId="0" borderId="0" xfId="0" applyAlignment="1">
      <alignment horizontal="left"/>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abSelected="1" workbookViewId="0">
      <selection activeCell="I5" sqref="I5"/>
    </sheetView>
  </sheetViews>
  <sheetFormatPr baseColWidth="10" defaultColWidth="9.140625" defaultRowHeight="15" x14ac:dyDescent="0.25"/>
  <cols>
    <col min="1" max="1" width="42.140625" customWidth="1"/>
    <col min="2" max="2" width="14.42578125" customWidth="1"/>
    <col min="3" max="3" width="11.85546875" customWidth="1"/>
    <col min="4" max="4" width="12.85546875" customWidth="1"/>
    <col min="5" max="5" width="11.7109375" customWidth="1"/>
  </cols>
  <sheetData>
    <row r="1" spans="1:5" ht="33" customHeight="1" x14ac:dyDescent="0.25">
      <c r="A1" s="46" t="s">
        <v>0</v>
      </c>
      <c r="B1" s="47"/>
      <c r="C1" s="47"/>
      <c r="D1" s="47"/>
      <c r="E1" s="47"/>
    </row>
    <row r="3" spans="1:5" ht="173.25" customHeight="1" x14ac:dyDescent="0.25">
      <c r="A3" s="48" t="s">
        <v>53</v>
      </c>
      <c r="B3" s="48"/>
      <c r="C3" s="48"/>
      <c r="D3" s="48"/>
      <c r="E3" s="48"/>
    </row>
    <row r="4" spans="1:5" ht="6.75" customHeight="1" x14ac:dyDescent="0.25"/>
    <row r="5" spans="1:5" ht="82.5" customHeight="1" x14ac:dyDescent="0.25">
      <c r="A5" s="49" t="s">
        <v>13</v>
      </c>
      <c r="B5" s="49"/>
      <c r="C5" s="49"/>
      <c r="D5" s="49"/>
      <c r="E5" s="49"/>
    </row>
    <row r="7" spans="1:5" x14ac:dyDescent="0.25">
      <c r="A7" s="50" t="s">
        <v>1</v>
      </c>
      <c r="B7" s="50"/>
      <c r="C7" s="50"/>
      <c r="D7" s="50"/>
      <c r="E7" s="50"/>
    </row>
    <row r="9" spans="1:5" ht="30" customHeight="1" x14ac:dyDescent="0.25">
      <c r="A9" s="51" t="s">
        <v>54</v>
      </c>
      <c r="B9" s="51"/>
      <c r="C9" s="51"/>
      <c r="D9" s="51"/>
      <c r="E9" s="51"/>
    </row>
    <row r="11" spans="1:5" ht="38.25" x14ac:dyDescent="0.25">
      <c r="A11" s="2"/>
      <c r="B11" s="3" t="s">
        <v>2</v>
      </c>
      <c r="C11" s="4" t="s">
        <v>3</v>
      </c>
      <c r="D11" s="3" t="s">
        <v>4</v>
      </c>
    </row>
    <row r="12" spans="1:5" x14ac:dyDescent="0.25">
      <c r="A12" s="5" t="s">
        <v>5</v>
      </c>
      <c r="B12" s="6"/>
      <c r="C12" s="34">
        <f>B12*21/100</f>
        <v>0</v>
      </c>
      <c r="D12" s="34">
        <f>B12+C12</f>
        <v>0</v>
      </c>
    </row>
    <row r="13" spans="1:5" x14ac:dyDescent="0.25">
      <c r="A13" s="5" t="s">
        <v>6</v>
      </c>
      <c r="B13" s="6"/>
      <c r="C13" s="34">
        <f>B13*21/100</f>
        <v>0</v>
      </c>
      <c r="D13" s="34">
        <f>B13+C13</f>
        <v>0</v>
      </c>
    </row>
    <row r="14" spans="1:5" x14ac:dyDescent="0.25">
      <c r="A14" s="7" t="s">
        <v>7</v>
      </c>
      <c r="B14" s="35">
        <f>B12+B13</f>
        <v>0</v>
      </c>
      <c r="C14" s="35">
        <f>SUM(C12:C13)</f>
        <v>0</v>
      </c>
      <c r="D14" s="35">
        <f>SUM(D12:D13)</f>
        <v>0</v>
      </c>
    </row>
    <row r="15" spans="1:5" x14ac:dyDescent="0.25">
      <c r="A15" s="8"/>
      <c r="B15" s="1"/>
      <c r="C15" s="1"/>
      <c r="D15" s="1"/>
    </row>
    <row r="16" spans="1:5" x14ac:dyDescent="0.25">
      <c r="A16" s="9" t="s">
        <v>8</v>
      </c>
      <c r="B16" s="1"/>
      <c r="C16" s="1"/>
      <c r="D16" s="1"/>
    </row>
    <row r="17" spans="1:10" x14ac:dyDescent="0.25">
      <c r="A17" s="10" t="s">
        <v>9</v>
      </c>
      <c r="B17" s="1" t="s">
        <v>10</v>
      </c>
      <c r="C17" s="36">
        <f>B12/10587</f>
        <v>0</v>
      </c>
      <c r="D17" s="11"/>
    </row>
    <row r="18" spans="1:10" x14ac:dyDescent="0.25">
      <c r="A18" s="9" t="s">
        <v>11</v>
      </c>
      <c r="B18" s="1"/>
      <c r="C18" s="1"/>
      <c r="D18" s="1"/>
    </row>
    <row r="19" spans="1:10" x14ac:dyDescent="0.25">
      <c r="A19" s="10" t="s">
        <v>12</v>
      </c>
      <c r="B19" s="1" t="s">
        <v>10</v>
      </c>
      <c r="C19" s="36">
        <f>B13/58</f>
        <v>0</v>
      </c>
      <c r="D19" s="11"/>
    </row>
    <row r="22" spans="1:10" ht="32.25" customHeight="1" x14ac:dyDescent="0.25">
      <c r="A22" s="41" t="s">
        <v>14</v>
      </c>
      <c r="B22" s="42"/>
      <c r="C22" s="42"/>
      <c r="D22" s="42"/>
      <c r="E22" s="43"/>
    </row>
    <row r="23" spans="1:10" x14ac:dyDescent="0.25">
      <c r="J23" s="12"/>
    </row>
    <row r="24" spans="1:10" x14ac:dyDescent="0.25">
      <c r="A24" s="13"/>
    </row>
    <row r="25" spans="1:10" ht="76.5" customHeight="1" x14ac:dyDescent="0.25">
      <c r="A25" s="52" t="s">
        <v>15</v>
      </c>
      <c r="B25" s="53"/>
      <c r="C25" s="53"/>
      <c r="D25" s="53"/>
      <c r="E25" s="53"/>
    </row>
    <row r="28" spans="1:10" ht="92.25" customHeight="1" x14ac:dyDescent="0.25"/>
    <row r="29" spans="1:10" x14ac:dyDescent="0.25">
      <c r="A29" s="50" t="s">
        <v>16</v>
      </c>
      <c r="B29" s="50"/>
      <c r="C29" s="50"/>
      <c r="D29" s="50"/>
      <c r="E29" s="50"/>
    </row>
    <row r="31" spans="1:10" x14ac:dyDescent="0.25">
      <c r="A31" s="54" t="s">
        <v>17</v>
      </c>
      <c r="B31" s="54"/>
      <c r="C31" s="54"/>
      <c r="D31" s="54"/>
      <c r="E31" s="54"/>
    </row>
    <row r="33" spans="1:5" ht="28.5" customHeight="1" x14ac:dyDescent="0.25">
      <c r="A33" s="55" t="s">
        <v>29</v>
      </c>
      <c r="B33" s="55"/>
      <c r="C33" s="55"/>
      <c r="D33" s="55"/>
      <c r="E33" s="55"/>
    </row>
    <row r="34" spans="1:5" ht="27" customHeight="1" x14ac:dyDescent="0.25">
      <c r="A34" s="2"/>
      <c r="B34" s="19" t="s">
        <v>32</v>
      </c>
    </row>
    <row r="35" spans="1:5" ht="30" customHeight="1" x14ac:dyDescent="0.25">
      <c r="A35" s="14" t="s">
        <v>18</v>
      </c>
      <c r="B35" s="15"/>
    </row>
    <row r="36" spans="1:5" ht="30" customHeight="1" x14ac:dyDescent="0.25">
      <c r="A36" s="14" t="s">
        <v>19</v>
      </c>
      <c r="B36" s="15"/>
    </row>
    <row r="37" spans="1:5" ht="30" customHeight="1" x14ac:dyDescent="0.25">
      <c r="A37" s="14" t="s">
        <v>20</v>
      </c>
      <c r="B37" s="15"/>
    </row>
    <row r="38" spans="1:5" ht="30" customHeight="1" x14ac:dyDescent="0.25">
      <c r="A38" s="14" t="s">
        <v>21</v>
      </c>
      <c r="B38" s="15"/>
    </row>
    <row r="39" spans="1:5" ht="30" customHeight="1" x14ac:dyDescent="0.25">
      <c r="A39" s="14" t="s">
        <v>22</v>
      </c>
      <c r="B39" s="15"/>
    </row>
    <row r="40" spans="1:5" ht="30" customHeight="1" x14ac:dyDescent="0.25">
      <c r="A40" s="14" t="s">
        <v>23</v>
      </c>
      <c r="B40" s="15"/>
    </row>
    <row r="41" spans="1:5" ht="30" customHeight="1" x14ac:dyDescent="0.25">
      <c r="A41" s="14" t="s">
        <v>24</v>
      </c>
      <c r="B41" s="15"/>
    </row>
    <row r="42" spans="1:5" ht="19.5" customHeight="1" x14ac:dyDescent="0.25">
      <c r="A42" s="16"/>
      <c r="B42" s="17"/>
    </row>
    <row r="43" spans="1:5" ht="30.75" customHeight="1" x14ac:dyDescent="0.25">
      <c r="A43" s="18" t="s">
        <v>25</v>
      </c>
      <c r="B43" s="1"/>
    </row>
    <row r="44" spans="1:5" ht="23.25" customHeight="1" x14ac:dyDescent="0.25">
      <c r="A44" s="2"/>
      <c r="B44" s="19" t="s">
        <v>32</v>
      </c>
    </row>
    <row r="45" spans="1:5" ht="30" customHeight="1" x14ac:dyDescent="0.25">
      <c r="A45" s="14" t="s">
        <v>26</v>
      </c>
      <c r="B45" s="15"/>
    </row>
    <row r="46" spans="1:5" ht="30" customHeight="1" x14ac:dyDescent="0.25">
      <c r="A46" s="14" t="s">
        <v>27</v>
      </c>
      <c r="B46" s="15"/>
    </row>
    <row r="47" spans="1:5" ht="30" customHeight="1" x14ac:dyDescent="0.25">
      <c r="A47" s="14" t="s">
        <v>28</v>
      </c>
      <c r="B47" s="15"/>
    </row>
    <row r="52" spans="1:5" x14ac:dyDescent="0.25">
      <c r="A52" s="50" t="s">
        <v>30</v>
      </c>
      <c r="B52" s="50"/>
      <c r="C52" s="50"/>
      <c r="D52" s="50"/>
      <c r="E52" s="50"/>
    </row>
    <row r="54" spans="1:5" ht="45.75" customHeight="1" x14ac:dyDescent="0.25">
      <c r="A54" s="56" t="s">
        <v>31</v>
      </c>
      <c r="B54" s="57"/>
      <c r="C54" s="57"/>
      <c r="D54" s="57"/>
      <c r="E54" s="57"/>
    </row>
    <row r="58" spans="1:5" ht="45" x14ac:dyDescent="0.25">
      <c r="A58" s="2"/>
      <c r="B58" s="30" t="s">
        <v>33</v>
      </c>
      <c r="C58" s="31" t="s">
        <v>34</v>
      </c>
      <c r="D58" s="32" t="s">
        <v>35</v>
      </c>
      <c r="E58" s="33" t="s">
        <v>36</v>
      </c>
    </row>
    <row r="59" spans="1:5" ht="33.75" x14ac:dyDescent="0.25">
      <c r="A59" s="20" t="s">
        <v>37</v>
      </c>
      <c r="B59" s="40">
        <v>489</v>
      </c>
      <c r="C59" s="21"/>
      <c r="D59" s="37">
        <v>70</v>
      </c>
      <c r="E59" s="38">
        <f>B59*C59</f>
        <v>0</v>
      </c>
    </row>
    <row r="60" spans="1:5" ht="33.75" x14ac:dyDescent="0.25">
      <c r="A60" s="20" t="s">
        <v>38</v>
      </c>
      <c r="B60" s="40">
        <v>238</v>
      </c>
      <c r="C60" s="21"/>
      <c r="D60" s="37">
        <v>20</v>
      </c>
      <c r="E60" s="38">
        <f t="shared" ref="E60:E70" si="0">B60*C60</f>
        <v>0</v>
      </c>
    </row>
    <row r="61" spans="1:5" ht="33.75" x14ac:dyDescent="0.25">
      <c r="A61" s="20" t="s">
        <v>39</v>
      </c>
      <c r="B61" s="40">
        <v>280</v>
      </c>
      <c r="C61" s="21"/>
      <c r="D61" s="37">
        <v>20</v>
      </c>
      <c r="E61" s="38">
        <f t="shared" si="0"/>
        <v>0</v>
      </c>
    </row>
    <row r="62" spans="1:5" ht="33.75" x14ac:dyDescent="0.25">
      <c r="A62" s="20" t="s">
        <v>40</v>
      </c>
      <c r="B62" s="40">
        <v>308</v>
      </c>
      <c r="C62" s="21"/>
      <c r="D62" s="37">
        <v>20</v>
      </c>
      <c r="E62" s="38">
        <f t="shared" si="0"/>
        <v>0</v>
      </c>
    </row>
    <row r="63" spans="1:5" ht="33.75" x14ac:dyDescent="0.25">
      <c r="A63" s="20" t="s">
        <v>41</v>
      </c>
      <c r="B63" s="40">
        <v>342</v>
      </c>
      <c r="C63" s="21"/>
      <c r="D63" s="37">
        <v>20</v>
      </c>
      <c r="E63" s="38">
        <f t="shared" si="0"/>
        <v>0</v>
      </c>
    </row>
    <row r="64" spans="1:5" ht="33.75" x14ac:dyDescent="0.25">
      <c r="A64" s="20" t="s">
        <v>42</v>
      </c>
      <c r="B64" s="40">
        <v>492</v>
      </c>
      <c r="C64" s="21"/>
      <c r="D64" s="37">
        <v>25</v>
      </c>
      <c r="E64" s="38">
        <f t="shared" si="0"/>
        <v>0</v>
      </c>
    </row>
    <row r="65" spans="1:5" ht="33.75" x14ac:dyDescent="0.25">
      <c r="A65" s="20" t="s">
        <v>43</v>
      </c>
      <c r="B65" s="40">
        <v>398</v>
      </c>
      <c r="C65" s="21"/>
      <c r="D65" s="37">
        <v>25</v>
      </c>
      <c r="E65" s="38">
        <f t="shared" si="0"/>
        <v>0</v>
      </c>
    </row>
    <row r="66" spans="1:5" ht="33.75" x14ac:dyDescent="0.25">
      <c r="A66" s="20" t="s">
        <v>44</v>
      </c>
      <c r="B66" s="40">
        <v>332</v>
      </c>
      <c r="C66" s="21"/>
      <c r="D66" s="37">
        <v>25</v>
      </c>
      <c r="E66" s="38">
        <f t="shared" si="0"/>
        <v>0</v>
      </c>
    </row>
    <row r="67" spans="1:5" ht="33.75" x14ac:dyDescent="0.25">
      <c r="A67" s="20" t="s">
        <v>45</v>
      </c>
      <c r="B67" s="40">
        <v>322</v>
      </c>
      <c r="C67" s="21"/>
      <c r="D67" s="37">
        <v>25</v>
      </c>
      <c r="E67" s="38">
        <f t="shared" si="0"/>
        <v>0</v>
      </c>
    </row>
    <row r="68" spans="1:5" ht="33.75" x14ac:dyDescent="0.25">
      <c r="A68" s="20" t="s">
        <v>46</v>
      </c>
      <c r="B68" s="40">
        <v>299</v>
      </c>
      <c r="C68" s="21"/>
      <c r="D68" s="37">
        <v>25</v>
      </c>
      <c r="E68" s="38">
        <f t="shared" si="0"/>
        <v>0</v>
      </c>
    </row>
    <row r="69" spans="1:5" ht="33.75" x14ac:dyDescent="0.25">
      <c r="A69" s="20" t="s">
        <v>47</v>
      </c>
      <c r="B69" s="40">
        <v>238</v>
      </c>
      <c r="C69" s="21"/>
      <c r="D69" s="37">
        <v>25</v>
      </c>
      <c r="E69" s="38">
        <f t="shared" si="0"/>
        <v>0</v>
      </c>
    </row>
    <row r="70" spans="1:5" ht="30" customHeight="1" x14ac:dyDescent="0.25">
      <c r="A70" s="20" t="s">
        <v>48</v>
      </c>
      <c r="B70" s="40">
        <v>1350</v>
      </c>
      <c r="C70" s="21"/>
      <c r="D70" s="37">
        <v>10</v>
      </c>
      <c r="E70" s="38">
        <f t="shared" si="0"/>
        <v>0</v>
      </c>
    </row>
    <row r="71" spans="1:5" x14ac:dyDescent="0.25">
      <c r="A71" s="22"/>
      <c r="B71" s="22"/>
      <c r="C71" s="22"/>
      <c r="D71" s="23" t="s">
        <v>49</v>
      </c>
      <c r="E71" s="39">
        <f>SUM(E59:E70)</f>
        <v>0</v>
      </c>
    </row>
    <row r="72" spans="1:5" x14ac:dyDescent="0.25">
      <c r="A72" s="24"/>
      <c r="B72" s="25"/>
      <c r="C72" s="1"/>
      <c r="D72" s="1"/>
      <c r="E72" s="26"/>
    </row>
    <row r="73" spans="1:5" x14ac:dyDescent="0.25">
      <c r="A73" s="27"/>
      <c r="B73" s="28" t="s">
        <v>50</v>
      </c>
      <c r="C73" s="44">
        <f>E71</f>
        <v>0</v>
      </c>
      <c r="D73" s="44"/>
      <c r="E73" s="29" t="s">
        <v>51</v>
      </c>
    </row>
    <row r="78" spans="1:5" x14ac:dyDescent="0.25">
      <c r="A78" s="45" t="s">
        <v>52</v>
      </c>
      <c r="B78" s="45"/>
      <c r="C78" s="45"/>
      <c r="D78" s="45"/>
      <c r="E78" s="45"/>
    </row>
  </sheetData>
  <sheetProtection password="E7A0" sheet="1" objects="1" scenarios="1"/>
  <mergeCells count="14">
    <mergeCell ref="A22:E22"/>
    <mergeCell ref="C73:D73"/>
    <mergeCell ref="A78:E78"/>
    <mergeCell ref="A1:E1"/>
    <mergeCell ref="A3:E3"/>
    <mergeCell ref="A5:E5"/>
    <mergeCell ref="A7:E7"/>
    <mergeCell ref="A9:E9"/>
    <mergeCell ref="A25:E25"/>
    <mergeCell ref="A29:E29"/>
    <mergeCell ref="A31:E31"/>
    <mergeCell ref="A33:E33"/>
    <mergeCell ref="A54:E54"/>
    <mergeCell ref="A52:E52"/>
  </mergeCells>
  <dataValidations count="4">
    <dataValidation type="whole" allowBlank="1" showInputMessage="1" showErrorMessage="1" sqref="C70">
      <formula1>0</formula1>
      <formula2>10</formula2>
    </dataValidation>
    <dataValidation type="whole" allowBlank="1" showInputMessage="1" showErrorMessage="1" sqref="C64:C69">
      <formula1>0</formula1>
      <formula2>25</formula2>
    </dataValidation>
    <dataValidation type="whole" allowBlank="1" showInputMessage="1" showErrorMessage="1" sqref="C60:C63">
      <formula1>0</formula1>
      <formula2>20</formula2>
    </dataValidation>
    <dataValidation type="whole" allowBlank="1" showInputMessage="1" showErrorMessage="1" sqref="C59">
      <formula1>0</formula1>
      <formula2>70</formula2>
    </dataValidation>
  </dataValidations>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Full1</vt:lpstr>
      <vt:lpstr>Full2</vt:lpstr>
      <vt:lpstr>Full3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Pedrals</dc:creator>
  <cp:lastModifiedBy>Lourdes Castells</cp:lastModifiedBy>
  <cp:lastPrinted>2025-09-24T10:09:56Z</cp:lastPrinted>
  <dcterms:created xsi:type="dcterms:W3CDTF">2025-09-19T11:07:25Z</dcterms:created>
  <dcterms:modified xsi:type="dcterms:W3CDTF">2025-09-29T13:34:17Z</dcterms:modified>
</cp:coreProperties>
</file>