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10.9.0.1\d\QS\02_PROJECTES\23000\23122_AJ_TORROELLA_ESPAI_TER_CL\12_PE\04_PR\"/>
    </mc:Choice>
  </mc:AlternateContent>
  <xr:revisionPtr revIDLastSave="0" documentId="8_{8B9A93F8-174D-43E7-BF56-818EA566EE98}" xr6:coauthVersionLast="47" xr6:coauthVersionMax="47" xr10:uidLastSave="{00000000-0000-0000-0000-000000000000}"/>
  <bookViews>
    <workbookView xWindow="-120" yWindow="-120" windowWidth="29040" windowHeight="15720" xr2:uid="{47C29EB4-44FE-4F36-88A3-83422D54A80F}"/>
  </bookViews>
  <sheets>
    <sheet name="Full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G22" i="1"/>
  <c r="G20" i="1"/>
  <c r="G18" i="1"/>
  <c r="G16" i="1"/>
  <c r="G14" i="1"/>
  <c r="G12" i="1"/>
  <c r="G10" i="1"/>
  <c r="F24" i="1" s="1"/>
  <c r="E4" i="1"/>
  <c r="G5" i="1"/>
  <c r="F7" i="1" s="1"/>
  <c r="F4" i="1" l="1"/>
  <c r="G7" i="1"/>
  <c r="G4" i="1" s="1"/>
  <c r="F9" i="1"/>
  <c r="G24" i="1"/>
  <c r="G9" i="1" s="1"/>
  <c r="F26" i="1" l="1"/>
  <c r="G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Quim Sajet</author>
  </authors>
  <commentList>
    <comment ref="A3" authorId="0" shapeId="0" xr:uid="{12F74D20-50C5-4640-A4EF-650F74856A3F}">
      <text>
        <r>
          <rPr>
            <b/>
            <sz val="9"/>
            <color indexed="81"/>
            <rFont val="Tahoma"/>
            <family val="2"/>
          </rPr>
          <t>Codi del concepte. Veure colors en "Entorn de treball: Aparença"</t>
        </r>
      </text>
    </comment>
    <comment ref="B3" authorId="0" shapeId="0" xr:uid="{F86F628E-1318-454B-8292-FA88D26CDF33}">
      <text>
        <r>
          <rPr>
            <b/>
            <sz val="9"/>
            <color indexed="81"/>
            <rFont val="Tahoma"/>
            <family val="2"/>
          </rPr>
          <t>Naturalesa o tipus de concepte, veure els tipus en la línia d’estat amb el menú emergent sobre l’icona de naturaleses</t>
        </r>
      </text>
    </comment>
    <comment ref="C3" authorId="0" shapeId="0" xr:uid="{4D1806F8-0312-4AC8-8200-0273716045C6}">
      <text>
        <r>
          <rPr>
            <b/>
            <sz val="9"/>
            <color indexed="81"/>
            <rFont val="Tahoma"/>
            <family val="2"/>
          </rPr>
          <t>Unitat principal de mesura del concepte</t>
        </r>
      </text>
    </comment>
    <comment ref="D3" authorId="0" shapeId="0" xr:uid="{EFE21E74-BE7B-4A53-ACA6-300C06A62731}">
      <text>
        <r>
          <rPr>
            <b/>
            <sz val="9"/>
            <color indexed="81"/>
            <rFont val="Tahoma"/>
            <family val="2"/>
          </rPr>
          <t>Descripció curta del concepte</t>
        </r>
      </text>
    </comment>
    <comment ref="E3" authorId="0" shapeId="0" xr:uid="{12D5827C-EE56-428B-98C9-88C3F5630FDE}">
      <text>
        <r>
          <rPr>
            <b/>
            <sz val="9"/>
            <color indexed="81"/>
            <rFont val="Tahoma"/>
            <family val="2"/>
          </rPr>
          <t>Rendiment o quantitat pressupostada</t>
        </r>
      </text>
    </comment>
    <comment ref="F3" authorId="0" shapeId="0" xr:uid="{E4B694B3-D2E0-462F-8E62-85CF3DEF97AF}">
      <text>
        <r>
          <rPr>
            <b/>
            <sz val="9"/>
            <color indexed="81"/>
            <rFont val="Tahoma"/>
            <family val="2"/>
          </rPr>
          <t>Preu unitari al pressupost</t>
        </r>
      </text>
    </comment>
    <comment ref="G3" authorId="0" shapeId="0" xr:uid="{029E889C-E26A-4B37-BE42-DDDB8FB109B0}">
      <text>
        <r>
          <rPr>
            <b/>
            <sz val="9"/>
            <color indexed="81"/>
            <rFont val="Tahoma"/>
            <family val="2"/>
          </rPr>
          <t>Import del pressupost</t>
        </r>
      </text>
    </comment>
  </commentList>
</comments>
</file>

<file path=xl/sharedStrings.xml><?xml version="1.0" encoding="utf-8"?>
<sst xmlns="http://schemas.openxmlformats.org/spreadsheetml/2006/main" count="60" uniqueCount="46">
  <si>
    <t>ESPAI TER</t>
  </si>
  <si>
    <t>Pressupost</t>
  </si>
  <si>
    <t>Código</t>
  </si>
  <si>
    <t>Nat</t>
  </si>
  <si>
    <t>Ud</t>
  </si>
  <si>
    <t>Resumen</t>
  </si>
  <si>
    <t>CanPres</t>
  </si>
  <si>
    <t>Pres</t>
  </si>
  <si>
    <t>ImpPres</t>
  </si>
  <si>
    <t>0</t>
  </si>
  <si>
    <t>Capítol</t>
  </si>
  <si>
    <t/>
  </si>
  <si>
    <t>GENERAL</t>
  </si>
  <si>
    <t>EE000001</t>
  </si>
  <si>
    <t>Partida</t>
  </si>
  <si>
    <t>.</t>
  </si>
  <si>
    <t>General a totes les partides</t>
  </si>
  <si>
    <t>En totes les partides estarà inclòs:
- La utilització de tots els mitjans, mà d'obra, maquinària, material, ajudes i altres elements necessaris per deixar la partida correctament acabada amb el vist i plau de la DF.
- La part proporcional de:
 transports, moviment vertical i horitzontal de materials, grues i traginaments, 
 mitjans de protecció i seguretat per a la prevenció de riscos laborals.
 gestió de residus segons normativa vigent
 mitjans auxiliars
- La mà d'obra de muntatge.
- Posada en marxa, proves de servei i de control de qualitat, segons reglamentación d'aplicació i instruccions de la DF
- Treballs de replanteig, recàlcul i confecció de plànols d'obra i as-built
- Part proporcional de purgues manuals necessàries en tots els punts alts, picatge, tub fins a recollida i vàlvulas
- Eliminació de restes, netejes parcial i final, i la retirada de runes  amb la corresponent gestió de residus. Inclòs contenidors per acumulació de runa i el seu transport.
- Les taxes i/o impostos derivades del punt anterior. .
- Projecte, certificats, visats, honoraris eic, taxes i tramitació necessària per a la legalització de la instal·lació si és requereix.
Així com la imprimació de pintura anti-oxidant en les canonades, les soldadures necessàries, suportació, accessoris, estructures, ancoratges, silentblocs, aïllament i recobriment d'alumini d'accessoris, protecció anti pluja elements de control i petit material necessaris per a un correcte acabat, resistència, funcionament de tota la instal·lació i compliment de la normativa vigent.  
El replanteig dels elements es realitzarà "in situ" en el moment de l'execució i conjuntament amb la direcció facultativa.
El preu de contracte de cada partida inclourà tot el necessari per executar-la correctament segons memòria, plànols i documentació de projecte i sempre amb el vistiplau de la DF.
Es considera que els preus ja inclouen el cost de les despeses indirectes corresponents.
Els preus de les partides d'instal·lacions inclouen les ajudes corresponents a realitzar a tots els rams.</t>
  </si>
  <si>
    <t>Total 0</t>
  </si>
  <si>
    <t>1</t>
  </si>
  <si>
    <t>FASE 2 - CLIMATITZADORS_reforma</t>
  </si>
  <si>
    <t>EF11ZCL02</t>
  </si>
  <si>
    <t>u</t>
  </si>
  <si>
    <t>Reforma CL02</t>
  </si>
  <si>
    <t>Treballs de reforma climatitzador Servoclima  UTA CL-2       CTA-20
Nº FABRICACIÓ: HUMICLIMA PLANO 08211-02/A   25-03-11
Ut. Mà d'obra i subministrament de materials per les següents operacions:
Canvi d'ubicació secció de filtració G4+M6.
Canvi d'ubicació i sentit secció motor-ventilador retorn.
Canvi d'ubicació comporta superior per descàrrega d'aire del free-cooling aire de retorn.
Tall de flauta rectangular amb malla antiocells.
Desplaçament i dietas</t>
  </si>
  <si>
    <t>EF11ZCL03</t>
  </si>
  <si>
    <t>Reforma CL03</t>
  </si>
  <si>
    <t>Treballs de reforma climatitzador Servoclima  UTA CL-3       CTA-12
Nº FABRICACIÓ: HUMICLIMA 15708   11-04-11
Ut. Mà d'obra i subministrament de materials per les següents operacions:
Canvi d'ubicació secció de filtració G4+M6.
Canvi d'ubicació i sentit secció motor-ventilador retorn.
Tall de flauta rectangular amb malla antiocells.
Mòdul per col·locació celdillas 1600*1250*1350 mm.
Desplaçament i semidietas</t>
  </si>
  <si>
    <t>EF11ZCL04</t>
  </si>
  <si>
    <t>Reforma CL04</t>
  </si>
  <si>
    <t>Treballs de reforma climatitzador Servoclima  UTA CL-4       CTA-8
Nº FABRICACIÓ: HUMICLIMA PLANO 08211-04/A   29-03-11
Ut. Mà d'obra i subministrament de materials per les següents operacions:
Canvi d'ubicació secció de filtració G4+M6.
Canvi d'ubicació i sentit secció motor-ventilador retorn.
Canvi d'ubicació comporta superior per descàrrega d'aire del free-cooling aire de retorn.
Tall de flauta rectangular amb malla antiocells.
Desplaçament i semidietas</t>
  </si>
  <si>
    <t>EE51PQ10z</t>
  </si>
  <si>
    <t>m2</t>
  </si>
  <si>
    <t>Formació conducte rect.MW,R&gt;=0,78125m2·K/W,# p/ext.+teixit vid.negre p/int.,encast.cel ras</t>
  </si>
  <si>
    <t>Formació de conducte rectangular de llana mineral de vidre (MW), segons UNE-EN 14303, de gruix 25 mm, resistència tèrmica &gt;= 0,78125 m2·K/W, amb recobriment exterior d'Indeterminat i recobriment interior de teixit de vidre negre, muntat interior conducte de planxa galvanitzada</t>
  </si>
  <si>
    <t>PE54-35DS</t>
  </si>
  <si>
    <t>Conducte ac.galv.,g=1mm,+unió marc cargolat,munt./suports</t>
  </si>
  <si>
    <t>Formació de conducte rectangular de planxa d'acer galvanitzat, de gruix 1 mm, amb unió marc cargolat i clips, muntat adossat amb suports
Inclou la part proporcional de suports i la formació de peces especials con deflectors, plenums i embocadures</t>
  </si>
  <si>
    <t>EEV3ZVERIF</t>
  </si>
  <si>
    <t>Adequació del sistema de control</t>
  </si>
  <si>
    <t>Adequació del punts de control dels climatitzadors i revisió del sistema de control existent, segons nova configuració.
Incorporació de les sondes i elements necessaris
Actualització pantalles</t>
  </si>
  <si>
    <t>EEH5Z2602z</t>
  </si>
  <si>
    <t>Mitjans de transport i elevació material</t>
  </si>
  <si>
    <t>Mitjans d'elevació i transport necessaris pels conductes i diferents elements i materials necessaris per la reforma dels climatitzadors</t>
  </si>
  <si>
    <t>Total 1</t>
  </si>
  <si>
    <t>Total ESPAI 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</si>
</sst>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0" borderId="0" xfId="0" applyNumberFormat="1" applyFont="1" applyAlignment="1">
      <alignment vertical="top" wrapText="1"/>
    </xf>
    <xf numFmtId="0" fontId="7"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8542-C8FD-430A-BAD5-B15672874BF4}">
  <sheetPr>
    <pageSetUpPr fitToPage="1"/>
  </sheetPr>
  <dimension ref="A1:G27"/>
  <sheetViews>
    <sheetView tabSelected="1" workbookViewId="0">
      <pane xSplit="4" ySplit="3" topLeftCell="E4" activePane="bottomRight" state="frozen"/>
      <selection pane="topRight" activeCell="E1" sqref="E1"/>
      <selection pane="bottomLeft" activeCell="A4" sqref="A4"/>
      <selection pane="bottomRight" sqref="A1:XFD1048576"/>
    </sheetView>
  </sheetViews>
  <sheetFormatPr defaultRowHeight="15" x14ac:dyDescent="0.25"/>
  <cols>
    <col min="1" max="1" width="9.28515625" bestFit="1" customWidth="1"/>
    <col min="2" max="2" width="5.85546875" bestFit="1" customWidth="1"/>
    <col min="3" max="3" width="3.7109375" bestFit="1" customWidth="1"/>
    <col min="4" max="4" width="79" customWidth="1"/>
    <col min="5" max="5" width="8" bestFit="1" customWidth="1"/>
    <col min="6" max="7" width="7.85546875" bestFit="1"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17" t="s">
        <v>5</v>
      </c>
      <c r="E3" s="4" t="s">
        <v>6</v>
      </c>
      <c r="F3" s="4" t="s">
        <v>7</v>
      </c>
      <c r="G3" s="4" t="s">
        <v>8</v>
      </c>
    </row>
    <row r="4" spans="1:7" x14ac:dyDescent="0.25">
      <c r="A4" s="5" t="s">
        <v>9</v>
      </c>
      <c r="B4" s="5" t="s">
        <v>10</v>
      </c>
      <c r="C4" s="5" t="s">
        <v>11</v>
      </c>
      <c r="D4" s="18" t="s">
        <v>12</v>
      </c>
      <c r="E4" s="6">
        <f>E7</f>
        <v>1</v>
      </c>
      <c r="F4" s="7">
        <f>F7</f>
        <v>0</v>
      </c>
      <c r="G4" s="7">
        <f>G7</f>
        <v>0</v>
      </c>
    </row>
    <row r="5" spans="1:7" x14ac:dyDescent="0.25">
      <c r="A5" s="8" t="s">
        <v>13</v>
      </c>
      <c r="B5" s="9" t="s">
        <v>14</v>
      </c>
      <c r="C5" s="9" t="s">
        <v>15</v>
      </c>
      <c r="D5" s="13" t="s">
        <v>16</v>
      </c>
      <c r="E5" s="10">
        <v>1</v>
      </c>
      <c r="F5" s="10">
        <v>0</v>
      </c>
      <c r="G5" s="11">
        <f>ROUND(E5*F5,2)</f>
        <v>0</v>
      </c>
    </row>
    <row r="6" spans="1:7" ht="326.25" x14ac:dyDescent="0.25">
      <c r="A6" s="12"/>
      <c r="B6" s="12"/>
      <c r="C6" s="12"/>
      <c r="D6" s="13" t="s">
        <v>17</v>
      </c>
      <c r="E6" s="12"/>
      <c r="F6" s="12"/>
      <c r="G6" s="12"/>
    </row>
    <row r="7" spans="1:7" x14ac:dyDescent="0.25">
      <c r="A7" s="12"/>
      <c r="B7" s="12"/>
      <c r="C7" s="12"/>
      <c r="D7" s="19" t="s">
        <v>18</v>
      </c>
      <c r="E7" s="14">
        <v>1</v>
      </c>
      <c r="F7" s="15">
        <f>G5</f>
        <v>0</v>
      </c>
      <c r="G7" s="15">
        <f>ROUND(E7*F7,2)</f>
        <v>0</v>
      </c>
    </row>
    <row r="8" spans="1:7" x14ac:dyDescent="0.25">
      <c r="A8" s="16"/>
      <c r="B8" s="16"/>
      <c r="C8" s="16"/>
      <c r="D8" s="20"/>
      <c r="E8" s="16"/>
      <c r="F8" s="16"/>
      <c r="G8" s="16"/>
    </row>
    <row r="9" spans="1:7" x14ac:dyDescent="0.25">
      <c r="A9" s="5" t="s">
        <v>19</v>
      </c>
      <c r="B9" s="5" t="s">
        <v>10</v>
      </c>
      <c r="C9" s="5" t="s">
        <v>11</v>
      </c>
      <c r="D9" s="18" t="s">
        <v>20</v>
      </c>
      <c r="E9" s="6">
        <f>E24</f>
        <v>1</v>
      </c>
      <c r="F9" s="7">
        <f>F24</f>
        <v>49914.49</v>
      </c>
      <c r="G9" s="7">
        <f>G24</f>
        <v>49914.49</v>
      </c>
    </row>
    <row r="10" spans="1:7" x14ac:dyDescent="0.25">
      <c r="A10" s="8" t="s">
        <v>21</v>
      </c>
      <c r="B10" s="9" t="s">
        <v>14</v>
      </c>
      <c r="C10" s="9" t="s">
        <v>22</v>
      </c>
      <c r="D10" s="13" t="s">
        <v>23</v>
      </c>
      <c r="E10" s="10">
        <v>1</v>
      </c>
      <c r="F10" s="10">
        <v>12474</v>
      </c>
      <c r="G10" s="11">
        <f>ROUND(E10*F10,2)</f>
        <v>12474</v>
      </c>
    </row>
    <row r="11" spans="1:7" ht="112.5" x14ac:dyDescent="0.25">
      <c r="A11" s="12"/>
      <c r="B11" s="12"/>
      <c r="C11" s="12"/>
      <c r="D11" s="13" t="s">
        <v>24</v>
      </c>
      <c r="E11" s="12"/>
      <c r="F11" s="12"/>
      <c r="G11" s="12"/>
    </row>
    <row r="12" spans="1:7" x14ac:dyDescent="0.25">
      <c r="A12" s="8" t="s">
        <v>25</v>
      </c>
      <c r="B12" s="9" t="s">
        <v>14</v>
      </c>
      <c r="C12" s="9" t="s">
        <v>22</v>
      </c>
      <c r="D12" s="13" t="s">
        <v>26</v>
      </c>
      <c r="E12" s="10">
        <v>1</v>
      </c>
      <c r="F12" s="10">
        <v>16150</v>
      </c>
      <c r="G12" s="11">
        <f>ROUND(E12*F12,2)</f>
        <v>16150</v>
      </c>
    </row>
    <row r="13" spans="1:7" ht="101.25" x14ac:dyDescent="0.25">
      <c r="A13" s="12"/>
      <c r="B13" s="12"/>
      <c r="C13" s="12"/>
      <c r="D13" s="13" t="s">
        <v>27</v>
      </c>
      <c r="E13" s="12"/>
      <c r="F13" s="12"/>
      <c r="G13" s="12"/>
    </row>
    <row r="14" spans="1:7" x14ac:dyDescent="0.25">
      <c r="A14" s="8" t="s">
        <v>28</v>
      </c>
      <c r="B14" s="9" t="s">
        <v>14</v>
      </c>
      <c r="C14" s="9" t="s">
        <v>22</v>
      </c>
      <c r="D14" s="13" t="s">
        <v>29</v>
      </c>
      <c r="E14" s="10">
        <v>1</v>
      </c>
      <c r="F14" s="10">
        <v>8485</v>
      </c>
      <c r="G14" s="11">
        <f>ROUND(E14*F14,2)</f>
        <v>8485</v>
      </c>
    </row>
    <row r="15" spans="1:7" ht="101.25" x14ac:dyDescent="0.25">
      <c r="A15" s="12"/>
      <c r="B15" s="12"/>
      <c r="C15" s="12"/>
      <c r="D15" s="13" t="s">
        <v>30</v>
      </c>
      <c r="E15" s="12"/>
      <c r="F15" s="12"/>
      <c r="G15" s="12"/>
    </row>
    <row r="16" spans="1:7" x14ac:dyDescent="0.25">
      <c r="A16" s="8" t="s">
        <v>31</v>
      </c>
      <c r="B16" s="9" t="s">
        <v>14</v>
      </c>
      <c r="C16" s="9" t="s">
        <v>32</v>
      </c>
      <c r="D16" s="13" t="s">
        <v>33</v>
      </c>
      <c r="E16" s="10">
        <v>160</v>
      </c>
      <c r="F16" s="10">
        <v>26.26</v>
      </c>
      <c r="G16" s="11">
        <f>ROUND(E16*F16,2)</f>
        <v>4201.6000000000004</v>
      </c>
    </row>
    <row r="17" spans="1:7" ht="33.75" x14ac:dyDescent="0.25">
      <c r="A17" s="12"/>
      <c r="B17" s="12"/>
      <c r="C17" s="12"/>
      <c r="D17" s="13" t="s">
        <v>34</v>
      </c>
      <c r="E17" s="12"/>
      <c r="F17" s="12"/>
      <c r="G17" s="12"/>
    </row>
    <row r="18" spans="1:7" x14ac:dyDescent="0.25">
      <c r="A18" s="8" t="s">
        <v>35</v>
      </c>
      <c r="B18" s="9" t="s">
        <v>14</v>
      </c>
      <c r="C18" s="9" t="s">
        <v>32</v>
      </c>
      <c r="D18" s="13" t="s">
        <v>36</v>
      </c>
      <c r="E18" s="10">
        <v>80</v>
      </c>
      <c r="F18" s="10">
        <v>46.84</v>
      </c>
      <c r="G18" s="11">
        <f>ROUND(E18*F18,2)</f>
        <v>3747.2</v>
      </c>
    </row>
    <row r="19" spans="1:7" ht="33.75" x14ac:dyDescent="0.25">
      <c r="A19" s="12"/>
      <c r="B19" s="12"/>
      <c r="C19" s="12"/>
      <c r="D19" s="13" t="s">
        <v>37</v>
      </c>
      <c r="E19" s="12"/>
      <c r="F19" s="12"/>
      <c r="G19" s="12"/>
    </row>
    <row r="20" spans="1:7" x14ac:dyDescent="0.25">
      <c r="A20" s="8" t="s">
        <v>38</v>
      </c>
      <c r="B20" s="9" t="s">
        <v>14</v>
      </c>
      <c r="C20" s="9" t="s">
        <v>22</v>
      </c>
      <c r="D20" s="13" t="s">
        <v>39</v>
      </c>
      <c r="E20" s="10">
        <v>1</v>
      </c>
      <c r="F20" s="10">
        <v>3750</v>
      </c>
      <c r="G20" s="11">
        <f>ROUND(E20*F20,2)</f>
        <v>3750</v>
      </c>
    </row>
    <row r="21" spans="1:7" ht="33.75" x14ac:dyDescent="0.25">
      <c r="A21" s="12"/>
      <c r="B21" s="12"/>
      <c r="C21" s="12"/>
      <c r="D21" s="13" t="s">
        <v>40</v>
      </c>
      <c r="E21" s="12"/>
      <c r="F21" s="12"/>
      <c r="G21" s="12"/>
    </row>
    <row r="22" spans="1:7" x14ac:dyDescent="0.25">
      <c r="A22" s="8" t="s">
        <v>41</v>
      </c>
      <c r="B22" s="9" t="s">
        <v>14</v>
      </c>
      <c r="C22" s="9" t="s">
        <v>22</v>
      </c>
      <c r="D22" s="13" t="s">
        <v>42</v>
      </c>
      <c r="E22" s="10">
        <v>1</v>
      </c>
      <c r="F22" s="10">
        <v>1106.69</v>
      </c>
      <c r="G22" s="11">
        <f>ROUND(E22*F22,2)</f>
        <v>1106.69</v>
      </c>
    </row>
    <row r="23" spans="1:7" ht="22.5" x14ac:dyDescent="0.25">
      <c r="A23" s="12"/>
      <c r="B23" s="12"/>
      <c r="C23" s="12"/>
      <c r="D23" s="13" t="s">
        <v>43</v>
      </c>
      <c r="E23" s="12"/>
      <c r="F23" s="12"/>
      <c r="G23" s="12"/>
    </row>
    <row r="24" spans="1:7" x14ac:dyDescent="0.25">
      <c r="A24" s="12"/>
      <c r="B24" s="12"/>
      <c r="C24" s="12"/>
      <c r="D24" s="19" t="s">
        <v>44</v>
      </c>
      <c r="E24" s="14">
        <v>1</v>
      </c>
      <c r="F24" s="15">
        <f>G10+G12+G14+G16+G18+G20+G22</f>
        <v>49914.49</v>
      </c>
      <c r="G24" s="15">
        <f>ROUND(E24*F24,2)</f>
        <v>49914.49</v>
      </c>
    </row>
    <row r="25" spans="1:7" x14ac:dyDescent="0.25">
      <c r="A25" s="16"/>
      <c r="B25" s="16"/>
      <c r="C25" s="16"/>
      <c r="D25" s="20"/>
      <c r="E25" s="16"/>
      <c r="F25" s="16"/>
      <c r="G25" s="16"/>
    </row>
    <row r="26" spans="1:7" x14ac:dyDescent="0.25">
      <c r="A26" s="12"/>
      <c r="B26" s="12"/>
      <c r="C26" s="12"/>
      <c r="D26" s="19" t="s">
        <v>45</v>
      </c>
      <c r="E26" s="14">
        <v>1</v>
      </c>
      <c r="F26" s="15">
        <f>G4+G9</f>
        <v>49914.49</v>
      </c>
      <c r="G26" s="15">
        <f>ROUND(E26*F26,2)</f>
        <v>49914.49</v>
      </c>
    </row>
    <row r="27" spans="1:7" x14ac:dyDescent="0.25">
      <c r="A27" s="16"/>
      <c r="B27" s="16"/>
      <c r="C27" s="16"/>
      <c r="D27" s="20"/>
      <c r="E27" s="16"/>
      <c r="F27" s="16"/>
      <c r="G27" s="16"/>
    </row>
  </sheetData>
  <dataValidations count="1">
    <dataValidation type="list" allowBlank="1" showInputMessage="1" showErrorMessage="1" sqref="B4:B27" xr:uid="{5D528A1E-C1AA-433E-929F-6E5987632A47}">
      <formula1>"Capítol,Partida,Mà d’obra,Maquinària,Material,Altres,Tasca,"</formula1>
    </dataValidation>
  </dataValidations>
  <pageMargins left="0.7" right="0.7" top="0.75" bottom="0.75" header="0.3" footer="0.3"/>
  <pageSetup paperSize="9" scale="72" fitToHeight="0"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Quim Sajet</dc:creator>
  <cp:lastModifiedBy>Quim Sajet</cp:lastModifiedBy>
  <cp:lastPrinted>2025-09-08T09:55:18Z</cp:lastPrinted>
  <dcterms:created xsi:type="dcterms:W3CDTF">2025-09-08T09:54:53Z</dcterms:created>
  <dcterms:modified xsi:type="dcterms:W3CDTF">2025-09-08T09:59:23Z</dcterms:modified>
</cp:coreProperties>
</file>