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X:\01 Projectes\Projectes 2025\25015 Actuacions CEM Calvet i CEM Gimneno (Ajunt SJD)\05 PEI\01 CEM Francesc Calvet Fontaneria vestidors\03 Pressupost\"/>
    </mc:Choice>
  </mc:AlternateContent>
  <xr:revisionPtr revIDLastSave="0" documentId="13_ncr:1_{65EB4A2F-FBA0-4A9C-8D6C-52894A5CA1EA}" xr6:coauthVersionLast="47" xr6:coauthVersionMax="47" xr10:uidLastSave="{00000000-0000-0000-0000-000000000000}"/>
  <bookViews>
    <workbookView xWindow="28680" yWindow="-120" windowWidth="29040" windowHeight="15720" xr2:uid="{00000000-000D-0000-FFFF-FFFF00000000}"/>
  </bookViews>
  <sheets>
    <sheet name="T-PR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H34" i="2"/>
  <c r="H36" i="2"/>
  <c r="H90" i="2"/>
  <c r="H118" i="2"/>
  <c r="H120" i="2"/>
  <c r="H134" i="2"/>
  <c r="H135" i="2" s="1"/>
  <c r="H127" i="2"/>
  <c r="H126" i="2"/>
  <c r="H125" i="2"/>
  <c r="H124" i="2"/>
  <c r="H123" i="2"/>
  <c r="H122" i="2"/>
  <c r="H121" i="2"/>
  <c r="H119" i="2"/>
  <c r="H128" i="2" s="1"/>
  <c r="H111" i="2"/>
  <c r="H110" i="2"/>
  <c r="H109" i="2"/>
  <c r="H112" i="2" s="1"/>
  <c r="H103" i="2"/>
  <c r="H102" i="2"/>
  <c r="H96" i="2"/>
  <c r="H95" i="2"/>
  <c r="H97" i="2" s="1"/>
  <c r="H89" i="2"/>
  <c r="H88" i="2"/>
  <c r="H87" i="2"/>
  <c r="H86" i="2"/>
  <c r="H85" i="2"/>
  <c r="H79" i="2"/>
  <c r="H78" i="2"/>
  <c r="H77" i="2"/>
  <c r="H76" i="2"/>
  <c r="H75" i="2"/>
  <c r="H74" i="2"/>
  <c r="H80" i="2" s="1"/>
  <c r="H73" i="2"/>
  <c r="H72" i="2"/>
  <c r="H71" i="2"/>
  <c r="H70" i="2"/>
  <c r="H69" i="2"/>
  <c r="H68" i="2"/>
  <c r="H61" i="2"/>
  <c r="H60" i="2"/>
  <c r="H59" i="2"/>
  <c r="H58" i="2"/>
  <c r="H57" i="2"/>
  <c r="H56" i="2"/>
  <c r="H62" i="2" s="1"/>
  <c r="H49" i="2"/>
  <c r="H48" i="2"/>
  <c r="H47" i="2"/>
  <c r="H46" i="2"/>
  <c r="H45" i="2"/>
  <c r="H44" i="2"/>
  <c r="H43" i="2"/>
  <c r="H42" i="2"/>
  <c r="H41" i="2"/>
  <c r="H40" i="2"/>
  <c r="H39" i="2"/>
  <c r="H38" i="2"/>
  <c r="H37" i="2"/>
  <c r="H35" i="2"/>
  <c r="H33" i="2"/>
  <c r="H32" i="2"/>
  <c r="H31" i="2"/>
  <c r="H30" i="2"/>
  <c r="H50" i="2" s="1"/>
  <c r="H29" i="2"/>
  <c r="H22" i="2"/>
  <c r="H21" i="2"/>
  <c r="H19" i="2"/>
  <c r="H23" i="2" s="1"/>
  <c r="H137" i="2" s="1"/>
  <c r="H14" i="2"/>
  <c r="H13" i="2"/>
</calcChain>
</file>

<file path=xl/sharedStrings.xml><?xml version="1.0" encoding="utf-8"?>
<sst xmlns="http://schemas.openxmlformats.org/spreadsheetml/2006/main" count="368" uniqueCount="179">
  <si>
    <t>Actuacions CEM Calvet Fase1 PB</t>
  </si>
  <si>
    <t>PRESSUPOST</t>
  </si>
  <si>
    <t>Preu</t>
  </si>
  <si>
    <t>Amidament</t>
  </si>
  <si>
    <t>Import</t>
  </si>
  <si>
    <t>Obra</t>
  </si>
  <si>
    <t>01</t>
  </si>
  <si>
    <t>Pressupost25015</t>
  </si>
  <si>
    <t>Capítol</t>
  </si>
  <si>
    <t>00</t>
  </si>
  <si>
    <t>CONDICIONS DEL PRESSUPOST</t>
  </si>
  <si>
    <t>01.00</t>
  </si>
  <si>
    <t>M7000000</t>
  </si>
  <si>
    <t>nta</t>
  </si>
  <si>
    <t>El preu de totes les partides inclou la utilització de tots els mitjans, mà d'obra, maquinària, material, ajuts i altres elements necessaris per deixar la unitat correctament acabada amb el vist i plau de la DF.
En particular el preu inclou:
- En totes les maquinàries i elements de les diferents instal.lacions inclou les estructures, ancoratges, silentblocs i altres elements necessari per deixar les unitats correctament col.locades.
- Passamurs en el pas de les instal.lacions a través de murs i forjats.
La justificació de preus i quadre de preus descompostos només tenen valor justificatiu dels preus unitaris adoptats en el projecte i com a orientació per al contractista per tal d'estudiar la seva oferta.
Els elements de cada descompost i/o descripció són els mínims a col.locar. El preu de contracte de cada partida inclourà tot allò necessari per executar-la correctament segons memòria, plànols i documentació de projecte i sempre amb el vist i plau de la DF.
Es considera que els preus ja inclouen el cost de les despeses indirectes corresponents.
Es certificarà l'amidament de l'obra realment executat.
Els preus de les partides d'instal.lacions inclouen les ajudes corresponents a realitzar a tots els rams.
Els criteris d'amidament de cada partida seran aquells que determini la DF en cada cas.
Les mostres presentades son a càrrec de l'adjudicatari.
El control de qualitat de la instal·lació realitzada serà a càrrec de l'adjudicatari.
El preu ha d'incloure també la generació de l'as-built de la instal·lació realitzada i la legalització dels treballs realitzats si s'escau i així ho determina la D.F.
Els treballs han de ser compatibles amb el fucionament del de l'edifici, per tant algunes actuacions s'hauran de dur a terme en horari nocturn o durant el cap de setmana. 
Totes les actuacions a realitzar que tinguin incidència sobre el desenvolupament normal de l'activitat de l'edifici s'hauran de convenir amb la direcció de la instal·lació i la D.F.
Els elements de subjecció de canonades, conductes i qualsevol instal·lació hauran de ser d'un material apte que pugui aguantar l'ambient exterior. Els elements de subjecció hauran de ser d'acer inoxidable 316 L, de material plàstic o bé qualsevol altre material que aguant l'ambient exterior.
L'adjudicatari de la obra haurà de donar una garantia d'un any dels equips instal·lats.</t>
  </si>
  <si>
    <t>TOTAL</t>
  </si>
  <si>
    <t>TREBALLS PREVIS I ENDERROCS</t>
  </si>
  <si>
    <t>01.01</t>
  </si>
  <si>
    <t>P214I-M701</t>
  </si>
  <si>
    <t>m2</t>
  </si>
  <si>
    <t>Treballs de desmuntatge i acopi de cel ras registrable i entramat de suport, amb mitjans manuals. Inclou desconnexió i desmuntatge d'instalacions existents afectats. Inclou tots els treballs i materials per a la correcta finalització de la partida.</t>
  </si>
  <si>
    <t>P21GP-M702</t>
  </si>
  <si>
    <t>u</t>
  </si>
  <si>
    <t>Treballs de desconnexió de xarxa general i d'arrencada d'instal·lació de distribució d'aigua general d'AFS, ACS i recirculació des de les vàlvules generals de cada vestidor fins l'última dutxa de cada vestuari. Inclou retirada de tubs, valvuleria i accessoris afectats, tot seguint les indicacions de la direcció facultativa, amb mitjans manuals i càrrega manual sobre camió o contenidor. Inclosos tots els treballs i materials per a la correcta finalització de la partida.</t>
  </si>
  <si>
    <t>P21GS-M710</t>
  </si>
  <si>
    <t>Treballs de desconnexió de xarxa general i arrencada de dutxa incloent ruixador, aixeta, canonada i resta d'elements associats. Retirada dels elements, amb mitjans manuals i càrrega manual de runa sobre camió o contenidor.</t>
  </si>
  <si>
    <t>P2142-M701</t>
  </si>
  <si>
    <t xml:space="preserve">Arrencada d'enrajolat amb tall perimetral de rajoles o zona afectada amb disc radial en parament vertical, retirant les rajoles afectades per la retirada de les dutxes existents i/o trencades, eliminant les restes de morter tenint cura de no malmetre les rajoles adjacents, amb mitjans manuals i càrrega manual de runa sobre camió o contenidor. Inclosos tots els treballs i materials per a la correcta finalització de la partida. </t>
  </si>
  <si>
    <t>02</t>
  </si>
  <si>
    <t>FONTANERIA</t>
  </si>
  <si>
    <t>Titol 3</t>
  </si>
  <si>
    <t>DISTRIBUCIÓ</t>
  </si>
  <si>
    <t>01.02.01</t>
  </si>
  <si>
    <t>PFC0-4HZO</t>
  </si>
  <si>
    <t>m</t>
  </si>
  <si>
    <t>Tub de Polipropilè-copolímer PP-R a pressió de 25x3,5 mm, sèrie S 3.2 segons UNE-EN ISO 15874-2,  soldat, amb grau de dificultat mitjà i col·locat superficialment</t>
  </si>
  <si>
    <t>PFC0-4HZR</t>
  </si>
  <si>
    <t>Tub de Polipropilè-copolímer PP-R a pressió de 32x4,4 mm, sèrie S 3.2 segons UNE-EN ISO 15874-2,  soldat, amb grau de dificultat mitjà i col·locat superficialment</t>
  </si>
  <si>
    <t>PFC0-4HZU</t>
  </si>
  <si>
    <t>Tub de Polipropilè-copolímer PP-R a pressió de 40x5,5 mm, sèrie S 3.2 segons UNE-EN ISO 15874-2,  soldat, amb grau de dificultat mitjà i col·locat superficialment</t>
  </si>
  <si>
    <t>PFC0-4HZX</t>
  </si>
  <si>
    <t>Tub de Polipropilè-copolímer PP-R a pressió de 50x6,9 mm, sèrie S 3.2 segons UNE-EN ISO 15874-2,  soldat, amb grau de dificultat mitjà i col·locat superficialment</t>
  </si>
  <si>
    <t>PFC0-4I00</t>
  </si>
  <si>
    <t>Tub de Polipropilè-copolímer PP-R a pressió de 63x8,6 mm, sèrie S 3.2 segons UNE-EN ISO 15874-2,  soldat, amb grau de dificultat mitjà i col·locat superficialment</t>
  </si>
  <si>
    <t>PF91-M701</t>
  </si>
  <si>
    <t>Tub de polipropilè copolímer random PP-RCT RA 7050, Clase 2 de diàmetre 20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</si>
  <si>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PF91-M702</t>
  </si>
  <si>
    <t>Tub de polipropilè copolímer random PP-RCT RA 7050, Clase 2 de diàmetre 25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</si>
  <si>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PF91-M703</t>
  </si>
  <si>
    <t>PF91-M704</t>
  </si>
  <si>
    <t>Tub de polipropilè copolímer random PP-RCT RA 7050, Clase 2 de diàmetre 40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</si>
  <si>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PF91-M705</t>
  </si>
  <si>
    <t>Tub de polipropilè copolímer random PP-RCT RA 7050, Clase 2 de diàmetre 50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</si>
  <si>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PFQ0-3LUC</t>
  </si>
  <si>
    <t>Aïllament tèrmic d'escuma elastomèrica per a canonades que transporten fluids a temperatura entre -50°C i 150°C, per a tub de diàmetre exterior 28 mm, de 13 mm de gruix, classe de reacció al foc BL-s2, d0 segons norma UNE-EN 13501-1, sense HCFC-CFC, factor de resistència a la difusió del vapor d'aigua &gt;= 7000 1, col·locat superficialment amb grau de dificultat mitjà</t>
  </si>
  <si>
    <t>PFQ0-3LUD</t>
  </si>
  <si>
    <t>Aïllament tèrmic d'escuma elastomèrica per a canonades que transporten fluids a temperatura entre -50°C i 150°C, per a tub de diàmetre exterior 35 mm, de 13 mm de gruix, classe de reacció al foc BL-s2, d0 segons norma UNE-EN 13501-1, sense HCFC-CFC, factor de resistència a la difusió del vapor d'aigua &gt;= 7000 1, col·locat superficialment amb grau de dificultat mitjà</t>
  </si>
  <si>
    <t>PFQ0-3LUE</t>
  </si>
  <si>
    <t>Aïllament tèrmic d'escuma elastomèrica per a canonades que transporten fluids a temperatura entre -50°C i 150°C, per a tub de diàmetre exterior 42 mm, de 13 mm de gruix, classe de reacció al foc BL-s2, d0 segons norma UNE-EN 13501-1, sense HCFC-CFC, factor de resistència a la difusió del vapor d'aigua &gt;= 7000 1, col·locat superficialment amb grau de dificultat mitjà</t>
  </si>
  <si>
    <t>PFQ0-3LUG</t>
  </si>
  <si>
    <t>Aïllament tèrmic d'escuma elastomèrica per a canonades que transporten fluids a temperatura entre -50°C i 150°C, per a tub de diàmetre exterior 54 mm, de 13 mm de gruix, classe de reacció al foc BL-s2, d0 segons norma UNE-EN 13501-1, sense HCFC-CFC, factor de resistència a la difusió del vapor d'aigua &gt;= 7000 1, col·locat superficialment amb grau de dificultat mitjà</t>
  </si>
  <si>
    <t>PFQ0-3LNY</t>
  </si>
  <si>
    <t>Aïllament tèrmic d'escuma elastomèrica per a canonades que transporten fluids a temperatura entre -50°C i 105°C, per a tub de diàmetre exterior 64 mm, de 13 mm de gruix, classe de reacció al foc BL-s2, d0 segons norma UNE-EN 13501-1, factor de resistència a la difusió del vapor d'aigua &gt;= 7000 1, col·locat superficialment amb grau de dificultat mitjà</t>
  </si>
  <si>
    <t>PFQ0-3LVY</t>
  </si>
  <si>
    <t>Aïllament tèrmic d'escuma elastomèrica per a canonades que transporten fluids a temperatura entre -50°C i 150°C, per a tub de diàmetre exterior 22 mm, de 40 mm de gruix, classe de reacció al foc BL-s2, d0 segons norma UNE-EN 13501-1, sense HCFC-CFC, factor de resistència a la difusió del vapor d'aigua &gt;= 7000 1, col·locat superficialment amb grau de dificultat mitjà</t>
  </si>
  <si>
    <t>PFQ0-3LVZ</t>
  </si>
  <si>
    <t>Aïllament tèrmic d'escuma elastomèrica per a canonades que transporten fluids a temperatura entre -50°C i 150°C, per a tub de diàmetre exterior 28 mm, de 40 mm de gruix, classe de reacció al foc BL-s2, d0 segons norma UNE-EN 13501-1, sense HCFC-CFC, factor de resistència a la difusió del vapor d'aigua &gt;= 7000 1, col·locat superficialment amb grau de dificultat mitjà</t>
  </si>
  <si>
    <t>PFQ0-3LW0</t>
  </si>
  <si>
    <t>Aïllament tèrmic d'escuma elastomèrica per a canonades que transporten fluids a temperatura entre -50°C i 150°C, per a tub de diàmetre exterior 35 mm, de 40 mm de gruix, classe de reacció al foc BL-s2, d0 segons norma UNE-EN 13501-1, sense HCFC-CFC, factor de resistència a la difusió del vapor d'aigua &gt;= 7000 1, col·locat superficialment amb grau de dificultat mitjà</t>
  </si>
  <si>
    <t>PFQ0-3LW1</t>
  </si>
  <si>
    <t>Aïllament tèrmic d'escuma elastomèrica per a canonades que transporten fluids a temperatura entre -50°C i 150°C, per a tub de diàmetre exterior 42 mm, de 40 mm de gruix, classe de reacció al foc BL-s2, d0 segons norma UNE-EN 13501-1, sense HCFC-CFC, factor de resistència a la difusió del vapor d'aigua &gt;= 7000 1, col·locat superficialment amb grau de dificultat mitjà</t>
  </si>
  <si>
    <t>PFQ0-3LW3</t>
  </si>
  <si>
    <t>Aïllament tèrmic d'escuma elastomèrica per a canonades que transporten fluids a temperatura entre -50°C i 150°C, per a tub de diàmetre exterior 54 mm, de 40 mm de gruix, classe de reacció al foc BL-s2, d0 segons norma UNE-EN 13501-1, sense HCFC-CFC, factor de resistència a la difusió del vapor d'aigua &gt;= 7000 1, col·locat superficialment amb grau de dificultat mitjà</t>
  </si>
  <si>
    <t>PF41-M701</t>
  </si>
  <si>
    <t>Tub d'acer inoxidable 1.4404 (AISI 316L) amb soldadura longitudinal, de 25 mm de diàmetre exterior i de 2 mm de gruix de paret segons UNE-EN 10217-7, unió a compressió, amb grau de dificultat mitjà i col·locat superficialment</t>
  </si>
  <si>
    <t>SANITARIS</t>
  </si>
  <si>
    <t>01.02.02</t>
  </si>
  <si>
    <t>PJ1Z-M702</t>
  </si>
  <si>
    <t>Subministrament i col·locació de conjunt de dutxa amb aixeta mescladora termostàtica per instal·lació vista de llautó cromat amb entrada i sortida de 3/4´´ amb vàlvula antiretorn i vàlvula de buidat contra legionel·la incorporades. Inclou regulador automàtic de cabal, limitador de temperatura a 40 ºC en posició de màxima obertura i ruixador antivandàlic en llautó cromat i polsador en poliacetat negre i braç de paret metàl·lic per suportar el ruixador, acabat en crom. Inclosos tots els treballs i materials auxiliars per a l'acabament de la partida. Acabat segons direcció facultativa. Inclosos tots els treballs i materials auxiliars per a l'acabament de la partida. Acabat segons direcció facultativa.
Model ALPA 80 marca PRESTO o equivalent, referència 98921.</t>
  </si>
  <si>
    <t>PJ1Z-M701</t>
  </si>
  <si>
    <t>Subministrament i col·locació de dutxa de telèfon d'aspersió fixa, roscada a tub flexible, sintètica, preu mitjà. Inclou suport fix cromat i tub flexible de 1,5m amb l'acabat cromat.  Inclosos tots els treballs i materials auxiliars per a l'acabament de la partida. Acabat segons direcció facultativa.
Model TEMPESTA COSMOPOLITAN 100 de la marca GROHE o equivalent.</t>
  </si>
  <si>
    <t>PJ1Z-M703</t>
  </si>
  <si>
    <t>Subministrament i col·locació de ruixador per dutxa anticalcària de tipus pluja de 200mm de diàmetre i 10mm de gruix. Inclosos tots els treballs i materials auxiliars per a l'acabament de la partida. Acabat segons direcció facultativa.
Referència 29963212 de la marca TRES o equivalent.</t>
  </si>
  <si>
    <t>PJ2Z2-M701</t>
  </si>
  <si>
    <t>Subministrament i col·locació de braç de paret metal·lic per suportar el ruixador, longitud de 300mm, acabat en crom. Inclosos tots els treballs i materials auxiliars per a l'acabament de la partida. Acabat segons direcció facultativa.
Referència 13462101 de la marca TRES o equivalent.</t>
  </si>
  <si>
    <t>PJ216-M701</t>
  </si>
  <si>
    <t>Subministrament i col·locació de mesclador amb monocomandament i inversor ceràmic de 3 vies encastat, acabat cromat, amb placa circular de 158mm de diàmetre i cabal de sortida de 27l/min , col·locat.  Inclosos tots els treballs i materials auxiliars per a l'acabament de la partida. Acabat segons direcció facultativa.
Model ESSENCE de la marca GROHE o equivalent.</t>
  </si>
  <si>
    <t>PJ41-M701</t>
  </si>
  <si>
    <t>Subministrament i col·locació de barra mural per a bany adaptat, a dos parets amb quatre punts de recolzament, amb embellidors, d'acer galvanitzat i acabat en vinil, de 660 mm de llargària i 32 mm de D, col·locat amb fixacions mecàniques. Inclosos tots els treballs i materials per a la correcta finalització de la partida.
Model G01JBS06W1, marca Mediclinics o equivalent</t>
  </si>
  <si>
    <t>03</t>
  </si>
  <si>
    <t>VALVULERIA</t>
  </si>
  <si>
    <t>01.02.03</t>
  </si>
  <si>
    <t>PN38-EC5P</t>
  </si>
  <si>
    <t>Vàlvula de bola manual amb rosca, de dues peces amb pas total, de bronze, de diàmetre nominal 1/2, de 16 bar de PN i preu alt, muntada superficialment</t>
  </si>
  <si>
    <t>PN38-EC7H</t>
  </si>
  <si>
    <t>Vàlvula de bola manual amb rosca, de dues peces amb pas total, de bronze, de diàmetre nominal 3/4, de 16 bar de PN i preu alt, muntada superficialment</t>
  </si>
  <si>
    <t>PN38-EC5U</t>
  </si>
  <si>
    <t>Vàlvula de bola manual amb rosca, de dues peces amb pas total, de bronze, de diàmetre nominal 1, de 16 bar de PN i preu alt, muntada superficialment</t>
  </si>
  <si>
    <t>PN38-EC61</t>
  </si>
  <si>
    <t>Vàlvula de bola manual amb rosca, de dues peces amb pas total, de bronze, de diàmetre nominal 1´´1/4, de 16 bar de PN i preu alt, muntada superficialment</t>
  </si>
  <si>
    <t>PN38-EC67</t>
  </si>
  <si>
    <t>Vàlvula de bola manual amb rosca, de dues peces amb pas total, de bronze, de diàmetre nominal 1´´1/2, de 16 bar de PN i preu alt, muntada superficialment</t>
  </si>
  <si>
    <t>PN38-EC7O</t>
  </si>
  <si>
    <t>Vàlvula de bola manual amb rosca, de dues peces amb pas total, de bronze, de diàmetre nominal 2, de 16 bar de PN i preu alt, muntada superficialment</t>
  </si>
  <si>
    <t>PN85-4IR2</t>
  </si>
  <si>
    <t>Vàlvula de retenció de clapeta, amb rosca, d'1/2´´ de diàmetre nominal, de 16 bar de pressió nominal, cos de llautó, clapeta de llautó i tancament de seient elàstic, muntada superficialment</t>
  </si>
  <si>
    <t>PN85-4IR3</t>
  </si>
  <si>
    <t>Vàlvula de retenció de clapeta, amb rosca, de 3/4´´ de diàmetre nominal, de 16 bar de pressió nominal, cos de llautó, clapeta de llautó i tancament de seient elàstic, muntada superficialment</t>
  </si>
  <si>
    <t>PN85-4IR4</t>
  </si>
  <si>
    <t>Vàlvula de retenció de clapeta, amb rosca, de 1´´ de diàmetre nominal, de 16 bar de pressió nominal, cos de llautó, clapeta de llautó i tancament de seient elàstic, muntada superficialment</t>
  </si>
  <si>
    <t>PN85-HEAB</t>
  </si>
  <si>
    <t>Vàlvula de retenció de clapeta, amb rosca, de 1´´1/4 de diàmetre nominal, de 16 bar de pressió nominal, cos de llautó, clapeta de llautó i tancament de seient elàstic, muntada superficialment</t>
  </si>
  <si>
    <t>PN85-HJNB</t>
  </si>
  <si>
    <t>Vàlvula de retenció de clapeta, amb rosca, de 1´´1/2 de diàmetre nominal, de 16 bar de pressió nominal, cos de llautó, clapeta de llautó i tancament de seient elàstic, muntada superficialment</t>
  </si>
  <si>
    <t>PN85-HFYU</t>
  </si>
  <si>
    <t>Vàlvula de retenció de clapeta, amb rosca, de 2´´ de diàmetre nominal, de 16 bar de pressió nominal, cos de llautó, clapeta de llautó i tancament de seient elàstic, muntada superficialment</t>
  </si>
  <si>
    <t>ACABATS I ALTRES</t>
  </si>
  <si>
    <t>01.03</t>
  </si>
  <si>
    <t>P89H-M702</t>
  </si>
  <si>
    <t>Treballs puntuals de pintat de parament vertical interior de ciment de zones afectades, amb pintura plàstica negra mate, apte per espais humits, amb acabat llis, amb una capa de fons diluïda i dues d'acabat segons estat actual.</t>
  </si>
  <si>
    <t>P822-M701</t>
  </si>
  <si>
    <t>Enrajolat puntual i reparació d'imperfectes del revestiment vertical dels vestidors per la retirada de les dutxes existents amb rajola de ceràmica premsada esmaltada brillant de dimensions i característiques equivalents a les existents, col·locada amb morter de ciment cola flexible C2 i rejuntat amb beurada CG2 (UNE-EN 13888). Inclosos tots els treballs i materials per a la correcta finalització de la partida.</t>
  </si>
  <si>
    <t>P881-M704</t>
  </si>
  <si>
    <t>Treballs de reparació, acabats, pintat i neteja general d'elements d'obra, tancaments i d'instal·lacions existents malmesos durant els treballs realitzats segons l'estat anterior d'inici de les obres. Inclosos tots els treballs i materials per a la correcta finalització de la partida.</t>
  </si>
  <si>
    <t>P822-M702</t>
  </si>
  <si>
    <t>Recol·locació de fals sostre registrable, entramats de suport i instal·lacions afectades per la retirada de les canonades i valvuleria. Inclou reconnexionat i posada en funcionament de les instal·lacions afectades. Inclosos tots els treballs i materials per a la correcta finalització de la partida.</t>
  </si>
  <si>
    <t>PEV4-M703</t>
  </si>
  <si>
    <t>Treballs d'emplenat i posada en funcionament dels vestidors un cop finalitzats els treballs d'instal·lació, connexionat i amb les instal·lacions en les condicions necessàries per la verificació del correcte funcionament de la instal·lació. Entrega de documentació final d'obra i formació de personal de manteniment.</t>
  </si>
  <si>
    <t>04</t>
  </si>
  <si>
    <t>GESTIÓ DE RESIDUS</t>
  </si>
  <si>
    <t>01.04</t>
  </si>
  <si>
    <t>P2R6-4I6E</t>
  </si>
  <si>
    <t>m3</t>
  </si>
  <si>
    <t>Càrrega amb mitjans manuals i transport de residus inerts o no especials a instal·lació autoritzada de gestió de residus, amb contenidor de 5 m3 de capacitat</t>
  </si>
  <si>
    <t>P2RA-EU5X</t>
  </si>
  <si>
    <t>Disposició controlada en dipòsit autoritzat inclòs el cànon sobre la deposició controlada dels residus de la construcció, segons la LLEI 8/2008, de residus barrejats no perillosos amb una densitat 0,43 t/m3, procedents de construcció o demolició, amb codi 17 09 04 segons la Llista Europea de Residus</t>
  </si>
  <si>
    <t>05</t>
  </si>
  <si>
    <t>CONTROL DE QUALITAT</t>
  </si>
  <si>
    <t>01.05</t>
  </si>
  <si>
    <t>XPAJM7CQ</t>
  </si>
  <si>
    <t>PA</t>
  </si>
  <si>
    <t>Partida alçada a justificar per al control de qualitat de l'obra, incloent-hi recepció de materials, execució i proves de funcionament de les instal·lacions segons REBT, RITE, resta de normativa i documentació presentada, tot seguint les indicacions de la direcció facultativa.</t>
  </si>
  <si>
    <t>06</t>
  </si>
  <si>
    <t>SEGURETAT I SALUT</t>
  </si>
  <si>
    <t>SENYALITZACIÓ I CARTELLS</t>
  </si>
  <si>
    <t>01.06.01</t>
  </si>
  <si>
    <t>PBBA-EOJF</t>
  </si>
  <si>
    <t>Senyal indicativa d'informació de salvament o socors, normalitzada amb pictograma blanc sobre fons verd, de forma rectangular o quadrada, costat major 60 cm, per ser vista fins 25 m de distància, fixada i amb el desmuntatge inclòs</t>
  </si>
  <si>
    <t>PBBL-56GK</t>
  </si>
  <si>
    <t>Placa de senyalització de seguretat laboral, de planxa d'acer llisa serigrafiada, de 40x33 cm, fixada mecànicament i amb el desmuntatge inclòs</t>
  </si>
  <si>
    <t>P6AC-D7DZ</t>
  </si>
  <si>
    <t>Tanca mòbil, de 2 m d'alçària, d'acer galvanitzat, amb malla electrosoldada de 90x150 mm i de 4.5 i 3,5 mm de D, bastidor de 3.5x2 m de tub de 40 mm de D, fixat a peus prefabricats de formigó, i amb el desmuntatge inclòs</t>
  </si>
  <si>
    <t>EQUIPS DE PROTECCIÓ INDIVIDUALS (EPI's)</t>
  </si>
  <si>
    <t>01.06.02</t>
  </si>
  <si>
    <t>P1477-65LG</t>
  </si>
  <si>
    <t>Casc de seguretat per a ús normal, contra cops, de polietilè amb un pes màxim de 400 g, homologat segons UNE-EN 812</t>
  </si>
  <si>
    <t>P147Z-FITH</t>
  </si>
  <si>
    <t>Ulleres de seguretat antiimpactes estàndard, amb muntura universal, amb visor transparent i tractament contra l'entelament, homologades segons UNE-EN 167, UNE-EN 168</t>
  </si>
  <si>
    <t>P147P-EPWV</t>
  </si>
  <si>
    <t>Protector auditiu tipus orellera acoplable a casc industrial de seguretat, homologat segons UNE-EN 352-8, UNE-EN 397/A1, UNE-EN 458</t>
  </si>
  <si>
    <t>P147N-EPX1</t>
  </si>
  <si>
    <t>Mascareta de protecció respiratòria #, homologada segons UNE-EN 140</t>
  </si>
  <si>
    <t>P147L-EQDC</t>
  </si>
  <si>
    <t>Parella de guants de tacte per a ús general, amb palmell i dors de la mà de pell flexible, dit índex sense costura exterior, i subjecció elàstica al canell</t>
  </si>
  <si>
    <t>P1474-65MY</t>
  </si>
  <si>
    <t>Parella de botes baixes de seguretat industrial per a treballs de construcció en general, resistents a la humitat, de pell rectificada, amb turmellera encoixinada, amb puntera metàl·lica, sola antilliscant, falca amortidora d'impactes al taló i sense plantilla metàl·lica, homologades segons UNE-EN ISO 20344, UNE-EN ISO 20345, UNE-EN ISO 20346, UNE-EN ISO 20347</t>
  </si>
  <si>
    <t>P147H-65NO</t>
  </si>
  <si>
    <t>Faixa de protecció dorslumbar</t>
  </si>
  <si>
    <t>P148D-EQEQ</t>
  </si>
  <si>
    <t>Samarreta de treball de cotó</t>
  </si>
  <si>
    <t>P148B-EQEK</t>
  </si>
  <si>
    <t>Pantalons de treball per a construcció, de polièster i cotó (65%-35%), color beix, trama 240, amb butxaques interiors, homologats segons UNE-EN 340</t>
  </si>
  <si>
    <t>P1487-EQE0</t>
  </si>
  <si>
    <t>Granota de treball, de polièster i cotó, amb butxaques exteriors</t>
  </si>
  <si>
    <t>MEDICINA PREVENTIVA I PRIMERS AUXILIS</t>
  </si>
  <si>
    <t>01.06.03</t>
  </si>
  <si>
    <t>PQU3-0234</t>
  </si>
  <si>
    <t>Farmaciola d'armari, amb el contingut establert a l'ordenança general de seguretat i salut en el treball</t>
  </si>
  <si>
    <t xml:space="preserve">IMPORT TOTAL DEL PRESSUPOST PEM: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</si>
</sst>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6">
    <xf numFmtId="0" fontId="0" fillId="0" borderId="0" xfId="0"/>
    <xf numFmtId="165" fontId="1" fillId="0" borderId="0" xfId="0" applyNumberFormat="1" applyFont="1" applyAlignment="1">
      <alignment wrapText="1"/>
    </xf>
    <xf numFmtId="164" fontId="1" fillId="4" borderId="0" xfId="0" applyNumberFormat="1" applyFont="1" applyFill="1" applyAlignment="1" applyProtection="1">
      <alignment wrapText="1"/>
      <protection locked="0"/>
    </xf>
    <xf numFmtId="49" fontId="1" fillId="0" borderId="0" xfId="0" applyNumberFormat="1" applyFont="1" applyAlignment="1">
      <alignment wrapText="1"/>
    </xf>
    <xf numFmtId="49" fontId="3" fillId="0" borderId="0" xfId="0" applyNumberFormat="1" applyFont="1" applyAlignment="1">
      <alignment wrapText="1"/>
    </xf>
    <xf numFmtId="0" fontId="3" fillId="0" borderId="0" xfId="0" applyFont="1" applyAlignment="1">
      <alignment wrapText="1"/>
    </xf>
    <xf numFmtId="0" fontId="3" fillId="3" borderId="0" xfId="0" applyFont="1" applyFill="1" applyAlignment="1">
      <alignment horizontal="right" wrapText="1"/>
    </xf>
    <xf numFmtId="0" fontId="2" fillId="2" borderId="0" xfId="0" applyFont="1" applyFill="1" applyAlignment="1">
      <alignment horizontal="center" wrapText="1"/>
    </xf>
    <xf numFmtId="0" fontId="0" fillId="2" borderId="0" xfId="0" applyFill="1" applyAlignment="1">
      <alignment wrapText="1"/>
    </xf>
    <xf numFmtId="0" fontId="1" fillId="0" borderId="0" xfId="0" applyFont="1" applyAlignment="1">
      <alignment wrapText="1"/>
    </xf>
    <xf numFmtId="0" fontId="1" fillId="0" borderId="0" xfId="0" applyFont="1" applyAlignment="1">
      <alignment wrapText="1"/>
    </xf>
    <xf numFmtId="0" fontId="0" fillId="0" borderId="0" xfId="0" applyAlignment="1">
      <alignment wrapText="1"/>
    </xf>
    <xf numFmtId="164" fontId="1" fillId="0" borderId="0" xfId="0" applyNumberFormat="1" applyFont="1" applyAlignment="1">
      <alignment wrapText="1"/>
    </xf>
    <xf numFmtId="164" fontId="3" fillId="0" borderId="0" xfId="0" applyNumberFormat="1" applyFont="1" applyAlignment="1">
      <alignment wrapText="1"/>
    </xf>
    <xf numFmtId="0" fontId="4" fillId="0" borderId="0" xfId="0" applyFont="1" applyAlignment="1">
      <alignment wrapText="1"/>
    </xf>
    <xf numFmtId="164" fontId="4"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7"/>
  <sheetViews>
    <sheetView tabSelected="1" workbookViewId="0">
      <pane ySplit="8" topLeftCell="A110" activePane="bottomLeft" state="frozenSplit"/>
      <selection pane="bottomLeft" activeCell="L121" sqref="L121"/>
    </sheetView>
  </sheetViews>
  <sheetFormatPr baseColWidth="10" defaultColWidth="9.140625" defaultRowHeight="15" x14ac:dyDescent="0.25"/>
  <cols>
    <col min="1" max="1" width="18.7109375" style="11" customWidth="1"/>
    <col min="2" max="2" width="3.42578125" style="11" customWidth="1"/>
    <col min="3" max="3" width="13.7109375" style="11" customWidth="1"/>
    <col min="4" max="4" width="4.42578125" style="11" customWidth="1"/>
    <col min="5" max="5" width="75.7109375" style="11" customWidth="1"/>
    <col min="6" max="7" width="12.7109375" style="11" customWidth="1"/>
    <col min="8" max="8" width="13.7109375" style="11" customWidth="1"/>
    <col min="9" max="16384" width="9.140625" style="11"/>
  </cols>
  <sheetData>
    <row r="1" spans="1:8" x14ac:dyDescent="0.25">
      <c r="E1" s="9" t="s">
        <v>0</v>
      </c>
      <c r="F1" s="9" t="s">
        <v>0</v>
      </c>
      <c r="G1" s="9" t="s">
        <v>0</v>
      </c>
      <c r="H1" s="9" t="s">
        <v>0</v>
      </c>
    </row>
    <row r="2" spans="1:8" x14ac:dyDescent="0.25">
      <c r="E2" s="9"/>
      <c r="F2" s="9"/>
      <c r="G2" s="9"/>
      <c r="H2" s="9"/>
    </row>
    <row r="3" spans="1:8" x14ac:dyDescent="0.25">
      <c r="E3" s="9"/>
      <c r="F3" s="9"/>
      <c r="G3" s="9"/>
      <c r="H3" s="9"/>
    </row>
    <row r="4" spans="1:8" x14ac:dyDescent="0.25">
      <c r="E4" s="9"/>
      <c r="F4" s="9"/>
      <c r="G4" s="9"/>
      <c r="H4" s="9"/>
    </row>
    <row r="6" spans="1:8" ht="18.75" x14ac:dyDescent="0.3">
      <c r="C6" s="8"/>
      <c r="D6" s="8"/>
      <c r="E6" s="7" t="s">
        <v>1</v>
      </c>
      <c r="F6" s="8"/>
      <c r="G6" s="8"/>
      <c r="H6" s="8"/>
    </row>
    <row r="8" spans="1:8" x14ac:dyDescent="0.25">
      <c r="F8" s="6" t="s">
        <v>2</v>
      </c>
      <c r="G8" s="6" t="s">
        <v>3</v>
      </c>
      <c r="H8" s="6" t="s">
        <v>4</v>
      </c>
    </row>
    <row r="10" spans="1:8" x14ac:dyDescent="0.25">
      <c r="C10" s="5" t="s">
        <v>5</v>
      </c>
      <c r="D10" s="4" t="s">
        <v>6</v>
      </c>
      <c r="E10" s="5" t="s">
        <v>7</v>
      </c>
    </row>
    <row r="11" spans="1:8" x14ac:dyDescent="0.25">
      <c r="C11" s="5" t="s">
        <v>8</v>
      </c>
      <c r="D11" s="4" t="s">
        <v>9</v>
      </c>
      <c r="E11" s="5" t="s">
        <v>10</v>
      </c>
    </row>
    <row r="13" spans="1:8" ht="304.5" x14ac:dyDescent="0.25">
      <c r="A13" s="10" t="s">
        <v>11</v>
      </c>
      <c r="B13" s="10">
        <v>1</v>
      </c>
      <c r="C13" s="10" t="s">
        <v>12</v>
      </c>
      <c r="D13" s="3" t="s">
        <v>13</v>
      </c>
      <c r="E13" s="10" t="s">
        <v>14</v>
      </c>
      <c r="F13" s="2">
        <v>0</v>
      </c>
      <c r="G13" s="1">
        <v>0</v>
      </c>
      <c r="H13" s="12">
        <f>ROUND(ROUND(F13,2)*ROUND(G13,3),2)</f>
        <v>0</v>
      </c>
    </row>
    <row r="14" spans="1:8" x14ac:dyDescent="0.25">
      <c r="E14" s="5" t="s">
        <v>15</v>
      </c>
      <c r="F14" s="5"/>
      <c r="G14" s="5"/>
      <c r="H14" s="13">
        <f>SUM(H13:H13)</f>
        <v>0</v>
      </c>
    </row>
    <row r="16" spans="1:8" x14ac:dyDescent="0.25">
      <c r="C16" s="5" t="s">
        <v>5</v>
      </c>
      <c r="D16" s="4" t="s">
        <v>6</v>
      </c>
      <c r="E16" s="5" t="s">
        <v>7</v>
      </c>
    </row>
    <row r="17" spans="1:8" x14ac:dyDescent="0.25">
      <c r="C17" s="5" t="s">
        <v>8</v>
      </c>
      <c r="D17" s="4" t="s">
        <v>6</v>
      </c>
      <c r="E17" s="5" t="s">
        <v>16</v>
      </c>
    </row>
    <row r="19" spans="1:8" ht="34.5" x14ac:dyDescent="0.25">
      <c r="A19" s="10" t="s">
        <v>17</v>
      </c>
      <c r="B19" s="10">
        <v>1</v>
      </c>
      <c r="C19" s="10" t="s">
        <v>18</v>
      </c>
      <c r="D19" s="3" t="s">
        <v>19</v>
      </c>
      <c r="E19" s="10" t="s">
        <v>20</v>
      </c>
      <c r="F19" s="2">
        <v>3.81</v>
      </c>
      <c r="G19" s="1">
        <v>60</v>
      </c>
      <c r="H19" s="12">
        <f>ROUND(ROUND(F19,2)*ROUND(G19,3),2)</f>
        <v>228.6</v>
      </c>
    </row>
    <row r="20" spans="1:8" ht="57" x14ac:dyDescent="0.25">
      <c r="A20" s="10" t="s">
        <v>17</v>
      </c>
      <c r="B20" s="10">
        <v>2</v>
      </c>
      <c r="C20" s="10" t="s">
        <v>21</v>
      </c>
      <c r="D20" s="3" t="s">
        <v>22</v>
      </c>
      <c r="E20" s="10" t="s">
        <v>23</v>
      </c>
      <c r="F20" s="2">
        <v>1256.8699999999999</v>
      </c>
      <c r="G20" s="1">
        <v>1</v>
      </c>
      <c r="H20" s="12">
        <f>ROUND(ROUND(F20,2)*ROUND(G20,3),2)</f>
        <v>1256.8699999999999</v>
      </c>
    </row>
    <row r="21" spans="1:8" ht="34.5" x14ac:dyDescent="0.25">
      <c r="A21" s="10" t="s">
        <v>17</v>
      </c>
      <c r="B21" s="10">
        <v>3</v>
      </c>
      <c r="C21" s="10" t="s">
        <v>24</v>
      </c>
      <c r="D21" s="3" t="s">
        <v>22</v>
      </c>
      <c r="E21" s="10" t="s">
        <v>25</v>
      </c>
      <c r="F21" s="2">
        <v>10.28</v>
      </c>
      <c r="G21" s="1">
        <v>54</v>
      </c>
      <c r="H21" s="12">
        <f>ROUND(ROUND(F21,2)*ROUND(G21,3),2)</f>
        <v>555.12</v>
      </c>
    </row>
    <row r="22" spans="1:8" ht="45.75" x14ac:dyDescent="0.25">
      <c r="A22" s="10" t="s">
        <v>17</v>
      </c>
      <c r="B22" s="10">
        <v>4</v>
      </c>
      <c r="C22" s="10" t="s">
        <v>26</v>
      </c>
      <c r="D22" s="3" t="s">
        <v>22</v>
      </c>
      <c r="E22" s="10" t="s">
        <v>27</v>
      </c>
      <c r="F22" s="2">
        <v>15.87</v>
      </c>
      <c r="G22" s="1">
        <v>54</v>
      </c>
      <c r="H22" s="12">
        <f>ROUND(ROUND(F22,2)*ROUND(G22,3),2)</f>
        <v>856.98</v>
      </c>
    </row>
    <row r="23" spans="1:8" x14ac:dyDescent="0.25">
      <c r="E23" s="5" t="s">
        <v>15</v>
      </c>
      <c r="F23" s="5"/>
      <c r="G23" s="5"/>
      <c r="H23" s="13">
        <f>SUM(H19:H22)</f>
        <v>2897.5699999999997</v>
      </c>
    </row>
    <row r="25" spans="1:8" x14ac:dyDescent="0.25">
      <c r="C25" s="5" t="s">
        <v>5</v>
      </c>
      <c r="D25" s="4" t="s">
        <v>6</v>
      </c>
      <c r="E25" s="5" t="s">
        <v>7</v>
      </c>
    </row>
    <row r="26" spans="1:8" x14ac:dyDescent="0.25">
      <c r="C26" s="5" t="s">
        <v>8</v>
      </c>
      <c r="D26" s="4" t="s">
        <v>28</v>
      </c>
      <c r="E26" s="5" t="s">
        <v>29</v>
      </c>
    </row>
    <row r="27" spans="1:8" x14ac:dyDescent="0.25">
      <c r="C27" s="5" t="s">
        <v>30</v>
      </c>
      <c r="D27" s="4" t="s">
        <v>6</v>
      </c>
      <c r="E27" s="5" t="s">
        <v>31</v>
      </c>
    </row>
    <row r="29" spans="1:8" ht="23.25" x14ac:dyDescent="0.25">
      <c r="A29" s="10" t="s">
        <v>32</v>
      </c>
      <c r="B29" s="10">
        <v>1</v>
      </c>
      <c r="C29" s="10" t="s">
        <v>33</v>
      </c>
      <c r="D29" s="3" t="s">
        <v>34</v>
      </c>
      <c r="E29" s="10" t="s">
        <v>35</v>
      </c>
      <c r="F29" s="2">
        <v>9</v>
      </c>
      <c r="G29" s="1">
        <v>81</v>
      </c>
      <c r="H29" s="12">
        <f t="shared" ref="H29:H49" si="0">ROUND(ROUND(F29,2)*ROUND(G29,3),2)</f>
        <v>729</v>
      </c>
    </row>
    <row r="30" spans="1:8" ht="23.25" x14ac:dyDescent="0.25">
      <c r="A30" s="10" t="s">
        <v>32</v>
      </c>
      <c r="B30" s="10">
        <v>2</v>
      </c>
      <c r="C30" s="10" t="s">
        <v>36</v>
      </c>
      <c r="D30" s="3" t="s">
        <v>34</v>
      </c>
      <c r="E30" s="10" t="s">
        <v>37</v>
      </c>
      <c r="F30" s="2">
        <v>12.28</v>
      </c>
      <c r="G30" s="1">
        <v>37</v>
      </c>
      <c r="H30" s="12">
        <f t="shared" si="0"/>
        <v>454.36</v>
      </c>
    </row>
    <row r="31" spans="1:8" ht="23.25" x14ac:dyDescent="0.25">
      <c r="A31" s="10" t="s">
        <v>32</v>
      </c>
      <c r="B31" s="10">
        <v>3</v>
      </c>
      <c r="C31" s="10" t="s">
        <v>38</v>
      </c>
      <c r="D31" s="3" t="s">
        <v>34</v>
      </c>
      <c r="E31" s="10" t="s">
        <v>39</v>
      </c>
      <c r="F31" s="2">
        <v>17</v>
      </c>
      <c r="G31" s="1">
        <v>14</v>
      </c>
      <c r="H31" s="12">
        <f t="shared" si="0"/>
        <v>238</v>
      </c>
    </row>
    <row r="32" spans="1:8" ht="23.25" x14ac:dyDescent="0.25">
      <c r="A32" s="10" t="s">
        <v>32</v>
      </c>
      <c r="B32" s="10">
        <v>4</v>
      </c>
      <c r="C32" s="10" t="s">
        <v>40</v>
      </c>
      <c r="D32" s="3" t="s">
        <v>34</v>
      </c>
      <c r="E32" s="10" t="s">
        <v>41</v>
      </c>
      <c r="F32" s="2">
        <v>23.31</v>
      </c>
      <c r="G32" s="1">
        <v>28</v>
      </c>
      <c r="H32" s="12">
        <f t="shared" si="0"/>
        <v>652.67999999999995</v>
      </c>
    </row>
    <row r="33" spans="1:8" ht="23.25" x14ac:dyDescent="0.25">
      <c r="A33" s="10" t="s">
        <v>32</v>
      </c>
      <c r="B33" s="10">
        <v>5</v>
      </c>
      <c r="C33" s="10" t="s">
        <v>42</v>
      </c>
      <c r="D33" s="3" t="s">
        <v>34</v>
      </c>
      <c r="E33" s="10" t="s">
        <v>43</v>
      </c>
      <c r="F33" s="2">
        <v>29.1</v>
      </c>
      <c r="G33" s="1">
        <v>17</v>
      </c>
      <c r="H33" s="12">
        <f t="shared" si="0"/>
        <v>494.7</v>
      </c>
    </row>
    <row r="34" spans="1:8" ht="45.75" x14ac:dyDescent="0.25">
      <c r="A34" s="10" t="s">
        <v>32</v>
      </c>
      <c r="B34" s="10">
        <v>6</v>
      </c>
      <c r="C34" s="10" t="s">
        <v>44</v>
      </c>
      <c r="D34" s="3" t="s">
        <v>34</v>
      </c>
      <c r="E34" s="10" t="s">
        <v>45</v>
      </c>
      <c r="F34" s="2">
        <v>8.84</v>
      </c>
      <c r="G34" s="1">
        <v>250</v>
      </c>
      <c r="H34" s="12">
        <f t="shared" si="0"/>
        <v>2210</v>
      </c>
    </row>
    <row r="35" spans="1:8" ht="45.75" x14ac:dyDescent="0.25">
      <c r="A35" s="10" t="s">
        <v>32</v>
      </c>
      <c r="B35" s="10">
        <v>7</v>
      </c>
      <c r="C35" s="10" t="s">
        <v>46</v>
      </c>
      <c r="D35" s="3" t="s">
        <v>34</v>
      </c>
      <c r="E35" s="10" t="s">
        <v>47</v>
      </c>
      <c r="F35" s="2">
        <v>10.32</v>
      </c>
      <c r="G35" s="1">
        <v>56</v>
      </c>
      <c r="H35" s="12">
        <f t="shared" si="0"/>
        <v>577.91999999999996</v>
      </c>
    </row>
    <row r="36" spans="1:8" ht="45.75" x14ac:dyDescent="0.25">
      <c r="A36" s="10" t="s">
        <v>32</v>
      </c>
      <c r="B36" s="10">
        <v>8</v>
      </c>
      <c r="C36" s="10" t="s">
        <v>48</v>
      </c>
      <c r="D36" s="3" t="s">
        <v>34</v>
      </c>
      <c r="E36" s="10" t="s">
        <v>45</v>
      </c>
      <c r="F36" s="2">
        <v>13.88</v>
      </c>
      <c r="G36" s="1">
        <v>22</v>
      </c>
      <c r="H36" s="12">
        <f t="shared" si="0"/>
        <v>305.36</v>
      </c>
    </row>
    <row r="37" spans="1:8" ht="45.75" x14ac:dyDescent="0.25">
      <c r="A37" s="10" t="s">
        <v>32</v>
      </c>
      <c r="B37" s="10">
        <v>9</v>
      </c>
      <c r="C37" s="10" t="s">
        <v>49</v>
      </c>
      <c r="D37" s="3" t="s">
        <v>34</v>
      </c>
      <c r="E37" s="10" t="s">
        <v>50</v>
      </c>
      <c r="F37" s="2">
        <v>19.96</v>
      </c>
      <c r="G37" s="1">
        <v>26</v>
      </c>
      <c r="H37" s="12">
        <f t="shared" si="0"/>
        <v>518.96</v>
      </c>
    </row>
    <row r="38" spans="1:8" ht="45.75" x14ac:dyDescent="0.25">
      <c r="A38" s="10" t="s">
        <v>32</v>
      </c>
      <c r="B38" s="10">
        <v>10</v>
      </c>
      <c r="C38" s="10" t="s">
        <v>51</v>
      </c>
      <c r="D38" s="3" t="s">
        <v>34</v>
      </c>
      <c r="E38" s="10" t="s">
        <v>52</v>
      </c>
      <c r="F38" s="2">
        <v>26.32</v>
      </c>
      <c r="G38" s="1">
        <v>2</v>
      </c>
      <c r="H38" s="12">
        <f t="shared" si="0"/>
        <v>52.64</v>
      </c>
    </row>
    <row r="39" spans="1:8" ht="45.75" x14ac:dyDescent="0.25">
      <c r="A39" s="10" t="s">
        <v>32</v>
      </c>
      <c r="B39" s="10">
        <v>11</v>
      </c>
      <c r="C39" s="10" t="s">
        <v>53</v>
      </c>
      <c r="D39" s="3" t="s">
        <v>34</v>
      </c>
      <c r="E39" s="10" t="s">
        <v>54</v>
      </c>
      <c r="F39" s="2">
        <v>15.46</v>
      </c>
      <c r="G39" s="1">
        <v>81</v>
      </c>
      <c r="H39" s="12">
        <f t="shared" si="0"/>
        <v>1252.26</v>
      </c>
    </row>
    <row r="40" spans="1:8" ht="45.75" x14ac:dyDescent="0.25">
      <c r="A40" s="10" t="s">
        <v>32</v>
      </c>
      <c r="B40" s="10">
        <v>12</v>
      </c>
      <c r="C40" s="10" t="s">
        <v>55</v>
      </c>
      <c r="D40" s="3" t="s">
        <v>34</v>
      </c>
      <c r="E40" s="10" t="s">
        <v>56</v>
      </c>
      <c r="F40" s="2">
        <v>17.809999999999999</v>
      </c>
      <c r="G40" s="1">
        <v>37</v>
      </c>
      <c r="H40" s="12">
        <f t="shared" si="0"/>
        <v>658.97</v>
      </c>
    </row>
    <row r="41" spans="1:8" ht="45.75" x14ac:dyDescent="0.25">
      <c r="A41" s="10" t="s">
        <v>32</v>
      </c>
      <c r="B41" s="10">
        <v>13</v>
      </c>
      <c r="C41" s="10" t="s">
        <v>57</v>
      </c>
      <c r="D41" s="3" t="s">
        <v>34</v>
      </c>
      <c r="E41" s="10" t="s">
        <v>58</v>
      </c>
      <c r="F41" s="2">
        <v>18.96</v>
      </c>
      <c r="G41" s="1">
        <v>14</v>
      </c>
      <c r="H41" s="12">
        <f t="shared" si="0"/>
        <v>265.44</v>
      </c>
    </row>
    <row r="42" spans="1:8" ht="45.75" x14ac:dyDescent="0.25">
      <c r="A42" s="10" t="s">
        <v>32</v>
      </c>
      <c r="B42" s="10">
        <v>14</v>
      </c>
      <c r="C42" s="10" t="s">
        <v>59</v>
      </c>
      <c r="D42" s="3" t="s">
        <v>34</v>
      </c>
      <c r="E42" s="10" t="s">
        <v>60</v>
      </c>
      <c r="F42" s="2">
        <v>22.33</v>
      </c>
      <c r="G42" s="1">
        <v>28</v>
      </c>
      <c r="H42" s="12">
        <f t="shared" si="0"/>
        <v>625.24</v>
      </c>
    </row>
    <row r="43" spans="1:8" ht="45.75" x14ac:dyDescent="0.25">
      <c r="A43" s="10" t="s">
        <v>32</v>
      </c>
      <c r="B43" s="10">
        <v>15</v>
      </c>
      <c r="C43" s="10" t="s">
        <v>61</v>
      </c>
      <c r="D43" s="3" t="s">
        <v>34</v>
      </c>
      <c r="E43" s="10" t="s">
        <v>62</v>
      </c>
      <c r="F43" s="2">
        <v>17.559999999999999</v>
      </c>
      <c r="G43" s="1">
        <v>17</v>
      </c>
      <c r="H43" s="12">
        <f t="shared" si="0"/>
        <v>298.52</v>
      </c>
    </row>
    <row r="44" spans="1:8" ht="45.75" x14ac:dyDescent="0.25">
      <c r="A44" s="10" t="s">
        <v>32</v>
      </c>
      <c r="B44" s="10">
        <v>16</v>
      </c>
      <c r="C44" s="10" t="s">
        <v>63</v>
      </c>
      <c r="D44" s="3" t="s">
        <v>34</v>
      </c>
      <c r="E44" s="10" t="s">
        <v>64</v>
      </c>
      <c r="F44" s="2">
        <v>44.39</v>
      </c>
      <c r="G44" s="1">
        <v>250</v>
      </c>
      <c r="H44" s="12">
        <f t="shared" si="0"/>
        <v>11097.5</v>
      </c>
    </row>
    <row r="45" spans="1:8" ht="45.75" x14ac:dyDescent="0.25">
      <c r="A45" s="10" t="s">
        <v>32</v>
      </c>
      <c r="B45" s="10">
        <v>17</v>
      </c>
      <c r="C45" s="10" t="s">
        <v>65</v>
      </c>
      <c r="D45" s="3" t="s">
        <v>34</v>
      </c>
      <c r="E45" s="10" t="s">
        <v>66</v>
      </c>
      <c r="F45" s="2">
        <v>47.57</v>
      </c>
      <c r="G45" s="1">
        <v>56</v>
      </c>
      <c r="H45" s="12">
        <f t="shared" si="0"/>
        <v>2663.92</v>
      </c>
    </row>
    <row r="46" spans="1:8" ht="45.75" x14ac:dyDescent="0.25">
      <c r="A46" s="10" t="s">
        <v>32</v>
      </c>
      <c r="B46" s="10">
        <v>18</v>
      </c>
      <c r="C46" s="10" t="s">
        <v>67</v>
      </c>
      <c r="D46" s="3" t="s">
        <v>34</v>
      </c>
      <c r="E46" s="10" t="s">
        <v>68</v>
      </c>
      <c r="F46" s="2">
        <v>52.42</v>
      </c>
      <c r="G46" s="1">
        <v>22</v>
      </c>
      <c r="H46" s="12">
        <f t="shared" si="0"/>
        <v>1153.24</v>
      </c>
    </row>
    <row r="47" spans="1:8" ht="45.75" x14ac:dyDescent="0.25">
      <c r="A47" s="10" t="s">
        <v>32</v>
      </c>
      <c r="B47" s="10">
        <v>19</v>
      </c>
      <c r="C47" s="10" t="s">
        <v>69</v>
      </c>
      <c r="D47" s="3" t="s">
        <v>34</v>
      </c>
      <c r="E47" s="10" t="s">
        <v>70</v>
      </c>
      <c r="F47" s="2">
        <v>56.86</v>
      </c>
      <c r="G47" s="1">
        <v>26</v>
      </c>
      <c r="H47" s="12">
        <f t="shared" si="0"/>
        <v>1478.36</v>
      </c>
    </row>
    <row r="48" spans="1:8" ht="45.75" x14ac:dyDescent="0.25">
      <c r="A48" s="10" t="s">
        <v>32</v>
      </c>
      <c r="B48" s="10">
        <v>20</v>
      </c>
      <c r="C48" s="10" t="s">
        <v>71</v>
      </c>
      <c r="D48" s="3" t="s">
        <v>34</v>
      </c>
      <c r="E48" s="10" t="s">
        <v>72</v>
      </c>
      <c r="F48" s="2">
        <v>69.290000000000006</v>
      </c>
      <c r="G48" s="1">
        <v>2</v>
      </c>
      <c r="H48" s="12">
        <f t="shared" si="0"/>
        <v>138.58000000000001</v>
      </c>
    </row>
    <row r="49" spans="1:8" ht="34.5" x14ac:dyDescent="0.25">
      <c r="A49" s="10" t="s">
        <v>32</v>
      </c>
      <c r="B49" s="10">
        <v>21</v>
      </c>
      <c r="C49" s="10" t="s">
        <v>73</v>
      </c>
      <c r="D49" s="3" t="s">
        <v>34</v>
      </c>
      <c r="E49" s="10" t="s">
        <v>74</v>
      </c>
      <c r="F49" s="2">
        <v>21.92</v>
      </c>
      <c r="G49" s="1">
        <v>194.4</v>
      </c>
      <c r="H49" s="12">
        <f t="shared" si="0"/>
        <v>4261.25</v>
      </c>
    </row>
    <row r="50" spans="1:8" x14ac:dyDescent="0.25">
      <c r="E50" s="5" t="s">
        <v>15</v>
      </c>
      <c r="F50" s="5"/>
      <c r="G50" s="5"/>
      <c r="H50" s="13">
        <f>SUM(H29:H49)</f>
        <v>30126.900000000005</v>
      </c>
    </row>
    <row r="52" spans="1:8" x14ac:dyDescent="0.25">
      <c r="C52" s="5" t="s">
        <v>5</v>
      </c>
      <c r="D52" s="4" t="s">
        <v>6</v>
      </c>
      <c r="E52" s="5" t="s">
        <v>7</v>
      </c>
    </row>
    <row r="53" spans="1:8" x14ac:dyDescent="0.25">
      <c r="C53" s="5" t="s">
        <v>8</v>
      </c>
      <c r="D53" s="4" t="s">
        <v>28</v>
      </c>
      <c r="E53" s="5" t="s">
        <v>29</v>
      </c>
    </row>
    <row r="54" spans="1:8" x14ac:dyDescent="0.25">
      <c r="C54" s="5" t="s">
        <v>30</v>
      </c>
      <c r="D54" s="4" t="s">
        <v>28</v>
      </c>
      <c r="E54" s="5" t="s">
        <v>75</v>
      </c>
    </row>
    <row r="56" spans="1:8" ht="90.75" x14ac:dyDescent="0.25">
      <c r="A56" s="10" t="s">
        <v>76</v>
      </c>
      <c r="B56" s="10">
        <v>1</v>
      </c>
      <c r="C56" s="10" t="s">
        <v>77</v>
      </c>
      <c r="D56" s="3" t="s">
        <v>22</v>
      </c>
      <c r="E56" s="10" t="s">
        <v>78</v>
      </c>
      <c r="F56" s="2">
        <v>442.91</v>
      </c>
      <c r="G56" s="1">
        <v>50</v>
      </c>
      <c r="H56" s="12">
        <f t="shared" ref="H56:H61" si="1">ROUND(ROUND(F56,2)*ROUND(G56,3),2)</f>
        <v>22145.5</v>
      </c>
    </row>
    <row r="57" spans="1:8" ht="45.75" x14ac:dyDescent="0.25">
      <c r="A57" s="10" t="s">
        <v>76</v>
      </c>
      <c r="B57" s="10">
        <v>2</v>
      </c>
      <c r="C57" s="10" t="s">
        <v>79</v>
      </c>
      <c r="D57" s="3" t="s">
        <v>22</v>
      </c>
      <c r="E57" s="10" t="s">
        <v>80</v>
      </c>
      <c r="F57" s="2">
        <v>51.11</v>
      </c>
      <c r="G57" s="1">
        <v>4</v>
      </c>
      <c r="H57" s="12">
        <f t="shared" si="1"/>
        <v>204.44</v>
      </c>
    </row>
    <row r="58" spans="1:8" ht="45.75" x14ac:dyDescent="0.25">
      <c r="A58" s="10" t="s">
        <v>76</v>
      </c>
      <c r="B58" s="10">
        <v>3</v>
      </c>
      <c r="C58" s="10" t="s">
        <v>81</v>
      </c>
      <c r="D58" s="3" t="s">
        <v>22</v>
      </c>
      <c r="E58" s="10" t="s">
        <v>82</v>
      </c>
      <c r="F58" s="2">
        <v>75.66</v>
      </c>
      <c r="G58" s="1">
        <v>4</v>
      </c>
      <c r="H58" s="12">
        <f t="shared" si="1"/>
        <v>302.64</v>
      </c>
    </row>
    <row r="59" spans="1:8" ht="45.75" x14ac:dyDescent="0.25">
      <c r="A59" s="10" t="s">
        <v>76</v>
      </c>
      <c r="B59" s="10">
        <v>4</v>
      </c>
      <c r="C59" s="10" t="s">
        <v>83</v>
      </c>
      <c r="D59" s="3" t="s">
        <v>22</v>
      </c>
      <c r="E59" s="10" t="s">
        <v>84</v>
      </c>
      <c r="F59" s="2">
        <v>78.540000000000006</v>
      </c>
      <c r="G59" s="1">
        <v>4</v>
      </c>
      <c r="H59" s="12">
        <f t="shared" si="1"/>
        <v>314.16000000000003</v>
      </c>
    </row>
    <row r="60" spans="1:8" ht="45.75" x14ac:dyDescent="0.25">
      <c r="A60" s="10" t="s">
        <v>76</v>
      </c>
      <c r="B60" s="10">
        <v>5</v>
      </c>
      <c r="C60" s="10" t="s">
        <v>85</v>
      </c>
      <c r="D60" s="3" t="s">
        <v>22</v>
      </c>
      <c r="E60" s="10" t="s">
        <v>86</v>
      </c>
      <c r="F60" s="2">
        <v>308.61</v>
      </c>
      <c r="G60" s="1">
        <v>4</v>
      </c>
      <c r="H60" s="12">
        <f t="shared" si="1"/>
        <v>1234.44</v>
      </c>
    </row>
    <row r="61" spans="1:8" ht="57" x14ac:dyDescent="0.25">
      <c r="A61" s="10" t="s">
        <v>76</v>
      </c>
      <c r="B61" s="10">
        <v>6</v>
      </c>
      <c r="C61" s="10" t="s">
        <v>87</v>
      </c>
      <c r="D61" s="3" t="s">
        <v>22</v>
      </c>
      <c r="E61" s="10" t="s">
        <v>88</v>
      </c>
      <c r="F61" s="2">
        <v>246.75</v>
      </c>
      <c r="G61" s="1">
        <v>4</v>
      </c>
      <c r="H61" s="12">
        <f t="shared" si="1"/>
        <v>987</v>
      </c>
    </row>
    <row r="62" spans="1:8" x14ac:dyDescent="0.25">
      <c r="E62" s="5" t="s">
        <v>15</v>
      </c>
      <c r="F62" s="5"/>
      <c r="G62" s="5"/>
      <c r="H62" s="13">
        <f>SUM(H56:H61)</f>
        <v>25188.179999999997</v>
      </c>
    </row>
    <row r="64" spans="1:8" x14ac:dyDescent="0.25">
      <c r="C64" s="5" t="s">
        <v>5</v>
      </c>
      <c r="D64" s="4" t="s">
        <v>6</v>
      </c>
      <c r="E64" s="5" t="s">
        <v>7</v>
      </c>
    </row>
    <row r="65" spans="1:8" x14ac:dyDescent="0.25">
      <c r="C65" s="5" t="s">
        <v>8</v>
      </c>
      <c r="D65" s="4" t="s">
        <v>28</v>
      </c>
      <c r="E65" s="5" t="s">
        <v>29</v>
      </c>
    </row>
    <row r="66" spans="1:8" x14ac:dyDescent="0.25">
      <c r="C66" s="5" t="s">
        <v>30</v>
      </c>
      <c r="D66" s="4" t="s">
        <v>89</v>
      </c>
      <c r="E66" s="5" t="s">
        <v>90</v>
      </c>
    </row>
    <row r="68" spans="1:8" ht="23.25" x14ac:dyDescent="0.25">
      <c r="A68" s="10" t="s">
        <v>91</v>
      </c>
      <c r="B68" s="10">
        <v>1</v>
      </c>
      <c r="C68" s="10" t="s">
        <v>92</v>
      </c>
      <c r="D68" s="3" t="s">
        <v>22</v>
      </c>
      <c r="E68" s="10" t="s">
        <v>93</v>
      </c>
      <c r="F68" s="2">
        <v>33.15</v>
      </c>
      <c r="G68" s="1">
        <v>13</v>
      </c>
      <c r="H68" s="12">
        <f t="shared" ref="H68:H79" si="2">ROUND(ROUND(F68,2)*ROUND(G68,3),2)</f>
        <v>430.95</v>
      </c>
    </row>
    <row r="69" spans="1:8" ht="23.25" x14ac:dyDescent="0.25">
      <c r="A69" s="10" t="s">
        <v>91</v>
      </c>
      <c r="B69" s="10">
        <v>2</v>
      </c>
      <c r="C69" s="10" t="s">
        <v>94</v>
      </c>
      <c r="D69" s="3" t="s">
        <v>22</v>
      </c>
      <c r="E69" s="10" t="s">
        <v>95</v>
      </c>
      <c r="F69" s="2">
        <v>40.18</v>
      </c>
      <c r="G69" s="1">
        <v>117</v>
      </c>
      <c r="H69" s="12">
        <f t="shared" si="2"/>
        <v>4701.0600000000004</v>
      </c>
    </row>
    <row r="70" spans="1:8" ht="23.25" x14ac:dyDescent="0.25">
      <c r="A70" s="10" t="s">
        <v>91</v>
      </c>
      <c r="B70" s="10">
        <v>3</v>
      </c>
      <c r="C70" s="10" t="s">
        <v>96</v>
      </c>
      <c r="D70" s="3" t="s">
        <v>22</v>
      </c>
      <c r="E70" s="10" t="s">
        <v>97</v>
      </c>
      <c r="F70" s="2">
        <v>55.75</v>
      </c>
      <c r="G70" s="1">
        <v>6</v>
      </c>
      <c r="H70" s="12">
        <f t="shared" si="2"/>
        <v>334.5</v>
      </c>
    </row>
    <row r="71" spans="1:8" ht="23.25" x14ac:dyDescent="0.25">
      <c r="A71" s="10" t="s">
        <v>91</v>
      </c>
      <c r="B71" s="10">
        <v>4</v>
      </c>
      <c r="C71" s="10" t="s">
        <v>98</v>
      </c>
      <c r="D71" s="3" t="s">
        <v>22</v>
      </c>
      <c r="E71" s="10" t="s">
        <v>99</v>
      </c>
      <c r="F71" s="2">
        <v>75.22</v>
      </c>
      <c r="G71" s="1">
        <v>4</v>
      </c>
      <c r="H71" s="12">
        <f t="shared" si="2"/>
        <v>300.88</v>
      </c>
    </row>
    <row r="72" spans="1:8" ht="23.25" x14ac:dyDescent="0.25">
      <c r="A72" s="10" t="s">
        <v>91</v>
      </c>
      <c r="B72" s="10">
        <v>5</v>
      </c>
      <c r="C72" s="10" t="s">
        <v>100</v>
      </c>
      <c r="D72" s="3" t="s">
        <v>22</v>
      </c>
      <c r="E72" s="10" t="s">
        <v>101</v>
      </c>
      <c r="F72" s="2">
        <v>99.48</v>
      </c>
      <c r="G72" s="1">
        <v>5</v>
      </c>
      <c r="H72" s="12">
        <f t="shared" si="2"/>
        <v>497.4</v>
      </c>
    </row>
    <row r="73" spans="1:8" ht="23.25" x14ac:dyDescent="0.25">
      <c r="A73" s="10" t="s">
        <v>91</v>
      </c>
      <c r="B73" s="10">
        <v>6</v>
      </c>
      <c r="C73" s="10" t="s">
        <v>102</v>
      </c>
      <c r="D73" s="3" t="s">
        <v>22</v>
      </c>
      <c r="E73" s="10" t="s">
        <v>103</v>
      </c>
      <c r="F73" s="2">
        <v>149.85</v>
      </c>
      <c r="G73" s="1">
        <v>5</v>
      </c>
      <c r="H73" s="12">
        <f t="shared" si="2"/>
        <v>749.25</v>
      </c>
    </row>
    <row r="74" spans="1:8" ht="23.25" x14ac:dyDescent="0.25">
      <c r="A74" s="10" t="s">
        <v>91</v>
      </c>
      <c r="B74" s="10">
        <v>7</v>
      </c>
      <c r="C74" s="10" t="s">
        <v>104</v>
      </c>
      <c r="D74" s="3" t="s">
        <v>22</v>
      </c>
      <c r="E74" s="10" t="s">
        <v>105</v>
      </c>
      <c r="F74" s="2">
        <v>23.06</v>
      </c>
      <c r="G74" s="1">
        <v>7</v>
      </c>
      <c r="H74" s="12">
        <f t="shared" si="2"/>
        <v>161.41999999999999</v>
      </c>
    </row>
    <row r="75" spans="1:8" ht="23.25" x14ac:dyDescent="0.25">
      <c r="A75" s="10" t="s">
        <v>91</v>
      </c>
      <c r="B75" s="10">
        <v>8</v>
      </c>
      <c r="C75" s="10" t="s">
        <v>106</v>
      </c>
      <c r="D75" s="3" t="s">
        <v>22</v>
      </c>
      <c r="E75" s="10" t="s">
        <v>107</v>
      </c>
      <c r="F75" s="2">
        <v>25.16</v>
      </c>
      <c r="G75" s="1">
        <v>3</v>
      </c>
      <c r="H75" s="12">
        <f t="shared" si="2"/>
        <v>75.48</v>
      </c>
    </row>
    <row r="76" spans="1:8" ht="23.25" x14ac:dyDescent="0.25">
      <c r="A76" s="10" t="s">
        <v>91</v>
      </c>
      <c r="B76" s="10">
        <v>9</v>
      </c>
      <c r="C76" s="10" t="s">
        <v>108</v>
      </c>
      <c r="D76" s="3" t="s">
        <v>22</v>
      </c>
      <c r="E76" s="10" t="s">
        <v>109</v>
      </c>
      <c r="F76" s="2">
        <v>30.53</v>
      </c>
      <c r="G76" s="1">
        <v>3</v>
      </c>
      <c r="H76" s="12">
        <f t="shared" si="2"/>
        <v>91.59</v>
      </c>
    </row>
    <row r="77" spans="1:8" ht="23.25" x14ac:dyDescent="0.25">
      <c r="A77" s="10" t="s">
        <v>91</v>
      </c>
      <c r="B77" s="10">
        <v>10</v>
      </c>
      <c r="C77" s="10" t="s">
        <v>110</v>
      </c>
      <c r="D77" s="3" t="s">
        <v>22</v>
      </c>
      <c r="E77" s="10" t="s">
        <v>111</v>
      </c>
      <c r="F77" s="2">
        <v>41.97</v>
      </c>
      <c r="G77" s="1">
        <v>3</v>
      </c>
      <c r="H77" s="12">
        <f t="shared" si="2"/>
        <v>125.91</v>
      </c>
    </row>
    <row r="78" spans="1:8" ht="23.25" x14ac:dyDescent="0.25">
      <c r="A78" s="10" t="s">
        <v>91</v>
      </c>
      <c r="B78" s="10">
        <v>11</v>
      </c>
      <c r="C78" s="10" t="s">
        <v>112</v>
      </c>
      <c r="D78" s="3" t="s">
        <v>22</v>
      </c>
      <c r="E78" s="10" t="s">
        <v>113</v>
      </c>
      <c r="F78" s="2">
        <v>50.6</v>
      </c>
      <c r="G78" s="1">
        <v>5</v>
      </c>
      <c r="H78" s="12">
        <f t="shared" si="2"/>
        <v>253</v>
      </c>
    </row>
    <row r="79" spans="1:8" ht="23.25" x14ac:dyDescent="0.25">
      <c r="A79" s="10" t="s">
        <v>91</v>
      </c>
      <c r="B79" s="10">
        <v>12</v>
      </c>
      <c r="C79" s="10" t="s">
        <v>114</v>
      </c>
      <c r="D79" s="3" t="s">
        <v>22</v>
      </c>
      <c r="E79" s="10" t="s">
        <v>115</v>
      </c>
      <c r="F79" s="2">
        <v>71.069999999999993</v>
      </c>
      <c r="G79" s="1">
        <v>3</v>
      </c>
      <c r="H79" s="12">
        <f t="shared" si="2"/>
        <v>213.21</v>
      </c>
    </row>
    <row r="80" spans="1:8" x14ac:dyDescent="0.25">
      <c r="E80" s="5" t="s">
        <v>15</v>
      </c>
      <c r="F80" s="5"/>
      <c r="G80" s="5"/>
      <c r="H80" s="13">
        <f>SUM(H68:H79)</f>
        <v>7934.65</v>
      </c>
    </row>
    <row r="82" spans="1:8" x14ac:dyDescent="0.25">
      <c r="C82" s="5" t="s">
        <v>5</v>
      </c>
      <c r="D82" s="4" t="s">
        <v>6</v>
      </c>
      <c r="E82" s="5" t="s">
        <v>7</v>
      </c>
    </row>
    <row r="83" spans="1:8" x14ac:dyDescent="0.25">
      <c r="C83" s="5" t="s">
        <v>8</v>
      </c>
      <c r="D83" s="4" t="s">
        <v>89</v>
      </c>
      <c r="E83" s="5" t="s">
        <v>116</v>
      </c>
    </row>
    <row r="85" spans="1:8" ht="34.5" x14ac:dyDescent="0.25">
      <c r="A85" s="10" t="s">
        <v>117</v>
      </c>
      <c r="B85" s="10">
        <v>1</v>
      </c>
      <c r="C85" s="10" t="s">
        <v>118</v>
      </c>
      <c r="D85" s="3" t="s">
        <v>22</v>
      </c>
      <c r="E85" s="10" t="s">
        <v>119</v>
      </c>
      <c r="F85" s="2">
        <v>558.80999999999995</v>
      </c>
      <c r="G85" s="1">
        <v>1</v>
      </c>
      <c r="H85" s="12">
        <f>ROUND(ROUND(F85,2)*ROUND(G85,3),2)</f>
        <v>558.80999999999995</v>
      </c>
    </row>
    <row r="86" spans="1:8" ht="45.75" x14ac:dyDescent="0.25">
      <c r="A86" s="10" t="s">
        <v>117</v>
      </c>
      <c r="B86" s="10">
        <v>2</v>
      </c>
      <c r="C86" s="10" t="s">
        <v>120</v>
      </c>
      <c r="D86" s="3" t="s">
        <v>22</v>
      </c>
      <c r="E86" s="10" t="s">
        <v>121</v>
      </c>
      <c r="F86" s="2">
        <v>30.42</v>
      </c>
      <c r="G86" s="1">
        <v>54</v>
      </c>
      <c r="H86" s="12">
        <f>ROUND(ROUND(F86,2)*ROUND(G86,3),2)</f>
        <v>1642.68</v>
      </c>
    </row>
    <row r="87" spans="1:8" ht="34.5" x14ac:dyDescent="0.25">
      <c r="A87" s="10" t="s">
        <v>117</v>
      </c>
      <c r="B87" s="10">
        <v>3</v>
      </c>
      <c r="C87" s="10" t="s">
        <v>122</v>
      </c>
      <c r="D87" s="3" t="s">
        <v>22</v>
      </c>
      <c r="E87" s="10" t="s">
        <v>123</v>
      </c>
      <c r="F87" s="2">
        <v>362.38</v>
      </c>
      <c r="G87" s="1">
        <v>1</v>
      </c>
      <c r="H87" s="12">
        <f>ROUND(ROUND(F87,2)*ROUND(G87,3),2)</f>
        <v>362.38</v>
      </c>
    </row>
    <row r="88" spans="1:8" ht="34.5" x14ac:dyDescent="0.25">
      <c r="A88" s="10" t="s">
        <v>117</v>
      </c>
      <c r="B88" s="10">
        <v>4</v>
      </c>
      <c r="C88" s="10" t="s">
        <v>124</v>
      </c>
      <c r="D88" s="3" t="s">
        <v>19</v>
      </c>
      <c r="E88" s="10" t="s">
        <v>125</v>
      </c>
      <c r="F88" s="2">
        <v>10.57</v>
      </c>
      <c r="G88" s="1">
        <v>60</v>
      </c>
      <c r="H88" s="12">
        <f>ROUND(ROUND(F88,2)*ROUND(G88,3),2)</f>
        <v>634.20000000000005</v>
      </c>
    </row>
    <row r="89" spans="1:8" ht="45.75" x14ac:dyDescent="0.25">
      <c r="A89" s="10" t="s">
        <v>117</v>
      </c>
      <c r="B89" s="10">
        <v>5</v>
      </c>
      <c r="C89" s="10" t="s">
        <v>126</v>
      </c>
      <c r="D89" s="3" t="s">
        <v>22</v>
      </c>
      <c r="E89" s="10" t="s">
        <v>127</v>
      </c>
      <c r="F89" s="2">
        <v>314.41000000000003</v>
      </c>
      <c r="G89" s="1">
        <v>1</v>
      </c>
      <c r="H89" s="12">
        <f>ROUND(ROUND(F89,2)*ROUND(G89,3),2)</f>
        <v>314.41000000000003</v>
      </c>
    </row>
    <row r="90" spans="1:8" x14ac:dyDescent="0.25">
      <c r="E90" s="5" t="s">
        <v>15</v>
      </c>
      <c r="F90" s="5"/>
      <c r="G90" s="5"/>
      <c r="H90" s="13">
        <f>SUM(H85:H89)</f>
        <v>3512.4799999999996</v>
      </c>
    </row>
    <row r="92" spans="1:8" x14ac:dyDescent="0.25">
      <c r="C92" s="5" t="s">
        <v>5</v>
      </c>
      <c r="D92" s="4" t="s">
        <v>6</v>
      </c>
      <c r="E92" s="5" t="s">
        <v>7</v>
      </c>
    </row>
    <row r="93" spans="1:8" x14ac:dyDescent="0.25">
      <c r="C93" s="5" t="s">
        <v>8</v>
      </c>
      <c r="D93" s="4" t="s">
        <v>128</v>
      </c>
      <c r="E93" s="5" t="s">
        <v>129</v>
      </c>
    </row>
    <row r="95" spans="1:8" ht="23.25" x14ac:dyDescent="0.25">
      <c r="A95" s="10" t="s">
        <v>130</v>
      </c>
      <c r="B95" s="10">
        <v>1</v>
      </c>
      <c r="C95" s="10" t="s">
        <v>131</v>
      </c>
      <c r="D95" s="3" t="s">
        <v>132</v>
      </c>
      <c r="E95" s="10" t="s">
        <v>133</v>
      </c>
      <c r="F95" s="2">
        <v>59.19</v>
      </c>
      <c r="G95" s="1">
        <v>7</v>
      </c>
      <c r="H95" s="12">
        <f>ROUND(ROUND(F95,2)*ROUND(G95,3),2)</f>
        <v>414.33</v>
      </c>
    </row>
    <row r="96" spans="1:8" ht="34.5" x14ac:dyDescent="0.25">
      <c r="A96" s="10" t="s">
        <v>130</v>
      </c>
      <c r="B96" s="10">
        <v>2</v>
      </c>
      <c r="C96" s="10" t="s">
        <v>134</v>
      </c>
      <c r="D96" s="3" t="s">
        <v>132</v>
      </c>
      <c r="E96" s="10" t="s">
        <v>135</v>
      </c>
      <c r="F96" s="2">
        <v>97.67</v>
      </c>
      <c r="G96" s="1">
        <v>7</v>
      </c>
      <c r="H96" s="12">
        <f>ROUND(ROUND(F96,2)*ROUND(G96,3),2)</f>
        <v>683.69</v>
      </c>
    </row>
    <row r="97" spans="1:8" x14ac:dyDescent="0.25">
      <c r="E97" s="5" t="s">
        <v>15</v>
      </c>
      <c r="F97" s="5"/>
      <c r="G97" s="5"/>
      <c r="H97" s="13">
        <f>SUM(H95:H96)</f>
        <v>1098.02</v>
      </c>
    </row>
    <row r="99" spans="1:8" x14ac:dyDescent="0.25">
      <c r="C99" s="5" t="s">
        <v>5</v>
      </c>
      <c r="D99" s="4" t="s">
        <v>6</v>
      </c>
      <c r="E99" s="5" t="s">
        <v>7</v>
      </c>
    </row>
    <row r="100" spans="1:8" x14ac:dyDescent="0.25">
      <c r="C100" s="5" t="s">
        <v>8</v>
      </c>
      <c r="D100" s="4" t="s">
        <v>136</v>
      </c>
      <c r="E100" s="5" t="s">
        <v>137</v>
      </c>
    </row>
    <row r="102" spans="1:8" ht="34.5" x14ac:dyDescent="0.25">
      <c r="A102" s="10" t="s">
        <v>138</v>
      </c>
      <c r="B102" s="10">
        <v>1</v>
      </c>
      <c r="C102" s="10" t="s">
        <v>139</v>
      </c>
      <c r="D102" s="3" t="s">
        <v>140</v>
      </c>
      <c r="E102" s="10" t="s">
        <v>141</v>
      </c>
      <c r="F102" s="2">
        <v>475</v>
      </c>
      <c r="G102" s="1">
        <v>1</v>
      </c>
      <c r="H102" s="12">
        <f>ROUND(ROUND(F102,2)*ROUND(G102,3),2)</f>
        <v>475</v>
      </c>
    </row>
    <row r="103" spans="1:8" x14ac:dyDescent="0.25">
      <c r="E103" s="5" t="s">
        <v>15</v>
      </c>
      <c r="F103" s="5"/>
      <c r="G103" s="5"/>
      <c r="H103" s="13">
        <f>SUM(H102:H102)</f>
        <v>475</v>
      </c>
    </row>
    <row r="105" spans="1:8" x14ac:dyDescent="0.25">
      <c r="C105" s="5" t="s">
        <v>5</v>
      </c>
      <c r="D105" s="4" t="s">
        <v>6</v>
      </c>
      <c r="E105" s="5" t="s">
        <v>7</v>
      </c>
    </row>
    <row r="106" spans="1:8" x14ac:dyDescent="0.25">
      <c r="C106" s="5" t="s">
        <v>8</v>
      </c>
      <c r="D106" s="4" t="s">
        <v>142</v>
      </c>
      <c r="E106" s="5" t="s">
        <v>143</v>
      </c>
    </row>
    <row r="107" spans="1:8" x14ac:dyDescent="0.25">
      <c r="C107" s="5" t="s">
        <v>30</v>
      </c>
      <c r="D107" s="4" t="s">
        <v>6</v>
      </c>
      <c r="E107" s="5" t="s">
        <v>144</v>
      </c>
    </row>
    <row r="109" spans="1:8" ht="34.5" x14ac:dyDescent="0.25">
      <c r="A109" s="10" t="s">
        <v>145</v>
      </c>
      <c r="B109" s="10">
        <v>1</v>
      </c>
      <c r="C109" s="10" t="s">
        <v>146</v>
      </c>
      <c r="D109" s="3" t="s">
        <v>22</v>
      </c>
      <c r="E109" s="10" t="s">
        <v>147</v>
      </c>
      <c r="F109" s="2">
        <v>49.23</v>
      </c>
      <c r="G109" s="1">
        <v>2</v>
      </c>
      <c r="H109" s="12">
        <f>ROUND(ROUND(F109,2)*ROUND(G109,3),2)</f>
        <v>98.46</v>
      </c>
    </row>
    <row r="110" spans="1:8" ht="23.25" x14ac:dyDescent="0.25">
      <c r="A110" s="10" t="s">
        <v>145</v>
      </c>
      <c r="B110" s="10">
        <v>2</v>
      </c>
      <c r="C110" s="10" t="s">
        <v>148</v>
      </c>
      <c r="D110" s="3" t="s">
        <v>22</v>
      </c>
      <c r="E110" s="10" t="s">
        <v>149</v>
      </c>
      <c r="F110" s="2">
        <v>25.15</v>
      </c>
      <c r="G110" s="1">
        <v>2</v>
      </c>
      <c r="H110" s="12">
        <f>ROUND(ROUND(F110,2)*ROUND(G110,3),2)</f>
        <v>50.3</v>
      </c>
    </row>
    <row r="111" spans="1:8" ht="34.5" x14ac:dyDescent="0.25">
      <c r="A111" s="10" t="s">
        <v>145</v>
      </c>
      <c r="B111" s="10">
        <v>3</v>
      </c>
      <c r="C111" s="10" t="s">
        <v>150</v>
      </c>
      <c r="D111" s="3" t="s">
        <v>34</v>
      </c>
      <c r="E111" s="10" t="s">
        <v>151</v>
      </c>
      <c r="F111" s="2">
        <v>4.22</v>
      </c>
      <c r="G111" s="1">
        <v>10</v>
      </c>
      <c r="H111" s="12">
        <f>ROUND(ROUND(F111,2)*ROUND(G111,3),2)</f>
        <v>42.2</v>
      </c>
    </row>
    <row r="112" spans="1:8" x14ac:dyDescent="0.25">
      <c r="E112" s="5" t="s">
        <v>15</v>
      </c>
      <c r="F112" s="5"/>
      <c r="G112" s="5"/>
      <c r="H112" s="13">
        <f>SUM(H109:H111)</f>
        <v>190.95999999999998</v>
      </c>
    </row>
    <row r="114" spans="1:8" x14ac:dyDescent="0.25">
      <c r="C114" s="5" t="s">
        <v>5</v>
      </c>
      <c r="D114" s="4" t="s">
        <v>6</v>
      </c>
      <c r="E114" s="5" t="s">
        <v>7</v>
      </c>
    </row>
    <row r="115" spans="1:8" x14ac:dyDescent="0.25">
      <c r="C115" s="5" t="s">
        <v>8</v>
      </c>
      <c r="D115" s="4" t="s">
        <v>142</v>
      </c>
      <c r="E115" s="5" t="s">
        <v>143</v>
      </c>
    </row>
    <row r="116" spans="1:8" x14ac:dyDescent="0.25">
      <c r="C116" s="5" t="s">
        <v>30</v>
      </c>
      <c r="D116" s="4" t="s">
        <v>28</v>
      </c>
      <c r="E116" s="5" t="s">
        <v>152</v>
      </c>
    </row>
    <row r="118" spans="1:8" ht="23.25" x14ac:dyDescent="0.25">
      <c r="A118" s="10" t="s">
        <v>153</v>
      </c>
      <c r="B118" s="10">
        <v>1</v>
      </c>
      <c r="C118" s="10" t="s">
        <v>154</v>
      </c>
      <c r="D118" s="3" t="s">
        <v>22</v>
      </c>
      <c r="E118" s="10" t="s">
        <v>155</v>
      </c>
      <c r="F118" s="2">
        <v>9.94</v>
      </c>
      <c r="G118" s="1">
        <v>3</v>
      </c>
      <c r="H118" s="12">
        <f t="shared" ref="H118:H127" si="3">ROUND(ROUND(F118,2)*ROUND(G118,3),2)</f>
        <v>29.82</v>
      </c>
    </row>
    <row r="119" spans="1:8" ht="23.25" x14ac:dyDescent="0.25">
      <c r="A119" s="10" t="s">
        <v>153</v>
      </c>
      <c r="B119" s="10">
        <v>2</v>
      </c>
      <c r="C119" s="10" t="s">
        <v>156</v>
      </c>
      <c r="D119" s="3" t="s">
        <v>22</v>
      </c>
      <c r="E119" s="10" t="s">
        <v>157</v>
      </c>
      <c r="F119" s="2">
        <v>11.1</v>
      </c>
      <c r="G119" s="1">
        <v>3</v>
      </c>
      <c r="H119" s="12">
        <f t="shared" si="3"/>
        <v>33.299999999999997</v>
      </c>
    </row>
    <row r="120" spans="1:8" ht="23.25" x14ac:dyDescent="0.25">
      <c r="A120" s="10" t="s">
        <v>153</v>
      </c>
      <c r="B120" s="10">
        <v>3</v>
      </c>
      <c r="C120" s="10" t="s">
        <v>158</v>
      </c>
      <c r="D120" s="3" t="s">
        <v>22</v>
      </c>
      <c r="E120" s="10" t="s">
        <v>159</v>
      </c>
      <c r="F120" s="2">
        <v>23.29</v>
      </c>
      <c r="G120" s="1">
        <v>3</v>
      </c>
      <c r="H120" s="12">
        <f t="shared" si="3"/>
        <v>69.87</v>
      </c>
    </row>
    <row r="121" spans="1:8" x14ac:dyDescent="0.25">
      <c r="A121" s="10" t="s">
        <v>153</v>
      </c>
      <c r="B121" s="10">
        <v>4</v>
      </c>
      <c r="C121" s="10" t="s">
        <v>160</v>
      </c>
      <c r="D121" s="3" t="s">
        <v>22</v>
      </c>
      <c r="E121" s="10" t="s">
        <v>161</v>
      </c>
      <c r="F121" s="2">
        <v>2.35</v>
      </c>
      <c r="G121" s="1">
        <v>3</v>
      </c>
      <c r="H121" s="12">
        <f t="shared" si="3"/>
        <v>7.05</v>
      </c>
    </row>
    <row r="122" spans="1:8" ht="23.25" x14ac:dyDescent="0.25">
      <c r="A122" s="10" t="s">
        <v>153</v>
      </c>
      <c r="B122" s="10">
        <v>5</v>
      </c>
      <c r="C122" s="10" t="s">
        <v>162</v>
      </c>
      <c r="D122" s="3" t="s">
        <v>22</v>
      </c>
      <c r="E122" s="10" t="s">
        <v>163</v>
      </c>
      <c r="F122" s="2">
        <v>2.21</v>
      </c>
      <c r="G122" s="1">
        <v>3</v>
      </c>
      <c r="H122" s="12">
        <f t="shared" si="3"/>
        <v>6.63</v>
      </c>
    </row>
    <row r="123" spans="1:8" ht="45.75" x14ac:dyDescent="0.25">
      <c r="A123" s="10" t="s">
        <v>153</v>
      </c>
      <c r="B123" s="10">
        <v>6</v>
      </c>
      <c r="C123" s="10" t="s">
        <v>164</v>
      </c>
      <c r="D123" s="3" t="s">
        <v>22</v>
      </c>
      <c r="E123" s="10" t="s">
        <v>165</v>
      </c>
      <c r="F123" s="2">
        <v>28.38</v>
      </c>
      <c r="G123" s="1">
        <v>3</v>
      </c>
      <c r="H123" s="12">
        <f t="shared" si="3"/>
        <v>85.14</v>
      </c>
    </row>
    <row r="124" spans="1:8" x14ac:dyDescent="0.25">
      <c r="A124" s="10" t="s">
        <v>153</v>
      </c>
      <c r="B124" s="10">
        <v>7</v>
      </c>
      <c r="C124" s="10" t="s">
        <v>166</v>
      </c>
      <c r="D124" s="3" t="s">
        <v>22</v>
      </c>
      <c r="E124" s="10" t="s">
        <v>167</v>
      </c>
      <c r="F124" s="2">
        <v>35.549999999999997</v>
      </c>
      <c r="G124" s="1">
        <v>3</v>
      </c>
      <c r="H124" s="12">
        <f t="shared" si="3"/>
        <v>106.65</v>
      </c>
    </row>
    <row r="125" spans="1:8" x14ac:dyDescent="0.25">
      <c r="A125" s="10" t="s">
        <v>153</v>
      </c>
      <c r="B125" s="10">
        <v>8</v>
      </c>
      <c r="C125" s="10" t="s">
        <v>168</v>
      </c>
      <c r="D125" s="3" t="s">
        <v>22</v>
      </c>
      <c r="E125" s="10" t="s">
        <v>169</v>
      </c>
      <c r="F125" s="2">
        <v>4.1900000000000004</v>
      </c>
      <c r="G125" s="1">
        <v>3</v>
      </c>
      <c r="H125" s="12">
        <f t="shared" si="3"/>
        <v>12.57</v>
      </c>
    </row>
    <row r="126" spans="1:8" ht="23.25" x14ac:dyDescent="0.25">
      <c r="A126" s="10" t="s">
        <v>153</v>
      </c>
      <c r="B126" s="10">
        <v>9</v>
      </c>
      <c r="C126" s="10" t="s">
        <v>170</v>
      </c>
      <c r="D126" s="3" t="s">
        <v>22</v>
      </c>
      <c r="E126" s="10" t="s">
        <v>171</v>
      </c>
      <c r="F126" s="2">
        <v>12.72</v>
      </c>
      <c r="G126" s="1">
        <v>3</v>
      </c>
      <c r="H126" s="12">
        <f t="shared" si="3"/>
        <v>38.159999999999997</v>
      </c>
    </row>
    <row r="127" spans="1:8" x14ac:dyDescent="0.25">
      <c r="A127" s="10" t="s">
        <v>153</v>
      </c>
      <c r="B127" s="10">
        <v>10</v>
      </c>
      <c r="C127" s="10" t="s">
        <v>172</v>
      </c>
      <c r="D127" s="3" t="s">
        <v>22</v>
      </c>
      <c r="E127" s="10" t="s">
        <v>173</v>
      </c>
      <c r="F127" s="2">
        <v>18.54</v>
      </c>
      <c r="G127" s="1">
        <v>3</v>
      </c>
      <c r="H127" s="12">
        <f t="shared" si="3"/>
        <v>55.62</v>
      </c>
    </row>
    <row r="128" spans="1:8" x14ac:dyDescent="0.25">
      <c r="E128" s="5" t="s">
        <v>15</v>
      </c>
      <c r="F128" s="5"/>
      <c r="G128" s="5"/>
      <c r="H128" s="13">
        <f>SUM(H118:H127)</f>
        <v>444.81000000000006</v>
      </c>
    </row>
    <row r="130" spans="1:8" x14ac:dyDescent="0.25">
      <c r="C130" s="5" t="s">
        <v>5</v>
      </c>
      <c r="D130" s="4" t="s">
        <v>6</v>
      </c>
      <c r="E130" s="5" t="s">
        <v>7</v>
      </c>
    </row>
    <row r="131" spans="1:8" x14ac:dyDescent="0.25">
      <c r="C131" s="5" t="s">
        <v>8</v>
      </c>
      <c r="D131" s="4" t="s">
        <v>142</v>
      </c>
      <c r="E131" s="5" t="s">
        <v>143</v>
      </c>
    </row>
    <row r="132" spans="1:8" x14ac:dyDescent="0.25">
      <c r="C132" s="5" t="s">
        <v>30</v>
      </c>
      <c r="D132" s="4" t="s">
        <v>89</v>
      </c>
      <c r="E132" s="5" t="s">
        <v>174</v>
      </c>
    </row>
    <row r="134" spans="1:8" x14ac:dyDescent="0.25">
      <c r="A134" s="10" t="s">
        <v>175</v>
      </c>
      <c r="B134" s="10">
        <v>1</v>
      </c>
      <c r="C134" s="10" t="s">
        <v>176</v>
      </c>
      <c r="D134" s="3" t="s">
        <v>22</v>
      </c>
      <c r="E134" s="10" t="s">
        <v>177</v>
      </c>
      <c r="F134" s="2">
        <v>165.13</v>
      </c>
      <c r="G134" s="1">
        <v>1</v>
      </c>
      <c r="H134" s="12">
        <f>ROUND(ROUND(F134,2)*ROUND(G134,3),2)</f>
        <v>165.13</v>
      </c>
    </row>
    <row r="135" spans="1:8" x14ac:dyDescent="0.25">
      <c r="E135" s="5" t="s">
        <v>15</v>
      </c>
      <c r="F135" s="5"/>
      <c r="G135" s="5"/>
      <c r="H135" s="13">
        <f>SUM(H134:H134)</f>
        <v>165.13</v>
      </c>
    </row>
    <row r="137" spans="1:8" x14ac:dyDescent="0.25">
      <c r="E137" s="14" t="s">
        <v>178</v>
      </c>
      <c r="H137" s="15">
        <f>SUM(H9:H136)/2</f>
        <v>72033.7</v>
      </c>
    </row>
  </sheetData>
  <mergeCells count="4">
    <mergeCell ref="E1:H1"/>
    <mergeCell ref="E2:H2"/>
    <mergeCell ref="E3:H3"/>
    <mergeCell ref="E4:H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Anna Pons</cp:lastModifiedBy>
  <dcterms:created xsi:type="dcterms:W3CDTF">2025-07-31T14:50:10Z</dcterms:created>
  <dcterms:modified xsi:type="dcterms:W3CDTF">2025-07-31T14:51:14Z</dcterms:modified>
</cp:coreProperties>
</file>