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40559003k\Desktop\DOC FINAL - Presentacio\Gravat a Formularis\"/>
    </mc:Choice>
  </mc:AlternateContent>
  <bookViews>
    <workbookView xWindow="14390" yWindow="-10" windowWidth="14440" windowHeight="11700" tabRatio="771" activeTab="7"/>
  </bookViews>
  <sheets>
    <sheet name="Aclariments" sheetId="12" r:id="rId1"/>
    <sheet name="Nomenclatura" sheetId="10" r:id="rId2"/>
    <sheet name="OCUPACIO" sheetId="4" r:id="rId3"/>
    <sheet name="RESUM_EDIFICI" sheetId="5" r:id="rId4"/>
    <sheet name="RESUM_PLANTES" sheetId="3" r:id="rId5"/>
    <sheet name="RESUM_ENTITATS_HPO_ONDH" sheetId="8" r:id="rId6"/>
    <sheet name="RESUM_TIPUS HAB i PLACES" sheetId="9" r:id="rId7"/>
    <sheet name="HABITATGES" sheetId="1" r:id="rId8"/>
  </sheets>
  <calcPr calcId="162913"/>
</workbook>
</file>

<file path=xl/calcChain.xml><?xml version="1.0" encoding="utf-8"?>
<calcChain xmlns="http://schemas.openxmlformats.org/spreadsheetml/2006/main">
  <c r="K24" i="8" l="1"/>
  <c r="D28" i="9" l="1"/>
  <c r="E46" i="1"/>
  <c r="E38" i="1"/>
  <c r="C36" i="1"/>
  <c r="K33" i="8" l="1"/>
  <c r="H33" i="8"/>
  <c r="J23" i="8"/>
  <c r="J22" i="8"/>
  <c r="J21" i="8"/>
  <c r="E16" i="9"/>
  <c r="K16" i="9" s="1"/>
  <c r="E15" i="9"/>
  <c r="K15" i="9" s="1"/>
  <c r="E14" i="9"/>
  <c r="K14" i="9" s="1"/>
  <c r="I24" i="8"/>
  <c r="H24" i="8"/>
  <c r="J16" i="9"/>
  <c r="J15" i="9"/>
  <c r="J14" i="9"/>
  <c r="J17" i="9" l="1"/>
  <c r="J24" i="8"/>
  <c r="K17" i="9"/>
  <c r="B9" i="5"/>
  <c r="B8" i="5"/>
  <c r="L23" i="8" l="1"/>
  <c r="M23" i="8" s="1"/>
  <c r="L22" i="8"/>
  <c r="M22" i="8" s="1"/>
  <c r="L21" i="8"/>
  <c r="M21" i="8" s="1"/>
  <c r="L32" i="8" l="1"/>
  <c r="M32" i="8" s="1"/>
  <c r="L31" i="8"/>
  <c r="M31" i="8" s="1"/>
  <c r="L30" i="8"/>
  <c r="M30" i="8" s="1"/>
  <c r="M24" i="8" l="1"/>
  <c r="Q33" i="8" l="1"/>
  <c r="D10" i="5" s="1"/>
  <c r="M49" i="8"/>
  <c r="C9" i="5" s="1"/>
  <c r="M41" i="8"/>
  <c r="C8" i="5" s="1"/>
  <c r="E8" i="5" s="1"/>
  <c r="Q41" i="8"/>
  <c r="D8" i="5" s="1"/>
  <c r="Q49" i="8"/>
  <c r="D9" i="5" s="1"/>
  <c r="B10" i="5" l="1"/>
  <c r="B14" i="4"/>
  <c r="M33" i="8" l="1"/>
  <c r="C10" i="5" s="1"/>
  <c r="D22" i="3"/>
  <c r="B7" i="5" l="1"/>
  <c r="M16" i="9"/>
  <c r="M15" i="9"/>
  <c r="M14" i="9"/>
  <c r="L16" i="9"/>
  <c r="L15" i="9"/>
  <c r="L14" i="9"/>
  <c r="I16" i="9"/>
  <c r="I15" i="9"/>
  <c r="I14" i="9"/>
  <c r="I17" i="9" s="1"/>
  <c r="D25" i="9"/>
  <c r="K25" i="9" s="1"/>
  <c r="D24" i="9"/>
  <c r="K24" i="9" s="1"/>
  <c r="D23" i="9"/>
  <c r="K23" i="9" s="1"/>
  <c r="K26" i="9" l="1"/>
  <c r="H26" i="9"/>
  <c r="H17" i="9"/>
  <c r="G18" i="3"/>
  <c r="B11" i="5" s="1"/>
  <c r="F18" i="3"/>
  <c r="E18" i="3"/>
  <c r="D18" i="3"/>
  <c r="C18" i="3"/>
  <c r="B18" i="3"/>
  <c r="L17" i="9" l="1"/>
  <c r="M17" i="9"/>
  <c r="D27" i="9" l="1"/>
  <c r="B23" i="4"/>
  <c r="G23" i="9" l="1"/>
  <c r="M23" i="9" s="1"/>
  <c r="M26" i="9" s="1"/>
  <c r="G25" i="9"/>
  <c r="M25" i="9" s="1"/>
  <c r="G24" i="9"/>
  <c r="M24" i="9" s="1"/>
  <c r="E25" i="9" l="1"/>
  <c r="F25" i="9" s="1"/>
  <c r="L25" i="9" s="1"/>
  <c r="E24" i="9"/>
  <c r="F24" i="9" s="1"/>
  <c r="L24" i="9" s="1"/>
  <c r="E23" i="9"/>
  <c r="F23" i="9" s="1"/>
  <c r="L23" i="9" l="1"/>
  <c r="L26" i="9" s="1"/>
  <c r="C7" i="5"/>
  <c r="Q24" i="8"/>
  <c r="D7" i="5" s="1"/>
  <c r="E12" i="5" l="1"/>
  <c r="E7" i="5"/>
  <c r="C33" i="1"/>
  <c r="C44" i="1"/>
  <c r="E33" i="1" l="1"/>
  <c r="E36" i="1"/>
  <c r="E44" i="1" l="1"/>
  <c r="C13" i="5"/>
  <c r="D13" i="5"/>
</calcChain>
</file>

<file path=xl/sharedStrings.xml><?xml version="1.0" encoding="utf-8"?>
<sst xmlns="http://schemas.openxmlformats.org/spreadsheetml/2006/main" count="534" uniqueCount="390">
  <si>
    <t>QUANTITAT</t>
  </si>
  <si>
    <t>CUINA</t>
  </si>
  <si>
    <t>ESTAR - MENJADOR</t>
  </si>
  <si>
    <t>H1</t>
  </si>
  <si>
    <t>H2</t>
  </si>
  <si>
    <t>H3</t>
  </si>
  <si>
    <t>H4</t>
  </si>
  <si>
    <t>REBEDOR</t>
  </si>
  <si>
    <t>TOTAL</t>
  </si>
  <si>
    <t>HABITATGES</t>
  </si>
  <si>
    <t>TIPUS</t>
  </si>
  <si>
    <t>TRASTERS</t>
  </si>
  <si>
    <t>TOTALS</t>
  </si>
  <si>
    <t>LOCALS</t>
  </si>
  <si>
    <t>APARCAMENTS</t>
  </si>
  <si>
    <t>C</t>
  </si>
  <si>
    <t>PREVISIÓ CENTRE DE TRANSFORMACIÓ</t>
  </si>
  <si>
    <t>CH1</t>
  </si>
  <si>
    <t>CH2</t>
  </si>
  <si>
    <t>SUP. ÚTIL</t>
  </si>
  <si>
    <t>RATIS</t>
  </si>
  <si>
    <t>EM</t>
  </si>
  <si>
    <t>EMC</t>
  </si>
  <si>
    <t>ESTAR-MENJADOR-CUINA</t>
  </si>
  <si>
    <t xml:space="preserve">PASSADÍS </t>
  </si>
  <si>
    <t>AP_RB</t>
  </si>
  <si>
    <t>AP_PA</t>
  </si>
  <si>
    <t>TRASTER CONVERTIBLE</t>
  </si>
  <si>
    <t>AP_TC</t>
  </si>
  <si>
    <t>CAMBRA RENTAT</t>
  </si>
  <si>
    <t>AP_CR</t>
  </si>
  <si>
    <t>SAFAREIG</t>
  </si>
  <si>
    <t>BALCÓ</t>
  </si>
  <si>
    <t>SA</t>
  </si>
  <si>
    <t>AP_EE</t>
  </si>
  <si>
    <t>ESPAI EMMAGATZEMATGE</t>
  </si>
  <si>
    <t>ES</t>
  </si>
  <si>
    <t>ESTENEDOR</t>
  </si>
  <si>
    <t>BL</t>
  </si>
  <si>
    <t>TE</t>
  </si>
  <si>
    <t>HABITACIÓ</t>
  </si>
  <si>
    <t>CAMBRA HIGIÈNICA</t>
  </si>
  <si>
    <t>CAMBRA HIGIÈNCIA CONVERTIBLE</t>
  </si>
  <si>
    <t>NÚMERO D'HABITACIONS</t>
  </si>
  <si>
    <t>núm.</t>
  </si>
  <si>
    <t>PLANTA</t>
  </si>
  <si>
    <t xml:space="preserve">NÚM. </t>
  </si>
  <si>
    <t>ESPAIS COMUNITARIS (vestíbul,escala...)</t>
  </si>
  <si>
    <t>SUP. OCUPACIÓ</t>
  </si>
  <si>
    <t>Porta</t>
  </si>
  <si>
    <t>Pis</t>
  </si>
  <si>
    <t>Esc.</t>
  </si>
  <si>
    <t>Bloc</t>
  </si>
  <si>
    <t>OBSERVACIONS</t>
  </si>
  <si>
    <t>Codi Postal:</t>
  </si>
  <si>
    <t>BLOC EN PLANTA BAIXA</t>
  </si>
  <si>
    <t>PATIS COMUNITARIS ÚS EXCLUSIU EXTERIOR</t>
  </si>
  <si>
    <t>Estendors comunitaris</t>
  </si>
  <si>
    <t>CESSIÓ VIAL</t>
  </si>
  <si>
    <t>ESPAI PÚBLIC</t>
  </si>
  <si>
    <t>TOTAL SUPERFÍCIE RESTA FINCA INICIAL</t>
  </si>
  <si>
    <t>ENTITATS</t>
  </si>
  <si>
    <t>Planta baixa</t>
  </si>
  <si>
    <t>Primer</t>
  </si>
  <si>
    <t>Segon</t>
  </si>
  <si>
    <t>Tercer</t>
  </si>
  <si>
    <t>Quart</t>
  </si>
  <si>
    <t>Cinquè</t>
  </si>
  <si>
    <t>Sisè</t>
  </si>
  <si>
    <t>Setè</t>
  </si>
  <si>
    <t>Vuitè</t>
  </si>
  <si>
    <t>Novè</t>
  </si>
  <si>
    <t>Desè</t>
  </si>
  <si>
    <t>Àtic</t>
  </si>
  <si>
    <t>Porta primera</t>
  </si>
  <si>
    <t>Porta segona</t>
  </si>
  <si>
    <t>Porta tercera</t>
  </si>
  <si>
    <t>Porta quarta</t>
  </si>
  <si>
    <t>Porta cinquena</t>
  </si>
  <si>
    <t>Porta sisena</t>
  </si>
  <si>
    <t>Porta setena</t>
  </si>
  <si>
    <t>Porta vuitena</t>
  </si>
  <si>
    <t>Porta novena</t>
  </si>
  <si>
    <t>Porta desena</t>
  </si>
  <si>
    <t>1EMC+4H+2CH</t>
  </si>
  <si>
    <t>1EMC+3H+2CH</t>
  </si>
  <si>
    <t>1EMC+2H+1CH</t>
  </si>
  <si>
    <t>1EMC+1H+1CH</t>
  </si>
  <si>
    <t>1C+1EM+4H+2CH</t>
  </si>
  <si>
    <t>1C+1EM+3H+2CH</t>
  </si>
  <si>
    <t>1C+1EM+2H+1CH</t>
  </si>
  <si>
    <t>1C+1EM+1H+1CH</t>
  </si>
  <si>
    <t>1C+1E+1M+4H+2CH</t>
  </si>
  <si>
    <t>1C+1E+1M+3H+2CH</t>
  </si>
  <si>
    <t>1C+1E+1M+2H+1CH</t>
  </si>
  <si>
    <t>1C+1E+1M+1H+1CH</t>
  </si>
  <si>
    <t>Observacions habitatge</t>
  </si>
  <si>
    <t>Pati com. d'ús exclusiu 0,00 m2 (p. baixa o primera)</t>
  </si>
  <si>
    <t>Terrassa com. d'ús exclusiu 0,00 m2 (coberta o àtic)</t>
  </si>
  <si>
    <t>A</t>
  </si>
  <si>
    <t>E</t>
  </si>
  <si>
    <t>G</t>
  </si>
  <si>
    <t>P</t>
  </si>
  <si>
    <t>R</t>
  </si>
  <si>
    <t>Escala</t>
  </si>
  <si>
    <t>Bloc 1</t>
  </si>
  <si>
    <t>Bloc 2</t>
  </si>
  <si>
    <t>Bloc 3</t>
  </si>
  <si>
    <t>Bloc 4</t>
  </si>
  <si>
    <t>Bloc 5</t>
  </si>
  <si>
    <t>Bloc 6</t>
  </si>
  <si>
    <t>Bloc 7</t>
  </si>
  <si>
    <t>Bloc 8</t>
  </si>
  <si>
    <t>Bloc 9</t>
  </si>
  <si>
    <t>TOTALS HABITATGES</t>
  </si>
  <si>
    <t>PLACES APARCAMENT</t>
  </si>
  <si>
    <t>TOTALS APARCAMENT</t>
  </si>
  <si>
    <t>Total sup. útil aparcament</t>
  </si>
  <si>
    <t>Total sup. const aparcament</t>
  </si>
  <si>
    <t>NÚM.</t>
  </si>
  <si>
    <t>Planta</t>
  </si>
  <si>
    <t>SUPERFÍCIE CONSTRUIDA TOTAL</t>
  </si>
  <si>
    <t>SUP. CONSTRUÏDA TOTAL SOBRE RASANT</t>
  </si>
  <si>
    <t>SUP. CONSTRUÏDA TOTAL SOTA RASANT</t>
  </si>
  <si>
    <t>URBANITZACIÓ EXTERIOR(*)</t>
  </si>
  <si>
    <t>CAMBRA INST. REAPROFITAMENT AIGÜES GRISES</t>
  </si>
  <si>
    <t>Cambres comunitàries</t>
  </si>
  <si>
    <t>(no comptadors companyies, ni dotació comunitària, ni telecomunicacions)</t>
  </si>
  <si>
    <t>PART COBERTA DESTINADA A ESTENDOR COMUNITARI</t>
  </si>
  <si>
    <t>Local</t>
  </si>
  <si>
    <t>Traster</t>
  </si>
  <si>
    <t>Local 1</t>
  </si>
  <si>
    <t>Local 2</t>
  </si>
  <si>
    <t>Local 3</t>
  </si>
  <si>
    <t>Local 4</t>
  </si>
  <si>
    <t>Local 5</t>
  </si>
  <si>
    <t>Local 7</t>
  </si>
  <si>
    <t>Local 6</t>
  </si>
  <si>
    <t>Local 8</t>
  </si>
  <si>
    <t>Local 9</t>
  </si>
  <si>
    <t>Traster 1</t>
  </si>
  <si>
    <t>Traster 3</t>
  </si>
  <si>
    <t>Traster 4</t>
  </si>
  <si>
    <t>Traster 2</t>
  </si>
  <si>
    <t>Traster 6</t>
  </si>
  <si>
    <t>Traster 5</t>
  </si>
  <si>
    <t>Traster 7</t>
  </si>
  <si>
    <t>Traster 8</t>
  </si>
  <si>
    <t>Traster 9</t>
  </si>
  <si>
    <t>Observacions local</t>
  </si>
  <si>
    <t>Observacions traster</t>
  </si>
  <si>
    <t>ZONA COMUNITARIA PORXADA</t>
  </si>
  <si>
    <t>SERVITUD D'ÚS PÚBLIC</t>
  </si>
  <si>
    <t>ZONA COMUNITARIA APARCAMENT EN SUPERFÍCIE</t>
  </si>
  <si>
    <t>CAMBRA RECOLLIDA SELECTIVA RESIDUS</t>
  </si>
  <si>
    <t>CAMBRA APARCAMENT BICICLETES</t>
  </si>
  <si>
    <t>no incloses en àmbit del solar resultant</t>
  </si>
  <si>
    <t>Habitatge ADAPTAT (tipus HA)</t>
  </si>
  <si>
    <t>Habitatge lliure (no HPO)</t>
  </si>
  <si>
    <t>HPO Règim general (RG)</t>
  </si>
  <si>
    <t>HPO Règim especial (RE)</t>
  </si>
  <si>
    <t>HPO Habitatges per afectats urbanístics (HAUS)</t>
  </si>
  <si>
    <t>HPO Règim general amb ajuts (amb ajust)</t>
  </si>
  <si>
    <t>HPO Preu concertat (PC)</t>
  </si>
  <si>
    <t>S3</t>
  </si>
  <si>
    <t>S2</t>
  </si>
  <si>
    <t>SS</t>
  </si>
  <si>
    <t>EN</t>
  </si>
  <si>
    <t>AT</t>
  </si>
  <si>
    <t>Sobreàrtic</t>
  </si>
  <si>
    <t>Entresòl</t>
  </si>
  <si>
    <t>Soterrani -3</t>
  </si>
  <si>
    <t>Soterrani -2</t>
  </si>
  <si>
    <t>Soterrani -1</t>
  </si>
  <si>
    <t>Semisoterrani</t>
  </si>
  <si>
    <t>Planta / Pis</t>
  </si>
  <si>
    <t>Local 10</t>
  </si>
  <si>
    <t>Traster 10</t>
  </si>
  <si>
    <t>Escala 1</t>
  </si>
  <si>
    <t>Escala 2</t>
  </si>
  <si>
    <t>Escala 3</t>
  </si>
  <si>
    <t>Escala 4</t>
  </si>
  <si>
    <t>Escala 5</t>
  </si>
  <si>
    <t>Escala 6</t>
  </si>
  <si>
    <t>Escala 8</t>
  </si>
  <si>
    <t>Escala 9</t>
  </si>
  <si>
    <t>Escala 10</t>
  </si>
  <si>
    <t>Escala 7</t>
  </si>
  <si>
    <t>Bloc 10</t>
  </si>
  <si>
    <t>S1</t>
  </si>
  <si>
    <t>TOTAL SUPERFÍCIE SOLAR</t>
  </si>
  <si>
    <t>Centre transformació</t>
  </si>
  <si>
    <t>- La superfície útil dels habitatges amb protecció oficial es computa d’acord amb el que estableix la normativa sobre condicions d’habitabilitat dels habitatges i la cèdula d’habitabilitat.</t>
  </si>
  <si>
    <t xml:space="preserve">
</t>
  </si>
  <si>
    <t>SUPERFÍCIE</t>
  </si>
  <si>
    <t>TOTAL SUP.</t>
  </si>
  <si>
    <t>COMPUTABLE</t>
  </si>
  <si>
    <t>- Quan l’habitatge es desenvolupi en més d’una planta, encara que hi hagi mitjans de circulació mecànica, aquests s’hauran de comunicar sempre per una escala interior i la superfície ocupada per l’escala interior es comptabilitzarà com a superfície útil.</t>
  </si>
  <si>
    <t>- La superfície útil interior és la superfície compresa dins el perímetre definit per la cara interna dels tancaments de cada espai habitable.</t>
  </si>
  <si>
    <t>- En ús residencial no es computarà com a superfície construïda els espais d’alçada inferior a 1,50 m.</t>
  </si>
  <si>
    <t>- Els balcons, terrasses, porxos i altres elements anàlegs que estiguin coberts, es computaran al 50% de la seva superfície, excepte si estan tancats per 3 de les seves 4 orientacions, els quals es computaran al 100%.</t>
  </si>
  <si>
    <t>- La superfície construïda és la superfície inclosa dins la línia exterior dels paràmetres perimetrals d’una edificació, i en el seu cas, dels eixos de les mitgeres, deduïda la superfície dels patis de llums.</t>
  </si>
  <si>
    <t>pintada plaça</t>
  </si>
  <si>
    <t>computable per plaça</t>
  </si>
  <si>
    <t xml:space="preserve">SUPERFÍCIE </t>
  </si>
  <si>
    <t>CONSTRUÏDA</t>
  </si>
  <si>
    <t xml:space="preserve">per plaça </t>
  </si>
  <si>
    <t>ÚTIL COMPUTABLE</t>
  </si>
  <si>
    <t xml:space="preserve">TOTAL SUP. </t>
  </si>
  <si>
    <t>ÚTIL INTERIOR</t>
  </si>
  <si>
    <t xml:space="preserve"> CONSTRUÏDA</t>
  </si>
  <si>
    <t>Habitatge</t>
  </si>
  <si>
    <t xml:space="preserve">Nº </t>
  </si>
  <si>
    <t>Previsió</t>
  </si>
  <si>
    <t>CONSTRUïDA</t>
  </si>
  <si>
    <t>Plaça</t>
  </si>
  <si>
    <t>ÚTIL EXTERIOR</t>
  </si>
  <si>
    <t>SUP. EXTERIOR</t>
  </si>
  <si>
    <t>habitació</t>
  </si>
  <si>
    <t>bany</t>
  </si>
  <si>
    <t>Aparcament en superfície. Plaça núm. 00</t>
  </si>
  <si>
    <t>Aparcament en superfície. Plaça recàrrega elèc. núm. 00</t>
  </si>
  <si>
    <t>Local entre 2 escales (esc X 0,00 m2 + esc X 0,00 m2)</t>
  </si>
  <si>
    <t>Total sup. ocupada per places pintades</t>
  </si>
  <si>
    <t>RAMPA EXTERIOR D'ACCÉS RODAT</t>
  </si>
  <si>
    <t>BA</t>
  </si>
  <si>
    <t>Plaça cotxe recàrrega vehicle elèc. núm. 00 (vinculada habitatge)</t>
  </si>
  <si>
    <t>Plaça cotxe estàndard núm. 00  (vinculada habitatge)</t>
  </si>
  <si>
    <t>Plaça cotxe gran núm. 00 (vinculada habitatge)</t>
  </si>
  <si>
    <t>Plaça cotxe reduïda núm. 00 (vinculada habitatge)</t>
  </si>
  <si>
    <t>Plaça cotxe núm. 00 (vinculada habitatge)</t>
  </si>
  <si>
    <t>Traster núm. 00 (vinculat habitatge)</t>
  </si>
  <si>
    <t>Plaça cotxe ADAPTADA</t>
  </si>
  <si>
    <t>Plaça cotxe recàrrega vehicle elèctric</t>
  </si>
  <si>
    <t>Plaça cotxe gran</t>
  </si>
  <si>
    <t>Plaça cotxe reduïda</t>
  </si>
  <si>
    <t>Plaça moto</t>
  </si>
  <si>
    <t>Traster núm. 00 (vinculat plaça)</t>
  </si>
  <si>
    <t>Local en 2 plantes (p. accés 00,00 m2 + altell 00,0m2)</t>
  </si>
  <si>
    <t>Plaça cotxe recàrrega vehicle elèc. núm. 00  (vinculada local)</t>
  </si>
  <si>
    <t>Plaça cotxe estàndard núm. 00  (vinculada local)</t>
  </si>
  <si>
    <t>Plaça cotxe gran núm. 00 (vinculada local)</t>
  </si>
  <si>
    <t>Plaça cotxe reduïda núm. 00 (vinculada local)</t>
  </si>
  <si>
    <t>Plaça cotxe núm. 00 (vinculada local)</t>
  </si>
  <si>
    <t>M</t>
  </si>
  <si>
    <t>Plaça cotxe Estàndard</t>
  </si>
  <si>
    <t>Plaça cotxe Gran</t>
  </si>
  <si>
    <t>Plaça cotxe  (2,20x4,50 PGM OME art. 104)</t>
  </si>
  <si>
    <t>Plaça cotxe Reduïda PGM (2,00x4,00 PGM OME art. 104)</t>
  </si>
  <si>
    <t>- El càlcul de la superfície útil dels espais comuns complementaris que s'atribueix a cada habitatge s'ha de fer de forma proporcional a la superfície útil dels habitatges de l'edifici, o al grup al qual s'atribueix aquell espai.</t>
  </si>
  <si>
    <t>- Els ECC han de ser degudament identificats en els plànols del projecte tècnic de l’edifici.</t>
  </si>
  <si>
    <t>- Quan siguin semioberts o coberts s’ha d’aplicar el que disposi la normativa urbanística quant al còmput de superfícies útils.</t>
  </si>
  <si>
    <t xml:space="preserve">- els trasters perquè no són espais per gaudir de forma compartida, requisit aquest que resulta basic i imprescindible per assolir la condició d’ECC. </t>
  </si>
  <si>
    <t xml:space="preserve">- tampoc els aparcaments, locals comercials oberts al públic, cambres d’instal·lacions tècniques, cambres per a serveis neteja, i casos anàlegs. </t>
  </si>
  <si>
    <t>- tampoc aquelles superfícies no computables com a sostre edificable d’acord amb la normativa urbanística aplicable, com és el cas dels soterranis en alguns municipis o quan la normativa no te permès aquest us d’habitatge (plantes baixes, soterranis, etc).</t>
  </si>
  <si>
    <t xml:space="preserve">A mode d’exemple, dir que no podran considerar-se ECC: </t>
  </si>
  <si>
    <t>ECC atribuïts (B)</t>
  </si>
  <si>
    <t xml:space="preserve">ÚTIL </t>
  </si>
  <si>
    <t>Total habitatge (A+B)</t>
  </si>
  <si>
    <t>Espai privatiu (A)</t>
  </si>
  <si>
    <t>ECC</t>
  </si>
  <si>
    <t>ESPAI COMÚ COMPLEMENTARI</t>
  </si>
  <si>
    <t>SUP. ÚTIL INTERIOR (A)</t>
  </si>
  <si>
    <t>SUP. ÚTIL ECC ATRIBUÏT (B)</t>
  </si>
  <si>
    <t>SUP. ÚTIL TOTAL HABITATGE</t>
  </si>
  <si>
    <t>SUP. ÚTIL EXTERIOR ÚS PRIVATIU</t>
  </si>
  <si>
    <r>
      <t xml:space="preserve">Caselles a ajustar si </t>
    </r>
    <r>
      <rPr>
        <b/>
        <sz val="8"/>
        <color rgb="FF0070C0"/>
        <rFont val="Arial"/>
        <family val="2"/>
      </rPr>
      <t>Total aparcament</t>
    </r>
    <r>
      <rPr>
        <sz val="8"/>
        <color rgb="FF0070C0"/>
        <rFont val="Arial"/>
        <family val="2"/>
      </rPr>
      <t xml:space="preserve"> de columna </t>
    </r>
    <r>
      <rPr>
        <b/>
        <i/>
        <sz val="8"/>
        <color rgb="FF0070C0"/>
        <rFont val="Arial"/>
        <family val="2"/>
      </rPr>
      <t>Total sup. útil computable</t>
    </r>
    <r>
      <rPr>
        <sz val="8"/>
        <color rgb="FF0070C0"/>
        <rFont val="Arial"/>
        <family val="2"/>
      </rPr>
      <t xml:space="preserve"> és diferent a casella </t>
    </r>
    <r>
      <rPr>
        <b/>
        <i/>
        <sz val="8"/>
        <color rgb="FF0070C0"/>
        <rFont val="Arial"/>
        <family val="2"/>
      </rPr>
      <t>Total sup. útil aparcament</t>
    </r>
  </si>
  <si>
    <r>
      <t xml:space="preserve">Caselles a ajustar si </t>
    </r>
    <r>
      <rPr>
        <b/>
        <sz val="8"/>
        <color rgb="FF0070C0"/>
        <rFont val="Arial"/>
        <family val="2"/>
      </rPr>
      <t>Total aparcament</t>
    </r>
    <r>
      <rPr>
        <sz val="8"/>
        <color rgb="FF0070C0"/>
        <rFont val="Arial"/>
        <family val="2"/>
      </rPr>
      <t xml:space="preserve"> de columna </t>
    </r>
    <r>
      <rPr>
        <b/>
        <i/>
        <sz val="8"/>
        <color rgb="FF0070C0"/>
        <rFont val="Arial"/>
        <family val="2"/>
      </rPr>
      <t>Total sup. construïda</t>
    </r>
    <r>
      <rPr>
        <sz val="8"/>
        <color rgb="FF0070C0"/>
        <rFont val="Arial"/>
        <family val="2"/>
      </rPr>
      <t xml:space="preserve"> és diferent a casella </t>
    </r>
    <r>
      <rPr>
        <b/>
        <i/>
        <sz val="8"/>
        <color rgb="FF0070C0"/>
        <rFont val="Arial"/>
        <family val="2"/>
      </rPr>
      <t>Total sup. const aparcament</t>
    </r>
  </si>
  <si>
    <t>(1)</t>
  </si>
  <si>
    <r>
      <t>Plaça</t>
    </r>
    <r>
      <rPr>
        <sz val="8"/>
        <color theme="0" tint="-0.499984740745262"/>
        <rFont val="Arial"/>
        <family val="2"/>
      </rPr>
      <t xml:space="preserve"> (4)</t>
    </r>
  </si>
  <si>
    <r>
      <t>APARCAMENTS</t>
    </r>
    <r>
      <rPr>
        <b/>
        <sz val="10"/>
        <color rgb="FF0070C0"/>
        <rFont val="Arial"/>
        <family val="2"/>
      </rPr>
      <t xml:space="preserve"> (primer entitats plaça cotxe i a continuació entitats places moto)</t>
    </r>
  </si>
  <si>
    <r>
      <t>Espai privatiu (A)</t>
    </r>
    <r>
      <rPr>
        <sz val="8"/>
        <color theme="0" tint="-0.499984740745262"/>
        <rFont val="Arial"/>
        <family val="2"/>
      </rPr>
      <t xml:space="preserve"> (1)</t>
    </r>
  </si>
  <si>
    <r>
      <t>ECC atribuïts (B)</t>
    </r>
    <r>
      <rPr>
        <sz val="8"/>
        <color theme="0" tint="-0.499984740745262"/>
        <rFont val="Arial"/>
        <family val="2"/>
      </rPr>
      <t xml:space="preserve"> (1)</t>
    </r>
  </si>
  <si>
    <r>
      <t>Total hab (A+B)</t>
    </r>
    <r>
      <rPr>
        <sz val="8"/>
        <color theme="0" tint="-0.499984740745262"/>
        <rFont val="Arial"/>
        <family val="2"/>
      </rPr>
      <t xml:space="preserve"> (1)</t>
    </r>
  </si>
  <si>
    <t>100% terrasses, balcons, galeries...</t>
  </si>
  <si>
    <r>
      <t>Traster</t>
    </r>
    <r>
      <rPr>
        <sz val="8"/>
        <color theme="0" tint="-0.499984740745262"/>
        <rFont val="Arial"/>
        <family val="2"/>
      </rPr>
      <t xml:space="preserve"> (3)</t>
    </r>
  </si>
  <si>
    <t>(1)(2)</t>
  </si>
  <si>
    <t>(2)</t>
  </si>
  <si>
    <t>(3)</t>
  </si>
  <si>
    <r>
      <t>per plaça</t>
    </r>
    <r>
      <rPr>
        <sz val="8"/>
        <color theme="0" tint="-0.499984740745262"/>
        <rFont val="Arial"/>
        <family val="2"/>
      </rPr>
      <t xml:space="preserve"> (3)</t>
    </r>
  </si>
  <si>
    <r>
      <t xml:space="preserve">(3) Dades locals i trasters </t>
    </r>
    <r>
      <rPr>
        <b/>
        <sz val="8"/>
        <color theme="0" tint="-0.499984740745262"/>
        <rFont val="Arial"/>
        <family val="2"/>
      </rPr>
      <t>Escriptura Obra Nova i Divisió Horitzontal ONDH</t>
    </r>
  </si>
  <si>
    <r>
      <t xml:space="preserve">(2) Dades habitatges </t>
    </r>
    <r>
      <rPr>
        <b/>
        <sz val="8"/>
        <color theme="0" tint="-0.499984740745262"/>
        <rFont val="Arial"/>
        <family val="2"/>
      </rPr>
      <t>Qualificació HPO</t>
    </r>
    <r>
      <rPr>
        <sz val="8"/>
        <color theme="0" tint="-0.499984740745262"/>
        <rFont val="Arial"/>
        <family val="2"/>
      </rPr>
      <t xml:space="preserve"> i </t>
    </r>
    <r>
      <rPr>
        <b/>
        <sz val="8"/>
        <color theme="0" tint="-0.499984740745262"/>
        <rFont val="Arial"/>
        <family val="2"/>
      </rPr>
      <t>Escriptura Obra Nova i Divisió Horitzontal ONDH</t>
    </r>
  </si>
  <si>
    <r>
      <t xml:space="preserve">(1) Dades habitatges </t>
    </r>
    <r>
      <rPr>
        <b/>
        <sz val="8"/>
        <color theme="0" tint="-0.499984740745262"/>
        <rFont val="Arial"/>
        <family val="2"/>
      </rPr>
      <t>Certificat Final d'Obra i Habitabilitat</t>
    </r>
  </si>
  <si>
    <t xml:space="preserve">(5) Sup total ext. ús privatiu </t>
  </si>
  <si>
    <r>
      <t>ús privatiu (100%)</t>
    </r>
    <r>
      <rPr>
        <sz val="8"/>
        <color theme="0" tint="-0.499984740745262"/>
        <rFont val="Arial"/>
        <family val="2"/>
      </rPr>
      <t>(5)</t>
    </r>
  </si>
  <si>
    <r>
      <t>Local</t>
    </r>
    <r>
      <rPr>
        <sz val="8"/>
        <color theme="0" tint="-0.499984740745262"/>
        <rFont val="Arial"/>
        <family val="2"/>
      </rPr>
      <t xml:space="preserve"> (3)</t>
    </r>
  </si>
  <si>
    <t>ref.</t>
  </si>
  <si>
    <t>Nom de via</t>
  </si>
  <si>
    <t xml:space="preserve">Del núm. </t>
  </si>
  <si>
    <t>Al núm.</t>
  </si>
  <si>
    <t>Dades de la promoció. Situació</t>
  </si>
  <si>
    <t>Tipus de via</t>
  </si>
  <si>
    <t>Ref. cadastral:</t>
  </si>
  <si>
    <t>Municipi:</t>
  </si>
  <si>
    <t>Nom promoció:</t>
  </si>
  <si>
    <t>Adreça</t>
  </si>
  <si>
    <t>Entitat</t>
  </si>
  <si>
    <t>nº</t>
  </si>
  <si>
    <r>
      <t xml:space="preserve">Sense núm. </t>
    </r>
    <r>
      <rPr>
        <sz val="10"/>
        <color theme="0" tint="-0.499984740745262"/>
        <rFont val="Arial"/>
        <family val="2"/>
      </rPr>
      <t>S/N</t>
    </r>
  </si>
  <si>
    <t>per redacció Escriptura Obra Nova i Divisió Horitzontal ONDH</t>
  </si>
  <si>
    <r>
      <t>(4) Dades aparcament</t>
    </r>
    <r>
      <rPr>
        <b/>
        <sz val="8"/>
        <color theme="0" tint="-0.499984740745262"/>
        <rFont val="Arial"/>
        <family val="2"/>
      </rPr>
      <t xml:space="preserve"> Escriptura Obra Nova i Divisió Horitzontal ONDH</t>
    </r>
    <r>
      <rPr>
        <sz val="8"/>
        <color theme="0" tint="-0.499984740745262"/>
        <rFont val="Arial"/>
        <family val="2"/>
      </rPr>
      <t xml:space="preserve"> (Sup plaça + part corresponent espais maniobra i rampes)</t>
    </r>
  </si>
  <si>
    <r>
      <t>(3) Dades</t>
    </r>
    <r>
      <rPr>
        <b/>
        <sz val="8"/>
        <color theme="0" tint="-0.499984740745262"/>
        <rFont val="Arial"/>
        <family val="2"/>
      </rPr>
      <t xml:space="preserve"> aparcament Escriptura Obra Nova i Divisió Horitzontal ONDH</t>
    </r>
    <r>
      <rPr>
        <sz val="8"/>
        <color theme="0" tint="-0.499984740745262"/>
        <rFont val="Arial"/>
        <family val="2"/>
      </rPr>
      <t xml:space="preserve"> (Sup plaça + part corresponent espais maniobra i rampes)</t>
    </r>
  </si>
  <si>
    <r>
      <t xml:space="preserve">(3) Als efectes del còmput de </t>
    </r>
    <r>
      <rPr>
        <b/>
        <sz val="8"/>
        <color theme="0" tint="-0.499984740745262"/>
        <rFont val="Arial"/>
        <family val="2"/>
      </rPr>
      <t>superfície protegible dels habitatges amb protecció oficial HPO</t>
    </r>
    <r>
      <rPr>
        <sz val="8"/>
        <color theme="0" tint="-0.499984740745262"/>
        <rFont val="Arial"/>
        <family val="2"/>
      </rPr>
      <t>, les superfícies</t>
    </r>
  </si>
  <si>
    <r>
      <t xml:space="preserve">     exteriors (balcons, terrasses, safareigs...) computaran com a superfície útil en un 50% </t>
    </r>
    <r>
      <rPr>
        <u/>
        <sz val="8"/>
        <color theme="0" tint="-0.499984740745262"/>
        <rFont val="Arial"/>
        <family val="2"/>
      </rPr>
      <t xml:space="preserve">sense ultrapassar el límit </t>
    </r>
  </si>
  <si>
    <r>
      <t xml:space="preserve">     del 10% de la </t>
    </r>
    <r>
      <rPr>
        <u/>
        <sz val="8"/>
        <color theme="0" tint="-0.499984740745262"/>
        <rFont val="Arial"/>
        <family val="2"/>
      </rPr>
      <t>superfície útil interior de l'habitatge</t>
    </r>
    <r>
      <rPr>
        <sz val="8"/>
        <color theme="0" tint="-0.499984740745262"/>
        <rFont val="Arial"/>
        <family val="2"/>
      </rPr>
      <t>.</t>
    </r>
  </si>
  <si>
    <r>
      <t xml:space="preserve">(1) Dades habitatge </t>
    </r>
    <r>
      <rPr>
        <b/>
        <sz val="8"/>
        <color theme="0" tint="-0.499984740745262"/>
        <rFont val="Arial"/>
        <family val="2"/>
      </rPr>
      <t>Certificat Final d'Obra i Habitabilitat</t>
    </r>
  </si>
  <si>
    <r>
      <t xml:space="preserve">(2) Dades habitatge </t>
    </r>
    <r>
      <rPr>
        <b/>
        <sz val="8"/>
        <color theme="0" tint="-0.499984740745262"/>
        <rFont val="Arial"/>
        <family val="2"/>
      </rPr>
      <t>Qualificació HPO</t>
    </r>
    <r>
      <rPr>
        <sz val="8"/>
        <color theme="0" tint="-0.499984740745262"/>
        <rFont val="Arial"/>
        <family val="2"/>
      </rPr>
      <t xml:space="preserve"> i </t>
    </r>
    <r>
      <rPr>
        <b/>
        <sz val="8"/>
        <color theme="0" tint="-0.499984740745262"/>
        <rFont val="Arial"/>
        <family val="2"/>
      </rPr>
      <t>Escriptura Obra Nova i Divisió Horitzontal ONDH</t>
    </r>
  </si>
  <si>
    <t>Plaça cotxe ADAPTADA núm. 00 (vinculada local)</t>
  </si>
  <si>
    <t>Aparcament en superfície. Plaça ADAPTADA núm. 00</t>
  </si>
  <si>
    <t>Plaça cotxe ADAPTADA núm. 00 (vinculada habitatge)</t>
  </si>
  <si>
    <t>Tipus plaça aparcament</t>
  </si>
  <si>
    <t>Identificació local</t>
  </si>
  <si>
    <t>Plaça cotxe ADAPTADA (vinculada habitatge)</t>
  </si>
  <si>
    <t>Plaça cotxe recàrrega vehicle elèc. (vinculada habitatge)</t>
  </si>
  <si>
    <t>Plaça cotxe estàndard (vinculada habitatge)</t>
  </si>
  <si>
    <t>Plaça cotxe gran (vinculada habitatge)</t>
  </si>
  <si>
    <t>Plaça cotxe reduïda (vinculada habitatge)</t>
  </si>
  <si>
    <t>Plaça cotxe (vinculada habitatge)</t>
  </si>
  <si>
    <t>Traster vinculat habitatge</t>
  </si>
  <si>
    <t>Traster vinculat plaça aparcament</t>
  </si>
  <si>
    <t>ASPECTES A TENIR EN COMPTE EN EMPLENAR ELS QUADRES DE SUPERFÍCIES</t>
  </si>
  <si>
    <t>GENERAL</t>
  </si>
  <si>
    <t>Plaça 1</t>
  </si>
  <si>
    <t>Plaça 2</t>
  </si>
  <si>
    <t>Plaça 3</t>
  </si>
  <si>
    <t>Plaça 4</t>
  </si>
  <si>
    <t>Identificació places (*)</t>
  </si>
  <si>
    <r>
      <rPr>
        <sz val="10"/>
        <rFont val="Arial"/>
        <family val="2"/>
      </rPr>
      <t>nº</t>
    </r>
  </si>
  <si>
    <r>
      <rPr>
        <b/>
        <u/>
        <sz val="10"/>
        <rFont val="Arial"/>
        <family val="2"/>
      </rPr>
      <t>Superfície construïda</t>
    </r>
    <r>
      <rPr>
        <sz val="10"/>
        <rFont val="Arial"/>
        <family val="2"/>
      </rPr>
      <t xml:space="preserve"> (norma 11.3 Real Decreto 1020/1993, del 25 de juny)</t>
    </r>
  </si>
  <si>
    <r>
      <rPr>
        <b/>
        <u/>
        <sz val="10"/>
        <rFont val="Arial"/>
        <family val="2"/>
      </rPr>
      <t>Espai privatiu (A).-</t>
    </r>
    <r>
      <rPr>
        <u/>
        <sz val="10"/>
        <rFont val="Arial"/>
        <family val="2"/>
      </rPr>
      <t xml:space="preserve"> </t>
    </r>
    <r>
      <rPr>
        <b/>
        <u/>
        <sz val="10"/>
        <rFont val="Arial"/>
        <family val="2"/>
      </rPr>
      <t>Superfície útil interior dels habitatges de nova construcció</t>
    </r>
    <r>
      <rPr>
        <sz val="10"/>
        <rFont val="Arial"/>
        <family val="2"/>
      </rPr>
      <t xml:space="preserve"> (aparat 1 Annex 1 Decret 141/2012 d’habitabilitat)</t>
    </r>
  </si>
  <si>
    <r>
      <rPr>
        <b/>
        <u/>
        <sz val="10"/>
        <rFont val="Arial"/>
        <family val="2"/>
      </rPr>
      <t>ECC atribuït (B).-</t>
    </r>
    <r>
      <rPr>
        <u/>
        <sz val="10"/>
        <rFont val="Arial"/>
        <family val="2"/>
      </rPr>
      <t xml:space="preserve"> </t>
    </r>
    <r>
      <rPr>
        <b/>
        <u/>
        <sz val="10"/>
        <rFont val="Arial"/>
        <family val="2"/>
      </rPr>
      <t>Superfície útil atribuïda dels espais comuns complementaris a cada habitatge</t>
    </r>
    <r>
      <rPr>
        <sz val="10"/>
        <rFont val="Arial"/>
        <family val="2"/>
      </rPr>
      <t xml:space="preserve"> (article 2 Decret Llei 50/2020)</t>
    </r>
  </si>
  <si>
    <r>
      <t>Aclariment AHC sobre ECC</t>
    </r>
    <r>
      <rPr>
        <sz val="10"/>
        <rFont val="Arial"/>
        <family val="2"/>
      </rPr>
      <t xml:space="preserve"> (Circular núm. 8 Direcció General de l'Edificació i Rehabilitació de l'Habitatge, de 3 de maig de 2021)</t>
    </r>
  </si>
  <si>
    <r>
      <rPr>
        <b/>
        <u/>
        <sz val="10"/>
        <rFont val="Arial"/>
        <family val="2"/>
      </rPr>
      <t>Superfície útil computable dels habitatges amb protecció oficial HPO</t>
    </r>
    <r>
      <rPr>
        <sz val="10"/>
        <rFont val="Arial"/>
        <family val="2"/>
      </rPr>
      <t xml:space="preserve"> (article 44.b Decret 75/2012 Pla pel dret a l'habitatge)</t>
    </r>
  </si>
  <si>
    <t xml:space="preserve">(A+B) </t>
  </si>
  <si>
    <t/>
  </si>
  <si>
    <t>- Del còmput de superfície útil, en quedarà exclosa la superfície ocupada pels tancaments interiors de l’habitatge, siguin fixes o mòbils, pels elements estructurals i per les canalitzacions o conductes amb secció horitzontal superior a 0,01 m2, així com les superfícies de les zones amb una alçada lliure inferior a 1,90 m sota sostre horitzontal o a 1,5 m en els espais sota coberta amb pendent igual o superior als 45º.</t>
  </si>
  <si>
    <t>- Els ECC són els espais d’ús compartit d’un edifici, altres que els elements comuns establerts com a obligatoris per la normativa que, d’acord amb el nivell de qualitat exigit per la normativa d’habitabilitat, complementen l’ús i gaudi dels espais privatius de tot o part dels habitatges o allotjaments que comprèn l’edifici.</t>
  </si>
  <si>
    <t>- Els ECC dels habitatges poden constituir un espai no segregat o independitzat dels elements comuns obligatoris que estableix la normativa aplicable, sempre que els espais comuns complementaris compleixin els requisits establerts, per tant que els ECC no hagin d’estar forçosament segregats dels elements comuns dels edificis.</t>
  </si>
  <si>
    <t>- En el cas que els ECC siguin semi oberts o coberts, el còmput de la seva superfície útil a l’efecte del compliment de les condicions mínimes d’habitabilitat es regula per les normes urbanístiques aplicables (establertes a l’efecte del còmput de la superfície màxima de sostre edificable). Així, un espai semi obert de Xm2, si computa al 50% a efectes de sostre edificable segons la normativa urbanística aplicable al municipi, la seva superfície computable a efectes ECC serà el 50% dels Xm2, i aquesta haurà de complir els requisits establerts: sup. &gt; 6m2, inscriure cercle 2,45m diàmetre, apartat 3.9 Annex 1 Decret 141/2012 (ventilació i il·luminació natural directe des de l'exterior mitjançant obertures d'una superfície no inferior a 1/8 de la seva sup. útil comptabilitada entre 0 i 2,5m d'alçada respecte el paviment).</t>
  </si>
  <si>
    <t>- L'espai d'apropament plaça adaptada no es considera superfície pintada de la plaça adaptada.</t>
  </si>
  <si>
    <t>IDENTIFICACIÓ (escala, pis, porta)</t>
  </si>
  <si>
    <r>
      <t xml:space="preserve">La </t>
    </r>
    <r>
      <rPr>
        <b/>
        <sz val="10"/>
        <rFont val="Arial"/>
        <family val="2"/>
      </rPr>
      <t>superfície útil Total de l'habitatge</t>
    </r>
    <r>
      <rPr>
        <sz val="10"/>
        <rFont val="Arial"/>
        <family val="2"/>
      </rPr>
      <t xml:space="preserve">, en el cas d'habitatges amb ECC, és la suma de la </t>
    </r>
    <r>
      <rPr>
        <u/>
        <sz val="10"/>
        <rFont val="Arial"/>
        <family val="2"/>
      </rPr>
      <t>superfície útil interior de l'espai privatiu</t>
    </r>
    <r>
      <rPr>
        <sz val="10"/>
        <rFont val="Arial"/>
        <family val="2"/>
      </rPr>
      <t xml:space="preserve"> i de la </t>
    </r>
    <r>
      <rPr>
        <u/>
        <sz val="10"/>
        <rFont val="Arial"/>
        <family val="2"/>
      </rPr>
      <t>superfície útil atribuïda dels espais comuns complementaris</t>
    </r>
    <r>
      <rPr>
        <sz val="10"/>
        <rFont val="Arial"/>
        <family val="2"/>
      </rPr>
      <t xml:space="preserve"> (ECC).</t>
    </r>
  </si>
  <si>
    <t xml:space="preserve">NOTA (*) Com a urbanització exterior es computa la superfície del solar sense ocupació en planta baixa i </t>
  </si>
  <si>
    <t xml:space="preserve">i sense projecció d'aparcament a la planta soterrani. La rampa de l'aparcament computa com a urbanització </t>
  </si>
  <si>
    <t xml:space="preserve">exterior només quan aquesta no estigui coberta per l'edifici. </t>
  </si>
  <si>
    <t xml:space="preserve">(*) numerar correlativament les places, primer les de cotxe i </t>
  </si>
  <si>
    <t xml:space="preserve">     després les de moto</t>
  </si>
  <si>
    <t>Identificació traster</t>
  </si>
  <si>
    <t>- Els espais residuals s’assignaran a les zones útils comunes d’accés i maniobra, i no a les places adjacents.</t>
  </si>
  <si>
    <t xml:space="preserve">- La superfície útil computable per plaça d’aparcament és la que correspon a la plaça pintada més la part corresponen de zones de pas de circulació, maniobra i rampes interiors de l'aparcament, que s’obtindrà de la següent fórmula:
                                                              Total sup. útil aparcament – Total sup. pintades places 
       = superfície pintada plaça + -----------------------------------------------------------------------------
                                                                             Total nombre places aparcament 
</t>
  </si>
  <si>
    <t>NOMENCLATURES PROPOSADES PER EMPLENAR QUADRES DE SUPERFÍCIES i APLICACIONS CORPORATIVES</t>
  </si>
  <si>
    <t>SUP. ÚTIL COMPUTABLE</t>
  </si>
  <si>
    <t>NOMBRE DE PECES</t>
  </si>
  <si>
    <t>QUADRE PER A CADASCUN DELS HABITATGES AMB SUP. ÚTIL COMPUTABLE DIFERENT</t>
  </si>
  <si>
    <t>PECES</t>
  </si>
  <si>
    <t>TERRASSA</t>
  </si>
  <si>
    <t>RESUM DE LES SUPERFÍCIES ÚTILS i CONSTRUÏDES DELS TIPUS D'HABITATGES i DE PLACES APARCAMENT</t>
  </si>
  <si>
    <r>
      <t xml:space="preserve">Caselles a emplenar amb superfícies amb </t>
    </r>
    <r>
      <rPr>
        <b/>
        <sz val="8"/>
        <color rgb="FF0070C0"/>
        <rFont val="Arial"/>
        <family val="2"/>
      </rPr>
      <t>només 2 decimals</t>
    </r>
    <r>
      <rPr>
        <sz val="8"/>
        <color rgb="FF0070C0"/>
        <rFont val="Arial"/>
        <family val="2"/>
      </rPr>
      <t>.</t>
    </r>
  </si>
  <si>
    <t>RELACIONS ENTITATS</t>
  </si>
  <si>
    <t>ZONA COMUNITÀRIA EXTERIOR</t>
  </si>
  <si>
    <t>Porta (*)</t>
  </si>
  <si>
    <t>RESUM DE LES SUPERFÍCIES ÚTILS i CONSTRUÏDES TOTALS DE L'EDIFICI</t>
  </si>
  <si>
    <t>SUPERFÍCIES D'OCUPACIÓ</t>
  </si>
  <si>
    <t>SUPERFÍCIES CONTRUÏDES - DISPOSICIÓ i DISTRIBUCIÓ</t>
  </si>
  <si>
    <t>Nombre de peces</t>
  </si>
  <si>
    <r>
      <t xml:space="preserve">Caselles a emplenar amb superfícies amb </t>
    </r>
    <r>
      <rPr>
        <b/>
        <sz val="8"/>
        <color rgb="FF0070C0"/>
        <rFont val="Arial"/>
        <family val="2"/>
      </rPr>
      <t>només 2 decimals</t>
    </r>
  </si>
  <si>
    <t>Ample</t>
  </si>
  <si>
    <t>Llarg</t>
  </si>
  <si>
    <t>Total sup. útil resta (maniobres, rampes interiors,...)</t>
  </si>
  <si>
    <t>SUPERFÍCIES D'OCUPACIÓ RESTA FINCA INICIAL</t>
  </si>
  <si>
    <t xml:space="preserve">- La numeració de les portes dels habitatges es farà començant per la primera per la dreta, des
</t>
  </si>
  <si>
    <t xml:space="preserve">del punt d’accés a planta, i aquesta serà correlativa i començant per número 1 a cada planta </t>
  </si>
  <si>
    <t>(*)</t>
  </si>
  <si>
    <t>la mateixa numeració de porta</t>
  </si>
  <si>
    <t>Tipus</t>
  </si>
  <si>
    <r>
      <t>habitatge</t>
    </r>
    <r>
      <rPr>
        <sz val="8"/>
        <color theme="0" tint="-0.499984740745262"/>
        <rFont val="Arial"/>
        <family val="2"/>
      </rPr>
      <t xml:space="preserve"> (2)</t>
    </r>
  </si>
  <si>
    <r>
      <t>Habitatge</t>
    </r>
    <r>
      <rPr>
        <sz val="8"/>
        <color theme="0" tint="-0.499984740745262"/>
        <rFont val="Arial"/>
        <family val="2"/>
      </rPr>
      <t xml:space="preserve"> (2)</t>
    </r>
  </si>
  <si>
    <t>- En la mesura del possible, prioritzar que els habitatges situats en la vertical mantinguin</t>
  </si>
  <si>
    <t>- Identificar amb lletres els tipus d'habitatges</t>
  </si>
  <si>
    <r>
      <t>- Assignar el tipus "</t>
    </r>
    <r>
      <rPr>
        <b/>
        <i/>
        <sz val="8"/>
        <rFont val="Arial"/>
        <family val="2"/>
      </rPr>
      <t>HA</t>
    </r>
    <r>
      <rPr>
        <sz val="8"/>
        <rFont val="Arial"/>
        <family val="2"/>
      </rPr>
      <t>" a l'habitatge adaptat</t>
    </r>
  </si>
  <si>
    <t>Observacions plaça aparcament</t>
  </si>
  <si>
    <t>Plaça 5</t>
  </si>
  <si>
    <t>Plaça 6</t>
  </si>
  <si>
    <t>Plaça 7</t>
  </si>
  <si>
    <t>Plaça 8</t>
  </si>
  <si>
    <t>habitatge</t>
  </si>
  <si>
    <t>maniobres i rampes int.</t>
  </si>
  <si>
    <t>- L’espai exterior construït d’ús privatiu que tingui un habitatge ha d’estar pavimentat i sobre solera o forjat per tal de poder-se incloure als efectes del còmput de superfície protegible, per la qual cosa només es podrà computar la part pavimentada d’aquest.</t>
  </si>
  <si>
    <t>(aquesta és la superfície que es recull en les escriptures d’obra nova, i per sol·licitar la qualificació d’habitatge amb protecció oficial HPO, ajuts i subvencions)</t>
  </si>
  <si>
    <t>- Als efectes del còmput de superfície protegible dels habitatges amb protecció oficial, les superfícies dels espais exteriors construïts d'ús privatiu (balcons, terrasses, safareigs...) computaran com a superfície útil en un  50% sense ultrapassar el límit del 10% de la superfície útil interior de l'habitatge.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</si>
</sst>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m2&quot;"/>
  </numFmts>
  <fonts count="33" x14ac:knownFonts="1">
    <font>
      <sz val="10"/>
      <name val="Arial"/>
    </font>
    <font>
      <sz val="10"/>
      <name val="Arial"/>
      <family val="2"/>
    </font>
    <font>
      <u/>
      <sz val="10"/>
      <name val="Arial"/>
      <family val="2"/>
    </font>
    <font>
      <sz val="8"/>
      <name val="Arial"/>
      <family val="2"/>
    </font>
    <font>
      <sz val="10"/>
      <color indexed="22"/>
      <name val="Arial"/>
      <family val="2"/>
    </font>
    <font>
      <b/>
      <sz val="10"/>
      <name val="Arial"/>
      <family val="2"/>
    </font>
    <font>
      <sz val="9"/>
      <name val="Arial"/>
      <family val="2"/>
    </font>
    <font>
      <sz val="9"/>
      <name val="Arial"/>
      <family val="2"/>
    </font>
    <font>
      <sz val="10"/>
      <color theme="1"/>
      <name val="Arial"/>
      <family val="2"/>
    </font>
    <font>
      <b/>
      <sz val="8"/>
      <name val="Arial"/>
      <family val="2"/>
    </font>
    <font>
      <sz val="8"/>
      <color theme="1"/>
      <name val="Arial"/>
      <family val="2"/>
    </font>
    <font>
      <b/>
      <sz val="8"/>
      <color theme="0"/>
      <name val="Arial"/>
      <family val="2"/>
    </font>
    <font>
      <sz val="10"/>
      <color theme="0" tint="-0.499984740745262"/>
      <name val="Arial"/>
      <family val="2"/>
    </font>
    <font>
      <b/>
      <sz val="10"/>
      <color theme="0" tint="-0.499984740745262"/>
      <name val="Arial"/>
      <family val="2"/>
    </font>
    <font>
      <b/>
      <sz val="8"/>
      <color theme="4" tint="-0.249977111117893"/>
      <name val="Arial"/>
      <family val="2"/>
    </font>
    <font>
      <b/>
      <sz val="8"/>
      <color theme="5" tint="-0.249977111117893"/>
      <name val="Arial"/>
      <family val="2"/>
    </font>
    <font>
      <sz val="10"/>
      <color rgb="FF0070C0"/>
      <name val="Arial"/>
      <family val="2"/>
    </font>
    <font>
      <b/>
      <sz val="10"/>
      <color rgb="FF0070C0"/>
      <name val="Arial"/>
      <family val="2"/>
    </font>
    <font>
      <b/>
      <sz val="8"/>
      <color theme="9" tint="-0.249977111117893"/>
      <name val="Arial"/>
      <family val="2"/>
    </font>
    <font>
      <sz val="8"/>
      <color rgb="FF0070C0"/>
      <name val="Arial"/>
      <family val="2"/>
    </font>
    <font>
      <sz val="9"/>
      <color theme="0" tint="-0.499984740745262"/>
      <name val="Arial"/>
      <family val="2"/>
    </font>
    <font>
      <sz val="8"/>
      <color rgb="FFFF0000"/>
      <name val="Arial"/>
      <family val="2"/>
    </font>
    <font>
      <sz val="8"/>
      <color theme="0" tint="-0.499984740745262"/>
      <name val="Arial"/>
      <family val="2"/>
    </font>
    <font>
      <u/>
      <sz val="10"/>
      <color theme="0" tint="-0.499984740745262"/>
      <name val="Arial"/>
      <family val="2"/>
    </font>
    <font>
      <b/>
      <i/>
      <sz val="8"/>
      <color rgb="FF0070C0"/>
      <name val="Arial"/>
      <family val="2"/>
    </font>
    <font>
      <b/>
      <sz val="8"/>
      <color theme="0" tint="-0.499984740745262"/>
      <name val="Arial"/>
      <family val="2"/>
    </font>
    <font>
      <u/>
      <sz val="8"/>
      <color theme="0" tint="-0.499984740745262"/>
      <name val="Arial"/>
      <family val="2"/>
    </font>
    <font>
      <b/>
      <sz val="8"/>
      <color rgb="FF0070C0"/>
      <name val="Arial"/>
      <family val="2"/>
    </font>
    <font>
      <b/>
      <sz val="8"/>
      <color rgb="FF996600"/>
      <name val="Arial"/>
      <family val="2"/>
    </font>
    <font>
      <b/>
      <sz val="10"/>
      <color theme="0"/>
      <name val="Arial"/>
      <family val="2"/>
    </font>
    <font>
      <b/>
      <u/>
      <sz val="10"/>
      <name val="Arial"/>
      <family val="2"/>
    </font>
    <font>
      <strike/>
      <sz val="10"/>
      <color rgb="FFFF0000"/>
      <name val="Arial"/>
      <family val="2"/>
    </font>
    <font>
      <b/>
      <i/>
      <sz val="8"/>
      <name val="Arial"/>
      <family val="2"/>
    </font>
  </fonts>
  <fills count="1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5" tint="-0.249977111117893"/>
        <bgColor indexed="64"/>
      </patternFill>
    </fill>
    <fill>
      <patternFill patternType="solid">
        <fgColor theme="5" tint="0.79998168889431442"/>
        <bgColor indexed="64"/>
      </patternFill>
    </fill>
    <fill>
      <patternFill patternType="solid">
        <fgColor theme="6" tint="0.599963377788628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rgb="FFFFFFCC"/>
        <bgColor indexed="64"/>
      </patternFill>
    </fill>
    <fill>
      <patternFill patternType="solid">
        <fgColor rgb="FFCC9900"/>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3">
    <xf numFmtId="0" fontId="0" fillId="0" borderId="0"/>
    <xf numFmtId="0" fontId="6" fillId="0" borderId="0"/>
    <xf numFmtId="0" fontId="7" fillId="0" borderId="0"/>
  </cellStyleXfs>
  <cellXfs count="460">
    <xf numFmtId="0" fontId="0" fillId="0" borderId="0" xfId="0"/>
    <xf numFmtId="0" fontId="1" fillId="0" borderId="0" xfId="0" applyFont="1"/>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5" fillId="0" borderId="0" xfId="0" applyFont="1" applyBorder="1" applyAlignment="1">
      <alignment vertical="center"/>
    </xf>
    <xf numFmtId="164" fontId="5" fillId="0" borderId="0" xfId="0" applyNumberFormat="1" applyFont="1" applyFill="1" applyBorder="1" applyAlignment="1">
      <alignment horizontal="center" vertical="center"/>
    </xf>
    <xf numFmtId="4" fontId="5" fillId="0" borderId="3" xfId="0" applyNumberFormat="1" applyFont="1" applyFill="1" applyBorder="1" applyAlignment="1">
      <alignment horizontal="center" vertical="center"/>
    </xf>
    <xf numFmtId="0" fontId="1" fillId="0" borderId="0" xfId="0" applyFont="1" applyAlignment="1">
      <alignment vertical="center"/>
    </xf>
    <xf numFmtId="0" fontId="1" fillId="0" borderId="0" xfId="0" applyFont="1" applyAlignment="1">
      <alignment horizontal="left" vertical="center"/>
    </xf>
    <xf numFmtId="1" fontId="1" fillId="0" borderId="4" xfId="0" applyNumberFormat="1" applyFont="1" applyBorder="1" applyAlignment="1">
      <alignment horizontal="left" vertical="center"/>
    </xf>
    <xf numFmtId="4" fontId="1" fillId="0" borderId="0" xfId="0" applyNumberFormat="1" applyFont="1" applyAlignment="1">
      <alignment horizontal="center" vertical="center"/>
    </xf>
    <xf numFmtId="164" fontId="5" fillId="0" borderId="0" xfId="0" applyNumberFormat="1" applyFont="1" applyFill="1" applyBorder="1" applyAlignment="1">
      <alignment horizontal="right" vertical="center"/>
    </xf>
    <xf numFmtId="4" fontId="1" fillId="0" borderId="0" xfId="0" applyNumberFormat="1" applyFont="1" applyBorder="1" applyAlignment="1">
      <alignment horizontal="center" vertical="center"/>
    </xf>
    <xf numFmtId="1" fontId="1" fillId="0" borderId="0" xfId="0" applyNumberFormat="1" applyFont="1" applyBorder="1" applyAlignment="1">
      <alignment horizontal="left" vertical="center"/>
    </xf>
    <xf numFmtId="0" fontId="1" fillId="0" borderId="0" xfId="0" applyFont="1" applyBorder="1" applyAlignment="1">
      <alignment horizontal="left" vertical="center"/>
    </xf>
    <xf numFmtId="1" fontId="5" fillId="0" borderId="0" xfId="0" applyNumberFormat="1" applyFont="1" applyBorder="1" applyAlignment="1">
      <alignment horizontal="left" vertical="center"/>
    </xf>
    <xf numFmtId="0" fontId="1" fillId="0" borderId="0" xfId="0" applyFont="1" applyBorder="1" applyAlignment="1">
      <alignment vertical="center"/>
    </xf>
    <xf numFmtId="0" fontId="5" fillId="0" borderId="4" xfId="0" applyFont="1" applyFill="1" applyBorder="1" applyAlignment="1">
      <alignment horizontal="right" vertical="center"/>
    </xf>
    <xf numFmtId="0" fontId="5" fillId="0" borderId="0" xfId="0" applyFont="1" applyFill="1" applyBorder="1" applyAlignment="1">
      <alignment horizontal="right" vertical="center"/>
    </xf>
    <xf numFmtId="0" fontId="1" fillId="0" borderId="0" xfId="0" applyFont="1" applyFill="1" applyBorder="1" applyAlignment="1">
      <alignment vertical="center"/>
    </xf>
    <xf numFmtId="0" fontId="1" fillId="0" borderId="1" xfId="0" applyFont="1" applyBorder="1" applyAlignment="1">
      <alignment vertical="center"/>
    </xf>
    <xf numFmtId="2" fontId="1" fillId="0" borderId="7" xfId="0" applyNumberFormat="1" applyFont="1" applyFill="1" applyBorder="1" applyAlignment="1">
      <alignment horizontal="center" vertical="center"/>
    </xf>
    <xf numFmtId="2" fontId="1" fillId="0" borderId="4" xfId="0" applyNumberFormat="1" applyFont="1" applyFill="1" applyBorder="1" applyAlignment="1">
      <alignment horizontal="center" vertical="center"/>
    </xf>
    <xf numFmtId="0" fontId="1" fillId="0" borderId="7" xfId="0" applyFont="1" applyBorder="1" applyAlignment="1">
      <alignment vertical="center"/>
    </xf>
    <xf numFmtId="0" fontId="1" fillId="6" borderId="4" xfId="0" applyFont="1" applyFill="1" applyBorder="1" applyAlignment="1">
      <alignment horizontal="center" vertical="center"/>
    </xf>
    <xf numFmtId="3" fontId="1" fillId="6" borderId="3" xfId="0" applyNumberFormat="1" applyFont="1" applyFill="1" applyBorder="1" applyAlignment="1">
      <alignment horizontal="center" vertical="center"/>
    </xf>
    <xf numFmtId="0" fontId="1" fillId="6" borderId="7" xfId="0" applyFont="1" applyFill="1" applyBorder="1" applyAlignment="1">
      <alignment horizontal="center" vertical="center"/>
    </xf>
    <xf numFmtId="3" fontId="1" fillId="6" borderId="6" xfId="0" applyNumberFormat="1" applyFont="1" applyFill="1" applyBorder="1" applyAlignment="1">
      <alignment horizontal="center" vertical="center"/>
    </xf>
    <xf numFmtId="3" fontId="5" fillId="0" borderId="6" xfId="0" applyNumberFormat="1" applyFont="1" applyBorder="1" applyAlignment="1">
      <alignment horizontal="center" vertical="center"/>
    </xf>
    <xf numFmtId="3" fontId="5" fillId="0" borderId="4" xfId="0" applyNumberFormat="1" applyFont="1" applyFill="1" applyBorder="1" applyAlignment="1">
      <alignment horizontal="center" vertical="center"/>
    </xf>
    <xf numFmtId="0" fontId="5" fillId="0" borderId="0" xfId="0" applyFont="1" applyAlignment="1">
      <alignment horizontal="left" vertical="center"/>
    </xf>
    <xf numFmtId="0" fontId="1" fillId="0" borderId="0" xfId="0" applyFont="1" applyAlignment="1">
      <alignment horizontal="center" vertical="center"/>
    </xf>
    <xf numFmtId="4" fontId="1" fillId="0" borderId="0" xfId="0" applyNumberFormat="1" applyFont="1" applyFill="1" applyBorder="1" applyAlignment="1">
      <alignment horizontal="center" vertical="center"/>
    </xf>
    <xf numFmtId="0" fontId="1" fillId="0" borderId="0" xfId="0" applyFont="1" applyFill="1" applyBorder="1" applyAlignment="1">
      <alignment horizontal="center" vertical="center"/>
    </xf>
    <xf numFmtId="4" fontId="1" fillId="0" borderId="0" xfId="0" applyNumberFormat="1" applyFont="1" applyAlignment="1">
      <alignment horizontal="right" vertical="center"/>
    </xf>
    <xf numFmtId="0" fontId="5" fillId="0" borderId="0" xfId="0" applyFont="1" applyAlignment="1">
      <alignment horizontal="right" vertical="center"/>
    </xf>
    <xf numFmtId="4" fontId="1" fillId="0" borderId="0" xfId="0" applyNumberFormat="1" applyFont="1" applyFill="1" applyBorder="1" applyAlignment="1">
      <alignment horizontal="left" vertical="center"/>
    </xf>
    <xf numFmtId="0" fontId="5" fillId="0" borderId="0" xfId="0" applyFont="1" applyAlignment="1">
      <alignment horizontal="center" vertical="center"/>
    </xf>
    <xf numFmtId="164" fontId="1" fillId="0" borderId="0" xfId="0" applyNumberFormat="1" applyFont="1" applyBorder="1" applyAlignment="1">
      <alignment horizontal="right" vertical="center"/>
    </xf>
    <xf numFmtId="0" fontId="1" fillId="0" borderId="0" xfId="0" applyFont="1" applyBorder="1" applyAlignment="1">
      <alignment horizontal="center" vertical="center"/>
    </xf>
    <xf numFmtId="164" fontId="5" fillId="0" borderId="0" xfId="0" applyNumberFormat="1" applyFont="1" applyFill="1" applyAlignment="1">
      <alignment horizontal="center" vertical="center"/>
    </xf>
    <xf numFmtId="0" fontId="5" fillId="0" borderId="0" xfId="0" applyFont="1" applyAlignment="1">
      <alignment vertical="center"/>
    </xf>
    <xf numFmtId="4" fontId="1" fillId="6" borderId="4" xfId="0" applyNumberFormat="1" applyFont="1" applyFill="1" applyBorder="1" applyAlignment="1">
      <alignment horizontal="center" vertical="center"/>
    </xf>
    <xf numFmtId="4" fontId="1" fillId="6" borderId="4" xfId="0" applyNumberFormat="1" applyFont="1" applyFill="1" applyBorder="1" applyAlignment="1">
      <alignment horizontal="right" vertical="center"/>
    </xf>
    <xf numFmtId="4" fontId="1" fillId="6" borderId="3" xfId="0" applyNumberFormat="1" applyFont="1" applyFill="1" applyBorder="1" applyAlignment="1">
      <alignment horizontal="center" vertical="center"/>
    </xf>
    <xf numFmtId="4" fontId="1" fillId="6" borderId="6" xfId="0" applyNumberFormat="1" applyFont="1" applyFill="1" applyBorder="1" applyAlignment="1">
      <alignment horizontal="center" vertical="center"/>
    </xf>
    <xf numFmtId="4" fontId="5" fillId="0" borderId="6" xfId="0" applyNumberFormat="1" applyFont="1" applyBorder="1" applyAlignment="1">
      <alignment horizontal="center" vertical="center"/>
    </xf>
    <xf numFmtId="4" fontId="12" fillId="6" borderId="4" xfId="0" applyNumberFormat="1" applyFont="1" applyFill="1" applyBorder="1" applyAlignment="1">
      <alignment horizontal="center" vertical="center"/>
    </xf>
    <xf numFmtId="3" fontId="1" fillId="6" borderId="4" xfId="0" applyNumberFormat="1" applyFont="1" applyFill="1" applyBorder="1" applyAlignment="1">
      <alignment horizontal="center" vertical="center"/>
    </xf>
    <xf numFmtId="3" fontId="5" fillId="0" borderId="4" xfId="0" applyNumberFormat="1" applyFont="1" applyBorder="1" applyAlignment="1">
      <alignment horizontal="center" vertical="center"/>
    </xf>
    <xf numFmtId="4" fontId="12" fillId="2" borderId="4" xfId="0" applyNumberFormat="1" applyFont="1" applyFill="1" applyBorder="1" applyAlignment="1">
      <alignment horizontal="center" vertical="center"/>
    </xf>
    <xf numFmtId="4" fontId="1" fillId="2" borderId="4" xfId="0" applyNumberFormat="1" applyFont="1" applyFill="1" applyBorder="1" applyAlignment="1">
      <alignment horizontal="center" vertical="center"/>
    </xf>
    <xf numFmtId="4" fontId="13" fillId="0" borderId="4" xfId="0" applyNumberFormat="1" applyFont="1" applyBorder="1" applyAlignment="1">
      <alignment horizontal="center" vertical="center"/>
    </xf>
    <xf numFmtId="4" fontId="5" fillId="0" borderId="4" xfId="0" applyNumberFormat="1" applyFont="1" applyBorder="1" applyAlignment="1">
      <alignment horizontal="center" vertical="center"/>
    </xf>
    <xf numFmtId="4" fontId="12" fillId="0" borderId="4" xfId="0" applyNumberFormat="1" applyFont="1" applyFill="1" applyBorder="1" applyAlignment="1">
      <alignment horizontal="center" vertical="center"/>
    </xf>
    <xf numFmtId="4" fontId="1" fillId="9" borderId="4" xfId="0" applyNumberFormat="1" applyFont="1" applyFill="1" applyBorder="1" applyAlignment="1">
      <alignment horizontal="center" vertical="center"/>
    </xf>
    <xf numFmtId="4" fontId="1" fillId="10" borderId="1" xfId="0" applyNumberFormat="1" applyFont="1" applyFill="1" applyBorder="1" applyAlignment="1">
      <alignment horizontal="center" vertical="center"/>
    </xf>
    <xf numFmtId="4" fontId="5" fillId="0" borderId="4" xfId="0" applyNumberFormat="1" applyFont="1" applyFill="1" applyBorder="1" applyAlignment="1">
      <alignment horizontal="center" vertical="center"/>
    </xf>
    <xf numFmtId="4" fontId="5" fillId="6" borderId="4" xfId="0" applyNumberFormat="1" applyFont="1" applyFill="1" applyBorder="1" applyAlignment="1">
      <alignment horizontal="center" vertical="center"/>
    </xf>
    <xf numFmtId="3" fontId="5" fillId="0" borderId="4" xfId="0" applyNumberFormat="1" applyFont="1" applyBorder="1" applyAlignment="1">
      <alignment vertical="center"/>
    </xf>
    <xf numFmtId="0" fontId="2" fillId="0" borderId="0" xfId="0" applyFont="1" applyAlignment="1">
      <alignment vertical="center"/>
    </xf>
    <xf numFmtId="0" fontId="1" fillId="0" borderId="2"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4" fontId="1" fillId="0" borderId="0" xfId="0" applyNumberFormat="1" applyFont="1" applyAlignment="1">
      <alignment vertical="center"/>
    </xf>
    <xf numFmtId="0" fontId="1" fillId="0" borderId="6" xfId="0" applyFont="1" applyBorder="1" applyAlignment="1">
      <alignment vertical="center"/>
    </xf>
    <xf numFmtId="4" fontId="1" fillId="0" borderId="0" xfId="0" applyNumberFormat="1" applyFont="1" applyFill="1" applyAlignment="1">
      <alignment vertical="center"/>
    </xf>
    <xf numFmtId="0" fontId="1" fillId="0" borderId="5" xfId="0" applyFont="1" applyBorder="1" applyAlignment="1">
      <alignment vertical="center"/>
    </xf>
    <xf numFmtId="0" fontId="1" fillId="0" borderId="0" xfId="0" applyFont="1" applyBorder="1" applyAlignment="1">
      <alignment horizontal="right" vertical="center"/>
    </xf>
    <xf numFmtId="4" fontId="1" fillId="0" borderId="4" xfId="0" applyNumberFormat="1" applyFont="1" applyBorder="1" applyAlignment="1">
      <alignment horizontal="center" vertical="center"/>
    </xf>
    <xf numFmtId="0" fontId="1" fillId="6" borderId="4" xfId="0" applyFont="1" applyFill="1" applyBorder="1" applyAlignment="1">
      <alignment vertical="center"/>
    </xf>
    <xf numFmtId="4" fontId="5" fillId="0" borderId="0" xfId="0" applyNumberFormat="1" applyFont="1" applyAlignment="1">
      <alignment horizontal="center" vertical="center"/>
    </xf>
    <xf numFmtId="0" fontId="1" fillId="0" borderId="0" xfId="0" applyFont="1" applyFill="1" applyAlignment="1">
      <alignment vertical="center"/>
    </xf>
    <xf numFmtId="1" fontId="1" fillId="6" borderId="4" xfId="0" applyNumberFormat="1" applyFont="1" applyFill="1" applyBorder="1" applyAlignment="1">
      <alignment horizontal="center" vertical="center"/>
    </xf>
    <xf numFmtId="0" fontId="5" fillId="0" borderId="0" xfId="0" applyFont="1" applyBorder="1" applyAlignment="1">
      <alignment horizontal="center" vertical="center"/>
    </xf>
    <xf numFmtId="4" fontId="5" fillId="0" borderId="0" xfId="0" applyNumberFormat="1" applyFont="1" applyFill="1" applyBorder="1" applyAlignment="1">
      <alignment horizontal="center" vertical="center"/>
    </xf>
    <xf numFmtId="4" fontId="5" fillId="0" borderId="0" xfId="0" applyNumberFormat="1" applyFont="1" applyBorder="1" applyAlignment="1">
      <alignment horizontal="center" vertical="center"/>
    </xf>
    <xf numFmtId="2" fontId="1" fillId="0" borderId="0" xfId="0" applyNumberFormat="1" applyFont="1" applyBorder="1" applyAlignment="1">
      <alignment horizontal="center" vertical="center"/>
    </xf>
    <xf numFmtId="0" fontId="1" fillId="0" borderId="1" xfId="0" applyFont="1" applyBorder="1" applyAlignment="1">
      <alignment horizontal="left" vertical="center"/>
    </xf>
    <xf numFmtId="0" fontId="1" fillId="0" borderId="1" xfId="0" applyFont="1" applyFill="1" applyBorder="1" applyAlignment="1">
      <alignment vertical="center"/>
    </xf>
    <xf numFmtId="0" fontId="5" fillId="0" borderId="0" xfId="0" applyFont="1" applyBorder="1" applyAlignment="1">
      <alignment horizontal="left" vertical="center"/>
    </xf>
    <xf numFmtId="3" fontId="5" fillId="0" borderId="0" xfId="0" applyNumberFormat="1" applyFont="1" applyBorder="1" applyAlignment="1">
      <alignment horizontal="center" vertical="center"/>
    </xf>
    <xf numFmtId="0" fontId="3" fillId="0" borderId="0" xfId="0" applyFont="1" applyBorder="1" applyAlignment="1">
      <alignment vertical="center"/>
    </xf>
    <xf numFmtId="0" fontId="12" fillId="0" borderId="0" xfId="0" applyFont="1" applyAlignment="1">
      <alignment vertical="center"/>
    </xf>
    <xf numFmtId="0" fontId="12" fillId="0" borderId="0" xfId="0" applyFont="1" applyAlignment="1">
      <alignment horizontal="left" vertical="center"/>
    </xf>
    <xf numFmtId="0" fontId="16" fillId="0" borderId="0" xfId="0" applyFont="1" applyAlignment="1">
      <alignment vertical="center"/>
    </xf>
    <xf numFmtId="0" fontId="8" fillId="0" borderId="0" xfId="0" applyFont="1" applyAlignment="1">
      <alignment vertical="center"/>
    </xf>
    <xf numFmtId="0" fontId="16" fillId="0" borderId="1" xfId="0" applyFont="1" applyBorder="1" applyAlignment="1">
      <alignment vertical="center"/>
    </xf>
    <xf numFmtId="0" fontId="16" fillId="0" borderId="2" xfId="0" applyFont="1" applyBorder="1" applyAlignment="1">
      <alignment vertical="center"/>
    </xf>
    <xf numFmtId="4" fontId="1" fillId="0" borderId="4" xfId="0" applyNumberFormat="1" applyFont="1" applyFill="1" applyBorder="1" applyAlignment="1">
      <alignment horizontal="center" vertical="center"/>
    </xf>
    <xf numFmtId="1" fontId="16" fillId="0" borderId="0" xfId="0" applyNumberFormat="1" applyFont="1" applyFill="1" applyBorder="1" applyAlignment="1">
      <alignment horizontal="left" vertical="center"/>
    </xf>
    <xf numFmtId="0" fontId="5" fillId="0" borderId="0" xfId="0" applyFont="1" applyBorder="1" applyAlignment="1">
      <alignment horizontal="left" vertical="center"/>
    </xf>
    <xf numFmtId="0" fontId="5" fillId="0" borderId="1" xfId="0" applyFont="1" applyBorder="1" applyAlignment="1">
      <alignment horizontal="right" vertical="center"/>
    </xf>
    <xf numFmtId="0" fontId="5" fillId="0" borderId="3" xfId="0" applyFont="1" applyBorder="1" applyAlignment="1">
      <alignment horizontal="right" vertical="center"/>
    </xf>
    <xf numFmtId="1" fontId="1" fillId="0" borderId="0" xfId="0" applyNumberFormat="1" applyFont="1" applyBorder="1" applyAlignment="1">
      <alignment horizontal="center" vertical="center"/>
    </xf>
    <xf numFmtId="0" fontId="1" fillId="0" borderId="12" xfId="0" applyFont="1" applyBorder="1" applyAlignment="1">
      <alignment horizontal="center" vertical="center"/>
    </xf>
    <xf numFmtId="0" fontId="5" fillId="0" borderId="7" xfId="0" applyFont="1" applyBorder="1" applyAlignment="1">
      <alignment horizontal="center" vertical="center"/>
    </xf>
    <xf numFmtId="1" fontId="1" fillId="0" borderId="0" xfId="0" applyNumberFormat="1" applyFont="1" applyFill="1" applyBorder="1" applyAlignment="1">
      <alignment horizontal="center" vertical="center"/>
    </xf>
    <xf numFmtId="1" fontId="1" fillId="0" borderId="0" xfId="0" applyNumberFormat="1" applyFont="1" applyAlignment="1">
      <alignment horizontal="center" vertical="center"/>
    </xf>
    <xf numFmtId="3" fontId="1" fillId="0" borderId="4" xfId="0" applyNumberFormat="1" applyFont="1" applyFill="1" applyBorder="1" applyAlignment="1">
      <alignment horizontal="center" vertical="center"/>
    </xf>
    <xf numFmtId="3" fontId="4" fillId="0" borderId="4" xfId="0" applyNumberFormat="1" applyFont="1" applyFill="1" applyBorder="1" applyAlignment="1">
      <alignment horizontal="center" vertical="center"/>
    </xf>
    <xf numFmtId="0" fontId="1" fillId="0" borderId="9" xfId="0" applyFont="1" applyBorder="1" applyAlignment="1">
      <alignment horizontal="center" vertical="center"/>
    </xf>
    <xf numFmtId="0" fontId="1" fillId="0" borderId="11" xfId="0" applyFont="1" applyBorder="1" applyAlignment="1">
      <alignment horizontal="center" vertical="center"/>
    </xf>
    <xf numFmtId="0" fontId="1" fillId="0" borderId="10" xfId="0" applyFont="1" applyBorder="1" applyAlignment="1">
      <alignment horizontal="center" vertical="center"/>
    </xf>
    <xf numFmtId="0" fontId="1" fillId="0" borderId="4" xfId="0" applyFont="1" applyBorder="1" applyAlignment="1">
      <alignment horizontal="left" vertical="center"/>
    </xf>
    <xf numFmtId="0" fontId="1" fillId="0" borderId="2" xfId="0" applyFont="1" applyBorder="1" applyAlignment="1">
      <alignment horizontal="center" vertical="center"/>
    </xf>
    <xf numFmtId="0" fontId="17" fillId="0" borderId="0" xfId="0" applyFont="1" applyAlignment="1">
      <alignment vertical="center"/>
    </xf>
    <xf numFmtId="2" fontId="1" fillId="0" borderId="0" xfId="0" applyNumberFormat="1" applyFont="1" applyFill="1" applyBorder="1" applyAlignment="1">
      <alignment horizontal="center" vertical="center"/>
    </xf>
    <xf numFmtId="4" fontId="1" fillId="0" borderId="13" xfId="0" applyNumberFormat="1" applyFont="1" applyFill="1" applyBorder="1" applyAlignment="1">
      <alignment horizontal="center" vertical="center"/>
    </xf>
    <xf numFmtId="4" fontId="1" fillId="0" borderId="11" xfId="0" applyNumberFormat="1" applyFont="1" applyFill="1" applyBorder="1" applyAlignment="1">
      <alignment horizontal="center" vertical="center"/>
    </xf>
    <xf numFmtId="0" fontId="5" fillId="0" borderId="0" xfId="0" applyFont="1" applyFill="1" applyBorder="1" applyAlignment="1">
      <alignment horizontal="left" vertical="center"/>
    </xf>
    <xf numFmtId="2" fontId="1" fillId="0" borderId="0" xfId="0" applyNumberFormat="1" applyFont="1" applyFill="1" applyBorder="1" applyAlignment="1">
      <alignment horizontal="left" vertical="center"/>
    </xf>
    <xf numFmtId="1" fontId="1" fillId="6" borderId="7" xfId="0" applyNumberFormat="1" applyFont="1" applyFill="1" applyBorder="1" applyAlignment="1">
      <alignment horizontal="center" vertical="center"/>
    </xf>
    <xf numFmtId="4" fontId="1" fillId="6" borderId="7" xfId="0" applyNumberFormat="1" applyFont="1" applyFill="1" applyBorder="1" applyAlignment="1">
      <alignment horizontal="center" vertical="center"/>
    </xf>
    <xf numFmtId="4" fontId="1" fillId="0" borderId="6" xfId="0" applyNumberFormat="1" applyFont="1" applyFill="1" applyBorder="1" applyAlignment="1">
      <alignment horizontal="center" vertical="center"/>
    </xf>
    <xf numFmtId="4" fontId="1" fillId="0" borderId="10" xfId="0" applyNumberFormat="1" applyFont="1" applyFill="1" applyBorder="1" applyAlignment="1">
      <alignment horizontal="center" vertical="center"/>
    </xf>
    <xf numFmtId="1" fontId="16" fillId="0" borderId="0" xfId="0" applyNumberFormat="1" applyFont="1" applyBorder="1" applyAlignment="1">
      <alignment horizontal="left" vertical="center"/>
    </xf>
    <xf numFmtId="0" fontId="1" fillId="0" borderId="4" xfId="0" applyFont="1" applyBorder="1" applyAlignment="1">
      <alignment horizontal="center" vertical="center"/>
    </xf>
    <xf numFmtId="1" fontId="17" fillId="0" borderId="0" xfId="0" applyNumberFormat="1" applyFont="1" applyBorder="1" applyAlignment="1">
      <alignment horizontal="left" vertical="center"/>
    </xf>
    <xf numFmtId="4" fontId="16" fillId="0" borderId="0" xfId="0" applyNumberFormat="1" applyFont="1" applyBorder="1" applyAlignment="1">
      <alignment horizontal="center" vertical="center"/>
    </xf>
    <xf numFmtId="0" fontId="16" fillId="0" borderId="0" xfId="0" applyFont="1" applyBorder="1" applyAlignment="1">
      <alignment horizontal="left" vertical="center"/>
    </xf>
    <xf numFmtId="0" fontId="16" fillId="0" borderId="4" xfId="0" applyFont="1" applyBorder="1" applyAlignment="1">
      <alignment horizontal="center" vertical="center"/>
    </xf>
    <xf numFmtId="0" fontId="16" fillId="0" borderId="4" xfId="0" applyFont="1" applyFill="1" applyBorder="1" applyAlignment="1">
      <alignment horizontal="left" vertical="center"/>
    </xf>
    <xf numFmtId="4" fontId="16" fillId="6" borderId="4" xfId="0" applyNumberFormat="1" applyFont="1" applyFill="1" applyBorder="1" applyAlignment="1">
      <alignment horizontal="center" vertical="center"/>
    </xf>
    <xf numFmtId="0" fontId="17" fillId="0" borderId="4" xfId="0" applyFont="1" applyFill="1" applyBorder="1" applyAlignment="1">
      <alignment horizontal="right" vertical="center"/>
    </xf>
    <xf numFmtId="4" fontId="17" fillId="0" borderId="3" xfId="0" applyNumberFormat="1" applyFont="1" applyFill="1" applyBorder="1" applyAlignment="1">
      <alignment horizontal="center" vertical="center"/>
    </xf>
    <xf numFmtId="0" fontId="3" fillId="0" borderId="0" xfId="0" applyFont="1" applyAlignment="1">
      <alignment vertical="center"/>
    </xf>
    <xf numFmtId="0" fontId="11" fillId="5" borderId="0" xfId="0" applyFont="1" applyFill="1" applyBorder="1" applyAlignment="1">
      <alignment vertical="center"/>
    </xf>
    <xf numFmtId="0" fontId="10" fillId="6" borderId="0" xfId="0" applyFont="1" applyFill="1" applyBorder="1" applyAlignment="1">
      <alignment vertical="center"/>
    </xf>
    <xf numFmtId="0" fontId="3" fillId="6" borderId="0" xfId="0" applyFont="1" applyFill="1" applyBorder="1" applyAlignment="1">
      <alignment vertical="center"/>
    </xf>
    <xf numFmtId="0" fontId="3" fillId="8" borderId="0" xfId="0" applyFont="1" applyFill="1" applyBorder="1" applyAlignment="1">
      <alignment vertical="center"/>
    </xf>
    <xf numFmtId="0" fontId="3" fillId="14" borderId="0" xfId="0" applyFont="1" applyFill="1" applyBorder="1" applyAlignment="1">
      <alignment vertical="center"/>
    </xf>
    <xf numFmtId="0" fontId="3" fillId="13" borderId="0" xfId="0" applyFont="1" applyFill="1" applyBorder="1" applyAlignment="1">
      <alignment vertical="center"/>
    </xf>
    <xf numFmtId="0" fontId="10" fillId="8" borderId="0" xfId="0" applyFont="1" applyFill="1" applyBorder="1" applyAlignment="1">
      <alignment vertical="center"/>
    </xf>
    <xf numFmtId="0" fontId="11" fillId="4" borderId="0" xfId="0" applyNumberFormat="1" applyFont="1" applyFill="1" applyBorder="1" applyAlignment="1">
      <alignment horizontal="center" vertical="center"/>
    </xf>
    <xf numFmtId="0" fontId="3" fillId="0" borderId="0" xfId="0" applyFont="1" applyAlignment="1">
      <alignment horizontal="center" vertical="center"/>
    </xf>
    <xf numFmtId="0" fontId="3" fillId="0" borderId="0" xfId="0" applyNumberFormat="1" applyFont="1" applyAlignment="1">
      <alignment horizontal="center" vertical="center"/>
    </xf>
    <xf numFmtId="0" fontId="11" fillId="4" borderId="0" xfId="0" applyFont="1" applyFill="1" applyBorder="1" applyAlignment="1">
      <alignment horizontal="left" vertical="center"/>
    </xf>
    <xf numFmtId="0" fontId="3" fillId="0" borderId="0" xfId="0" applyFont="1" applyAlignment="1">
      <alignment horizontal="left" vertical="center"/>
    </xf>
    <xf numFmtId="0" fontId="14" fillId="6" borderId="0" xfId="0" applyFont="1" applyFill="1" applyBorder="1" applyAlignment="1">
      <alignment vertical="center"/>
    </xf>
    <xf numFmtId="0" fontId="3" fillId="13" borderId="0" xfId="0" applyFont="1" applyFill="1" applyBorder="1" applyAlignment="1">
      <alignment horizontal="left" vertical="center"/>
    </xf>
    <xf numFmtId="0" fontId="3" fillId="14" borderId="0" xfId="0" applyFont="1" applyFill="1" applyBorder="1" applyAlignment="1">
      <alignment horizontal="left" vertical="center"/>
    </xf>
    <xf numFmtId="0" fontId="1" fillId="0" borderId="4" xfId="0" applyFont="1" applyBorder="1" applyAlignment="1">
      <alignment horizontal="right" vertical="center"/>
    </xf>
    <xf numFmtId="0" fontId="1" fillId="0" borderId="4" xfId="0" applyFont="1" applyFill="1" applyBorder="1" applyAlignment="1">
      <alignment horizontal="left" vertical="center"/>
    </xf>
    <xf numFmtId="0" fontId="19" fillId="0" borderId="0" xfId="0" applyFont="1" applyFill="1" applyBorder="1" applyAlignment="1">
      <alignment horizontal="left" vertical="top" wrapText="1"/>
    </xf>
    <xf numFmtId="0" fontId="5" fillId="0" borderId="4" xfId="0" applyFont="1" applyBorder="1" applyAlignment="1">
      <alignment horizontal="right" vertical="center"/>
    </xf>
    <xf numFmtId="4" fontId="12" fillId="0" borderId="12" xfId="0" applyNumberFormat="1" applyFont="1" applyFill="1" applyBorder="1" applyAlignment="1">
      <alignment horizontal="center" vertical="center"/>
    </xf>
    <xf numFmtId="0" fontId="20" fillId="0" borderId="0" xfId="0" applyFont="1" applyAlignment="1">
      <alignment vertical="center"/>
    </xf>
    <xf numFmtId="0" fontId="1" fillId="0" borderId="14" xfId="0" applyFont="1" applyBorder="1" applyAlignment="1">
      <alignment horizontal="center" vertical="center"/>
    </xf>
    <xf numFmtId="0" fontId="1" fillId="0" borderId="6" xfId="0" applyFont="1" applyBorder="1" applyAlignment="1">
      <alignment horizontal="center" vertical="center"/>
    </xf>
    <xf numFmtId="0" fontId="1" fillId="0" borderId="13" xfId="0" applyFont="1" applyBorder="1" applyAlignment="1">
      <alignment vertical="center"/>
    </xf>
    <xf numFmtId="4" fontId="1" fillId="0" borderId="4" xfId="0" applyNumberFormat="1" applyFont="1" applyBorder="1" applyAlignment="1">
      <alignment horizontal="right" vertical="center"/>
    </xf>
    <xf numFmtId="0" fontId="12" fillId="0" borderId="8" xfId="0" applyFont="1" applyBorder="1" applyAlignment="1">
      <alignment horizontal="center" vertical="center"/>
    </xf>
    <xf numFmtId="4" fontId="12" fillId="0" borderId="8" xfId="0" applyNumberFormat="1" applyFont="1" applyBorder="1" applyAlignment="1">
      <alignment horizontal="center" vertical="center"/>
    </xf>
    <xf numFmtId="4" fontId="1" fillId="0" borderId="8" xfId="0" applyNumberFormat="1" applyFont="1" applyFill="1" applyBorder="1" applyAlignment="1">
      <alignment horizontal="center" vertical="center"/>
    </xf>
    <xf numFmtId="4" fontId="12"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2" fillId="0" borderId="12" xfId="0" applyFont="1" applyBorder="1" applyAlignment="1">
      <alignment horizontal="center" vertical="center"/>
    </xf>
    <xf numFmtId="4" fontId="12" fillId="0" borderId="12" xfId="0" applyNumberFormat="1" applyFont="1" applyBorder="1" applyAlignment="1">
      <alignment horizontal="center" vertical="center"/>
    </xf>
    <xf numFmtId="4" fontId="1" fillId="0" borderId="12" xfId="0" applyNumberFormat="1" applyFont="1" applyFill="1" applyBorder="1" applyAlignment="1">
      <alignment horizontal="center" vertical="center"/>
    </xf>
    <xf numFmtId="0" fontId="1" fillId="0" borderId="12" xfId="0" applyFont="1" applyFill="1" applyBorder="1" applyAlignment="1">
      <alignment horizontal="center" vertical="center"/>
    </xf>
    <xf numFmtId="0" fontId="1" fillId="0" borderId="7"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7"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5" fillId="0" borderId="8" xfId="0" applyFont="1" applyBorder="1" applyAlignment="1">
      <alignment horizontal="left" vertical="center"/>
    </xf>
    <xf numFmtId="4" fontId="1" fillId="0" borderId="8" xfId="0" applyNumberFormat="1" applyFont="1" applyBorder="1" applyAlignment="1">
      <alignment horizontal="center" vertical="center"/>
    </xf>
    <xf numFmtId="4" fontId="12" fillId="0" borderId="7" xfId="0" applyNumberFormat="1" applyFont="1" applyBorder="1" applyAlignment="1">
      <alignment horizontal="center" vertical="center"/>
    </xf>
    <xf numFmtId="4" fontId="1" fillId="0" borderId="7" xfId="0" applyNumberFormat="1" applyFont="1" applyBorder="1" applyAlignment="1">
      <alignment horizontal="center" vertical="center"/>
    </xf>
    <xf numFmtId="4" fontId="12" fillId="0" borderId="7" xfId="0" applyNumberFormat="1" applyFont="1" applyFill="1" applyBorder="1" applyAlignment="1">
      <alignment horizontal="center" vertical="center"/>
    </xf>
    <xf numFmtId="4" fontId="1" fillId="0" borderId="7" xfId="0" applyNumberFormat="1" applyFont="1" applyFill="1" applyBorder="1" applyAlignment="1">
      <alignment horizontal="center" vertical="center"/>
    </xf>
    <xf numFmtId="0" fontId="1" fillId="0" borderId="15" xfId="0" applyFont="1" applyBorder="1" applyAlignment="1">
      <alignment vertical="center"/>
    </xf>
    <xf numFmtId="0" fontId="1" fillId="0" borderId="14" xfId="0" applyFont="1" applyBorder="1" applyAlignment="1">
      <alignment vertical="center"/>
    </xf>
    <xf numFmtId="1" fontId="1" fillId="0" borderId="11" xfId="0" applyNumberFormat="1" applyFont="1" applyFill="1" applyBorder="1" applyAlignment="1">
      <alignment horizontal="center" vertical="center"/>
    </xf>
    <xf numFmtId="1" fontId="1" fillId="0" borderId="10" xfId="0" applyNumberFormat="1" applyFont="1" applyFill="1" applyBorder="1" applyAlignment="1">
      <alignment horizontal="center" vertical="center"/>
    </xf>
    <xf numFmtId="4" fontId="1" fillId="0" borderId="9" xfId="0" applyNumberFormat="1" applyFont="1" applyFill="1" applyBorder="1" applyAlignment="1">
      <alignment horizontal="center" vertical="center"/>
    </xf>
    <xf numFmtId="4" fontId="1" fillId="0" borderId="14" xfId="0" applyNumberFormat="1" applyFont="1" applyFill="1" applyBorder="1" applyAlignment="1">
      <alignment horizontal="center" vertical="center"/>
    </xf>
    <xf numFmtId="1" fontId="1" fillId="6" borderId="4" xfId="0" applyNumberFormat="1" applyFont="1" applyFill="1" applyBorder="1" applyAlignment="1">
      <alignment vertical="center"/>
    </xf>
    <xf numFmtId="0" fontId="1" fillId="6" borderId="7" xfId="0" applyNumberFormat="1" applyFont="1" applyFill="1" applyBorder="1" applyAlignment="1">
      <alignment horizontal="center" vertical="center"/>
    </xf>
    <xf numFmtId="0" fontId="1" fillId="6" borderId="4" xfId="0" applyNumberFormat="1" applyFont="1" applyFill="1" applyBorder="1" applyAlignment="1">
      <alignment horizontal="center" vertical="center"/>
    </xf>
    <xf numFmtId="0" fontId="3" fillId="6" borderId="7" xfId="0" applyNumberFormat="1" applyFont="1" applyFill="1" applyBorder="1" applyAlignment="1">
      <alignment horizontal="left" vertical="center"/>
    </xf>
    <xf numFmtId="0" fontId="3" fillId="6" borderId="4" xfId="0" applyNumberFormat="1" applyFont="1" applyFill="1" applyBorder="1" applyAlignment="1">
      <alignment horizontal="left" vertical="center"/>
    </xf>
    <xf numFmtId="4" fontId="1" fillId="0" borderId="0" xfId="0" applyNumberFormat="1" applyFont="1" applyFill="1" applyBorder="1" applyAlignment="1">
      <alignment vertical="center"/>
    </xf>
    <xf numFmtId="4" fontId="1" fillId="0" borderId="0" xfId="0" applyNumberFormat="1" applyFont="1" applyBorder="1" applyAlignment="1">
      <alignment vertical="center"/>
    </xf>
    <xf numFmtId="4" fontId="1" fillId="0" borderId="13" xfId="0" applyNumberFormat="1" applyFont="1" applyBorder="1" applyAlignment="1">
      <alignment vertical="center"/>
    </xf>
    <xf numFmtId="4" fontId="1" fillId="0" borderId="5" xfId="0" applyNumberFormat="1" applyFont="1" applyBorder="1" applyAlignment="1">
      <alignment vertical="center"/>
    </xf>
    <xf numFmtId="4" fontId="1" fillId="0" borderId="6" xfId="0" applyNumberFormat="1" applyFont="1" applyBorder="1" applyAlignment="1">
      <alignment vertical="center"/>
    </xf>
    <xf numFmtId="4" fontId="1" fillId="0" borderId="0" xfId="0" applyNumberFormat="1" applyFont="1" applyFill="1" applyBorder="1" applyAlignment="1">
      <alignment horizontal="right" vertical="center"/>
    </xf>
    <xf numFmtId="0" fontId="1" fillId="0" borderId="0" xfId="0" applyNumberFormat="1" applyFont="1" applyAlignment="1">
      <alignment vertical="center"/>
    </xf>
    <xf numFmtId="0" fontId="1" fillId="0" borderId="0" xfId="0" applyNumberFormat="1" applyFont="1" applyAlignment="1">
      <alignment horizontal="center" vertical="center"/>
    </xf>
    <xf numFmtId="0" fontId="5" fillId="0" borderId="0" xfId="0" applyNumberFormat="1" applyFont="1" applyAlignment="1">
      <alignment vertical="center"/>
    </xf>
    <xf numFmtId="0" fontId="5" fillId="0" borderId="0" xfId="0" applyNumberFormat="1" applyFont="1" applyAlignment="1">
      <alignment horizontal="left" vertical="center"/>
    </xf>
    <xf numFmtId="0" fontId="1" fillId="0" borderId="0" xfId="0" applyNumberFormat="1" applyFont="1" applyAlignment="1">
      <alignment horizontal="right" vertical="center"/>
    </xf>
    <xf numFmtId="0" fontId="1" fillId="0" borderId="0" xfId="0" applyNumberFormat="1" applyFont="1" applyFill="1" applyAlignment="1">
      <alignment horizontal="left" vertical="center"/>
    </xf>
    <xf numFmtId="0" fontId="12" fillId="0" borderId="0" xfId="0" applyNumberFormat="1" applyFont="1" applyAlignment="1">
      <alignment vertical="center"/>
    </xf>
    <xf numFmtId="0" fontId="5" fillId="0" borderId="0" xfId="0" applyNumberFormat="1" applyFont="1" applyAlignment="1">
      <alignment horizontal="right" vertical="center"/>
    </xf>
    <xf numFmtId="0" fontId="5" fillId="0" borderId="0" xfId="0" applyNumberFormat="1" applyFont="1" applyAlignment="1">
      <alignment horizontal="center" vertical="center"/>
    </xf>
    <xf numFmtId="4" fontId="5" fillId="0" borderId="4" xfId="0" applyNumberFormat="1" applyFont="1" applyBorder="1" applyAlignment="1">
      <alignment horizontal="right" vertical="center"/>
    </xf>
    <xf numFmtId="0" fontId="5" fillId="0" borderId="0" xfId="0" applyFont="1" applyBorder="1" applyAlignment="1">
      <alignment horizontal="left" vertical="center"/>
    </xf>
    <xf numFmtId="0" fontId="5" fillId="0" borderId="12" xfId="0" applyFont="1" applyBorder="1" applyAlignment="1">
      <alignment horizontal="left" vertical="center"/>
    </xf>
    <xf numFmtId="4" fontId="1" fillId="0" borderId="12" xfId="0" applyNumberFormat="1" applyFont="1" applyBorder="1" applyAlignment="1">
      <alignment horizontal="center" vertical="center"/>
    </xf>
    <xf numFmtId="0" fontId="1" fillId="0" borderId="9" xfId="0" applyFont="1" applyBorder="1" applyAlignment="1">
      <alignment vertical="center"/>
    </xf>
    <xf numFmtId="0" fontId="1" fillId="0" borderId="13" xfId="0" applyFont="1" applyBorder="1" applyAlignment="1">
      <alignment horizontal="center" vertical="center"/>
    </xf>
    <xf numFmtId="0" fontId="1" fillId="0" borderId="10" xfId="0" applyFont="1" applyBorder="1" applyAlignment="1">
      <alignment vertical="center"/>
    </xf>
    <xf numFmtId="0" fontId="12" fillId="0" borderId="15" xfId="0" applyFont="1" applyFill="1" applyBorder="1" applyAlignment="1">
      <alignment vertical="center"/>
    </xf>
    <xf numFmtId="0" fontId="12" fillId="0" borderId="11" xfId="0" applyFont="1" applyFill="1" applyBorder="1" applyAlignment="1">
      <alignment horizontal="center" vertical="center"/>
    </xf>
    <xf numFmtId="4" fontId="12" fillId="0" borderId="0" xfId="0" applyNumberFormat="1" applyFont="1" applyFill="1" applyBorder="1" applyAlignment="1">
      <alignment horizontal="center" vertical="center"/>
    </xf>
    <xf numFmtId="4" fontId="12" fillId="0" borderId="11" xfId="0" applyNumberFormat="1" applyFont="1" applyFill="1" applyBorder="1" applyAlignment="1">
      <alignment horizontal="center" vertical="center"/>
    </xf>
    <xf numFmtId="0" fontId="13" fillId="0" borderId="0" xfId="0" applyFont="1" applyFill="1" applyBorder="1" applyAlignment="1">
      <alignment horizontal="right" vertical="center"/>
    </xf>
    <xf numFmtId="0" fontId="12" fillId="0" borderId="0" xfId="0" applyFont="1" applyFill="1" applyBorder="1" applyAlignment="1">
      <alignment horizontal="center" vertical="center"/>
    </xf>
    <xf numFmtId="4" fontId="12" fillId="0" borderId="0" xfId="0" applyNumberFormat="1" applyFont="1" applyFill="1" applyBorder="1" applyAlignment="1">
      <alignment vertical="center"/>
    </xf>
    <xf numFmtId="0" fontId="1" fillId="0" borderId="0" xfId="0" applyFont="1" applyBorder="1" applyAlignment="1">
      <alignment horizontal="right" vertical="center" wrapText="1"/>
    </xf>
    <xf numFmtId="4" fontId="12" fillId="0" borderId="11" xfId="0" quotePrefix="1" applyNumberFormat="1" applyFont="1" applyFill="1" applyBorder="1" applyAlignment="1">
      <alignment horizontal="center" vertical="center"/>
    </xf>
    <xf numFmtId="0" fontId="12" fillId="0" borderId="0" xfId="0" applyFont="1" applyFill="1" applyAlignment="1">
      <alignment vertical="center"/>
    </xf>
    <xf numFmtId="0" fontId="23" fillId="0" borderId="0" xfId="0" applyFont="1" applyFill="1" applyAlignment="1">
      <alignment vertical="center"/>
    </xf>
    <xf numFmtId="0" fontId="12" fillId="0" borderId="3" xfId="0" applyFont="1" applyFill="1" applyBorder="1" applyAlignment="1">
      <alignment vertical="center"/>
    </xf>
    <xf numFmtId="0" fontId="12" fillId="0" borderId="2" xfId="0" applyFont="1" applyFill="1" applyBorder="1" applyAlignment="1">
      <alignment vertical="center"/>
    </xf>
    <xf numFmtId="0" fontId="12" fillId="0" borderId="0" xfId="0" applyFont="1" applyFill="1" applyBorder="1" applyAlignment="1">
      <alignment vertical="center"/>
    </xf>
    <xf numFmtId="0" fontId="12" fillId="0" borderId="0" xfId="0" applyFont="1" applyFill="1" applyBorder="1" applyAlignment="1">
      <alignment horizontal="right" vertical="center"/>
    </xf>
    <xf numFmtId="0" fontId="13" fillId="0" borderId="12" xfId="0" applyFont="1" applyFill="1" applyBorder="1" applyAlignment="1">
      <alignment horizontal="right" vertical="center"/>
    </xf>
    <xf numFmtId="0" fontId="19" fillId="0" borderId="0" xfId="0" applyFont="1" applyFill="1" applyBorder="1" applyAlignment="1">
      <alignment horizontal="left" vertical="top"/>
    </xf>
    <xf numFmtId="0" fontId="22" fillId="0" borderId="0" xfId="0" applyFont="1" applyFill="1" applyBorder="1" applyAlignment="1">
      <alignment horizontal="left" vertical="top" wrapText="1"/>
    </xf>
    <xf numFmtId="0" fontId="19" fillId="6" borderId="0" xfId="0" applyFont="1" applyFill="1" applyAlignment="1">
      <alignment horizontal="center" vertical="center"/>
    </xf>
    <xf numFmtId="0" fontId="22" fillId="0" borderId="0" xfId="0" applyFont="1" applyAlignment="1">
      <alignment vertical="center"/>
    </xf>
    <xf numFmtId="0" fontId="3" fillId="0" borderId="0" xfId="0" applyFont="1" applyBorder="1" applyAlignment="1">
      <alignment horizontal="right" vertical="center"/>
    </xf>
    <xf numFmtId="4" fontId="22" fillId="0" borderId="11" xfId="0" applyNumberFormat="1" applyFont="1" applyFill="1" applyBorder="1" applyAlignment="1">
      <alignment horizontal="left" vertical="center"/>
    </xf>
    <xf numFmtId="4" fontId="22" fillId="0" borderId="11" xfId="0" quotePrefix="1" applyNumberFormat="1" applyFont="1" applyFill="1" applyBorder="1" applyAlignment="1">
      <alignment horizontal="left" vertical="center"/>
    </xf>
    <xf numFmtId="4" fontId="22" fillId="0" borderId="11" xfId="0" quotePrefix="1" applyNumberFormat="1" applyFont="1" applyFill="1" applyBorder="1" applyAlignment="1">
      <alignment horizontal="right" vertical="center"/>
    </xf>
    <xf numFmtId="0" fontId="22" fillId="0" borderId="11" xfId="0" quotePrefix="1" applyFont="1" applyBorder="1" applyAlignment="1">
      <alignment horizontal="left" vertical="center"/>
    </xf>
    <xf numFmtId="0" fontId="22" fillId="0" borderId="0" xfId="0" quotePrefix="1" applyFont="1" applyFill="1" applyBorder="1" applyAlignment="1">
      <alignment vertical="center"/>
    </xf>
    <xf numFmtId="0" fontId="22" fillId="0" borderId="0" xfId="0" quotePrefix="1" applyFont="1" applyAlignment="1">
      <alignment vertical="center"/>
    </xf>
    <xf numFmtId="0" fontId="3" fillId="0" borderId="0" xfId="0" applyFont="1"/>
    <xf numFmtId="0" fontId="19" fillId="0" borderId="0" xfId="0" applyFont="1" applyAlignment="1">
      <alignment horizontal="left" vertical="center"/>
    </xf>
    <xf numFmtId="0" fontId="19" fillId="11" borderId="0" xfId="0" applyFont="1" applyFill="1" applyAlignment="1">
      <alignment horizontal="center" vertical="center"/>
    </xf>
    <xf numFmtId="0" fontId="19" fillId="10" borderId="0" xfId="0" applyFont="1" applyFill="1" applyAlignment="1">
      <alignment horizontal="center" vertical="center"/>
    </xf>
    <xf numFmtId="4" fontId="22" fillId="0" borderId="0" xfId="0" applyNumberFormat="1" applyFont="1" applyAlignment="1">
      <alignment horizontal="left" vertical="center"/>
    </xf>
    <xf numFmtId="4" fontId="22" fillId="0" borderId="0" xfId="0" applyNumberFormat="1" applyFont="1" applyAlignment="1">
      <alignment vertical="center"/>
    </xf>
    <xf numFmtId="0" fontId="22" fillId="0" borderId="0" xfId="0" applyFont="1" applyAlignment="1">
      <alignment horizontal="left" vertical="center"/>
    </xf>
    <xf numFmtId="0" fontId="3" fillId="0" borderId="0" xfId="0" applyNumberFormat="1" applyFont="1" applyAlignment="1">
      <alignment vertical="center"/>
    </xf>
    <xf numFmtId="4" fontId="19" fillId="0" borderId="7" xfId="0" quotePrefix="1" applyNumberFormat="1" applyFont="1" applyFill="1" applyBorder="1" applyAlignment="1">
      <alignment horizontal="center" vertical="center"/>
    </xf>
    <xf numFmtId="0" fontId="22" fillId="0" borderId="0" xfId="0" applyNumberFormat="1" applyFont="1" applyAlignment="1">
      <alignment vertical="center"/>
    </xf>
    <xf numFmtId="4" fontId="13" fillId="0" borderId="4" xfId="0" applyNumberFormat="1" applyFont="1" applyFill="1" applyBorder="1" applyAlignment="1">
      <alignment horizontal="center" vertical="center"/>
    </xf>
    <xf numFmtId="4" fontId="12" fillId="0" borderId="12" xfId="0" quotePrefix="1" applyNumberFormat="1" applyFont="1" applyFill="1" applyBorder="1" applyAlignment="1">
      <alignment horizontal="center" vertical="center"/>
    </xf>
    <xf numFmtId="4" fontId="12" fillId="6" borderId="7" xfId="0" applyNumberFormat="1" applyFont="1" applyFill="1" applyBorder="1" applyAlignment="1">
      <alignment horizontal="center" vertical="center"/>
    </xf>
    <xf numFmtId="4" fontId="12" fillId="0" borderId="0" xfId="0" applyNumberFormat="1" applyFont="1" applyBorder="1" applyAlignment="1">
      <alignment horizontal="center" vertical="center"/>
    </xf>
    <xf numFmtId="4" fontId="13" fillId="0" borderId="0" xfId="0" applyNumberFormat="1" applyFont="1" applyBorder="1" applyAlignment="1">
      <alignment horizontal="center" vertical="center"/>
    </xf>
    <xf numFmtId="4" fontId="12" fillId="0" borderId="9" xfId="0" applyNumberFormat="1" applyFont="1" applyFill="1" applyBorder="1" applyAlignment="1">
      <alignment horizontal="center" vertical="center"/>
    </xf>
    <xf numFmtId="4" fontId="12" fillId="0" borderId="14" xfId="0" applyNumberFormat="1" applyFont="1" applyFill="1" applyBorder="1" applyAlignment="1">
      <alignment horizontal="center" vertical="center"/>
    </xf>
    <xf numFmtId="4" fontId="12" fillId="0" borderId="13" xfId="0" applyNumberFormat="1" applyFont="1" applyFill="1" applyBorder="1" applyAlignment="1">
      <alignment horizontal="center" vertical="center"/>
    </xf>
    <xf numFmtId="4" fontId="12" fillId="0" borderId="10" xfId="0" applyNumberFormat="1" applyFont="1" applyFill="1" applyBorder="1" applyAlignment="1">
      <alignment horizontal="center" vertical="center"/>
    </xf>
    <xf numFmtId="4" fontId="12" fillId="0" borderId="6" xfId="0" applyNumberFormat="1" applyFont="1" applyFill="1" applyBorder="1" applyAlignment="1">
      <alignment horizontal="center" vertical="center"/>
    </xf>
    <xf numFmtId="4" fontId="13" fillId="0" borderId="0" xfId="0" applyNumberFormat="1" applyFont="1" applyFill="1" applyBorder="1" applyAlignment="1">
      <alignment horizontal="center" vertical="center"/>
    </xf>
    <xf numFmtId="0" fontId="1" fillId="0" borderId="0" xfId="0" applyNumberFormat="1" applyFont="1" applyFill="1" applyAlignment="1">
      <alignment vertical="center"/>
    </xf>
    <xf numFmtId="0" fontId="1" fillId="0" borderId="0" xfId="0" applyNumberFormat="1" applyFont="1" applyFill="1" applyAlignment="1">
      <alignment horizontal="right" vertical="center"/>
    </xf>
    <xf numFmtId="0" fontId="1" fillId="0" borderId="0" xfId="0" applyNumberFormat="1" applyFont="1" applyFill="1" applyAlignment="1">
      <alignment horizontal="center" vertical="center"/>
    </xf>
    <xf numFmtId="0" fontId="1" fillId="0" borderId="0" xfId="0" applyFont="1" applyFill="1" applyAlignment="1">
      <alignment horizontal="center" vertical="center"/>
    </xf>
    <xf numFmtId="0" fontId="1" fillId="6" borderId="16" xfId="0" applyNumberFormat="1" applyFont="1" applyFill="1" applyBorder="1" applyAlignment="1">
      <alignment horizontal="center" vertical="center"/>
    </xf>
    <xf numFmtId="0" fontId="1" fillId="6" borderId="17" xfId="0" applyFont="1" applyFill="1" applyBorder="1" applyAlignment="1">
      <alignment horizontal="center" vertical="center"/>
    </xf>
    <xf numFmtId="0" fontId="1" fillId="6" borderId="18" xfId="0" applyFont="1" applyFill="1" applyBorder="1" applyAlignment="1">
      <alignment horizontal="center" vertical="center"/>
    </xf>
    <xf numFmtId="0" fontId="1" fillId="6" borderId="19" xfId="0" applyNumberFormat="1" applyFont="1" applyFill="1" applyBorder="1" applyAlignment="1">
      <alignment vertical="center"/>
    </xf>
    <xf numFmtId="0" fontId="1" fillId="6" borderId="20" xfId="0" applyNumberFormat="1" applyFont="1" applyFill="1" applyBorder="1" applyAlignment="1">
      <alignment vertical="center"/>
    </xf>
    <xf numFmtId="0" fontId="1" fillId="6" borderId="21" xfId="0" applyNumberFormat="1" applyFont="1" applyFill="1" applyBorder="1" applyAlignment="1">
      <alignment vertical="center"/>
    </xf>
    <xf numFmtId="0" fontId="1" fillId="6" borderId="22" xfId="0" applyNumberFormat="1" applyFont="1" applyFill="1" applyBorder="1" applyAlignment="1">
      <alignment vertical="center"/>
    </xf>
    <xf numFmtId="0" fontId="1" fillId="6" borderId="23" xfId="0" applyNumberFormat="1" applyFont="1" applyFill="1" applyBorder="1" applyAlignment="1">
      <alignment vertical="center"/>
    </xf>
    <xf numFmtId="0" fontId="1" fillId="6" borderId="24" xfId="0" applyNumberFormat="1" applyFont="1" applyFill="1" applyBorder="1" applyAlignment="1">
      <alignment vertical="center"/>
    </xf>
    <xf numFmtId="0" fontId="1" fillId="6" borderId="25" xfId="0" applyNumberFormat="1" applyFont="1" applyFill="1" applyBorder="1" applyAlignment="1">
      <alignment vertical="center"/>
    </xf>
    <xf numFmtId="0" fontId="1" fillId="0" borderId="0" xfId="0" applyNumberFormat="1" applyFont="1" applyBorder="1" applyAlignment="1">
      <alignment horizontal="left" vertical="center"/>
    </xf>
    <xf numFmtId="0" fontId="1" fillId="0" borderId="0" xfId="0" applyNumberFormat="1" applyFont="1" applyBorder="1" applyAlignment="1">
      <alignment vertical="center"/>
    </xf>
    <xf numFmtId="0" fontId="1" fillId="0" borderId="0" xfId="0" applyNumberFormat="1" applyFont="1" applyFill="1" applyBorder="1" applyAlignment="1">
      <alignment vertical="center"/>
    </xf>
    <xf numFmtId="0" fontId="1" fillId="6" borderId="19" xfId="0" applyNumberFormat="1" applyFont="1" applyFill="1" applyBorder="1" applyAlignment="1">
      <alignment horizontal="left" vertical="center"/>
    </xf>
    <xf numFmtId="0" fontId="1" fillId="6" borderId="22" xfId="0" applyNumberFormat="1" applyFont="1" applyFill="1" applyBorder="1" applyAlignment="1">
      <alignment horizontal="left" vertical="center"/>
    </xf>
    <xf numFmtId="0" fontId="1" fillId="6" borderId="26" xfId="0" applyFont="1" applyFill="1" applyBorder="1" applyAlignment="1">
      <alignment vertical="center"/>
    </xf>
    <xf numFmtId="0" fontId="1" fillId="6" borderId="21" xfId="0" applyFont="1" applyFill="1" applyBorder="1" applyAlignment="1">
      <alignment vertical="center"/>
    </xf>
    <xf numFmtId="0" fontId="1" fillId="6" borderId="24" xfId="0" applyFont="1" applyFill="1" applyBorder="1" applyAlignment="1">
      <alignment vertical="center"/>
    </xf>
    <xf numFmtId="0" fontId="1" fillId="6" borderId="27" xfId="0" applyFont="1" applyFill="1" applyBorder="1" applyAlignment="1">
      <alignment vertical="center"/>
    </xf>
    <xf numFmtId="0" fontId="1" fillId="6" borderId="16" xfId="0" applyNumberFormat="1" applyFont="1" applyFill="1" applyBorder="1" applyAlignment="1">
      <alignment horizontal="left" vertical="center"/>
    </xf>
    <xf numFmtId="0" fontId="1" fillId="6" borderId="17" xfId="0" applyNumberFormat="1" applyFont="1" applyFill="1" applyBorder="1" applyAlignment="1">
      <alignment horizontal="left" vertical="center"/>
    </xf>
    <xf numFmtId="0" fontId="1" fillId="6" borderId="18" xfId="0" applyNumberFormat="1" applyFont="1" applyFill="1" applyBorder="1" applyAlignment="1">
      <alignment horizontal="left" vertical="center"/>
    </xf>
    <xf numFmtId="0" fontId="1" fillId="0" borderId="0" xfId="0" applyNumberFormat="1" applyFont="1" applyFill="1" applyBorder="1" applyAlignment="1">
      <alignment horizontal="left" vertical="center"/>
    </xf>
    <xf numFmtId="0" fontId="1" fillId="0" borderId="0" xfId="0" applyFont="1" applyAlignment="1">
      <alignment horizontal="right" vertical="center"/>
    </xf>
    <xf numFmtId="0" fontId="1" fillId="6" borderId="25" xfId="0" applyFont="1" applyFill="1" applyBorder="1" applyAlignment="1">
      <alignment vertical="center"/>
    </xf>
    <xf numFmtId="0" fontId="1" fillId="6" borderId="27" xfId="0" applyNumberFormat="1" applyFont="1" applyFill="1" applyBorder="1" applyAlignment="1">
      <alignment horizontal="left" vertical="center"/>
    </xf>
    <xf numFmtId="0" fontId="1" fillId="0" borderId="2" xfId="0" applyFont="1" applyFill="1" applyBorder="1" applyAlignment="1">
      <alignment vertical="center"/>
    </xf>
    <xf numFmtId="0" fontId="5" fillId="0" borderId="0" xfId="0" applyFont="1" applyBorder="1" applyAlignment="1">
      <alignment horizontal="left" vertical="center"/>
    </xf>
    <xf numFmtId="0" fontId="11" fillId="7" borderId="0" xfId="0" applyFont="1" applyFill="1" applyAlignment="1">
      <alignment vertical="center"/>
    </xf>
    <xf numFmtId="0" fontId="11" fillId="12" borderId="0" xfId="0" applyFont="1" applyFill="1" applyAlignment="1">
      <alignment horizontal="left" vertical="center"/>
    </xf>
    <xf numFmtId="0" fontId="3" fillId="8" borderId="0" xfId="0" applyFont="1" applyFill="1" applyBorder="1" applyAlignment="1">
      <alignment horizontal="left" vertical="center"/>
    </xf>
    <xf numFmtId="0" fontId="3" fillId="0" borderId="0" xfId="0" applyNumberFormat="1" applyFont="1" applyFill="1" applyAlignment="1">
      <alignment horizontal="center" vertical="center"/>
    </xf>
    <xf numFmtId="0" fontId="3" fillId="0" borderId="0" xfId="0" applyFont="1" applyFill="1" applyAlignment="1">
      <alignment horizontal="center" vertical="center"/>
    </xf>
    <xf numFmtId="0" fontId="11" fillId="12" borderId="0" xfId="0" applyFont="1" applyFill="1" applyAlignment="1">
      <alignment vertical="center"/>
    </xf>
    <xf numFmtId="0" fontId="3" fillId="13" borderId="31" xfId="0" applyFont="1" applyFill="1" applyBorder="1" applyAlignment="1">
      <alignment horizontal="center" vertical="center"/>
    </xf>
    <xf numFmtId="0" fontId="3" fillId="13" borderId="32" xfId="0" applyFont="1" applyFill="1" applyBorder="1" applyAlignment="1">
      <alignment horizontal="center" vertical="center"/>
    </xf>
    <xf numFmtId="0" fontId="3" fillId="13" borderId="0" xfId="0" applyFont="1" applyFill="1" applyBorder="1" applyAlignment="1">
      <alignment horizontal="center" vertical="center"/>
    </xf>
    <xf numFmtId="0" fontId="3" fillId="13" borderId="33" xfId="0" applyFont="1" applyFill="1" applyBorder="1" applyAlignment="1">
      <alignment horizontal="center" vertical="center"/>
    </xf>
    <xf numFmtId="0" fontId="3" fillId="3" borderId="0" xfId="0" applyNumberFormat="1" applyFont="1" applyFill="1" applyBorder="1" applyAlignment="1">
      <alignment horizontal="center" vertical="center"/>
    </xf>
    <xf numFmtId="0" fontId="3" fillId="3" borderId="28" xfId="0" applyFont="1" applyFill="1" applyBorder="1" applyAlignment="1">
      <alignment horizontal="center" vertical="center"/>
    </xf>
    <xf numFmtId="0" fontId="3" fillId="3" borderId="29" xfId="0" applyFont="1" applyFill="1" applyBorder="1" applyAlignment="1">
      <alignment horizontal="center" vertical="center"/>
    </xf>
    <xf numFmtId="0" fontId="3" fillId="3" borderId="29" xfId="0" applyFont="1" applyFill="1" applyBorder="1" applyAlignment="1">
      <alignment horizontal="left" vertical="center"/>
    </xf>
    <xf numFmtId="0" fontId="3" fillId="3" borderId="29" xfId="0" applyNumberFormat="1" applyFont="1" applyFill="1" applyBorder="1" applyAlignment="1">
      <alignment horizontal="center" vertical="center"/>
    </xf>
    <xf numFmtId="0" fontId="3" fillId="3" borderId="30" xfId="0" applyFont="1" applyFill="1" applyBorder="1" applyAlignment="1">
      <alignment horizontal="left" vertical="center"/>
    </xf>
    <xf numFmtId="0" fontId="3" fillId="3" borderId="31" xfId="0" applyFont="1" applyFill="1" applyBorder="1" applyAlignment="1">
      <alignment horizontal="center" vertical="center"/>
    </xf>
    <xf numFmtId="0" fontId="9" fillId="3" borderId="0" xfId="0" applyFont="1" applyFill="1" applyBorder="1" applyAlignment="1">
      <alignment horizontal="left" vertical="center"/>
    </xf>
    <xf numFmtId="0" fontId="3" fillId="3" borderId="0" xfId="0" applyFont="1" applyFill="1" applyBorder="1" applyAlignment="1">
      <alignment horizontal="left" vertical="center"/>
    </xf>
    <xf numFmtId="0" fontId="9" fillId="3" borderId="0" xfId="0" applyFont="1" applyFill="1" applyBorder="1" applyAlignment="1">
      <alignment horizontal="center" vertical="center"/>
    </xf>
    <xf numFmtId="0" fontId="9" fillId="3" borderId="0" xfId="0" applyNumberFormat="1" applyFont="1" applyFill="1" applyBorder="1" applyAlignment="1">
      <alignment horizontal="left" vertical="center"/>
    </xf>
    <xf numFmtId="0" fontId="3" fillId="3" borderId="32" xfId="0" applyFont="1" applyFill="1" applyBorder="1" applyAlignment="1">
      <alignment horizontal="left" vertical="center"/>
    </xf>
    <xf numFmtId="0" fontId="3" fillId="3" borderId="0" xfId="0" applyFont="1" applyFill="1" applyBorder="1" applyAlignment="1">
      <alignment horizontal="center" vertical="center"/>
    </xf>
    <xf numFmtId="0" fontId="3" fillId="3" borderId="33" xfId="0" applyFont="1" applyFill="1" applyBorder="1" applyAlignment="1">
      <alignment horizontal="center" vertical="center"/>
    </xf>
    <xf numFmtId="0" fontId="3" fillId="13" borderId="28" xfId="0" applyFont="1" applyFill="1" applyBorder="1" applyAlignment="1">
      <alignment horizontal="center" vertical="center"/>
    </xf>
    <xf numFmtId="0" fontId="3" fillId="13" borderId="29" xfId="0" applyFont="1" applyFill="1" applyBorder="1" applyAlignment="1">
      <alignment horizontal="left" vertical="center"/>
    </xf>
    <xf numFmtId="0" fontId="3" fillId="6" borderId="36" xfId="0" applyFont="1" applyFill="1" applyBorder="1" applyAlignment="1">
      <alignment vertical="center"/>
    </xf>
    <xf numFmtId="0" fontId="3" fillId="8" borderId="28" xfId="0" applyFont="1" applyFill="1" applyBorder="1" applyAlignment="1">
      <alignment horizontal="center" vertical="center"/>
    </xf>
    <xf numFmtId="0" fontId="10" fillId="8" borderId="29" xfId="0" applyFont="1" applyFill="1" applyBorder="1" applyAlignment="1">
      <alignment vertical="center"/>
    </xf>
    <xf numFmtId="0" fontId="3" fillId="8" borderId="31" xfId="0" applyFont="1" applyFill="1" applyBorder="1" applyAlignment="1">
      <alignment horizontal="center" vertical="center"/>
    </xf>
    <xf numFmtId="0" fontId="3" fillId="8" borderId="33" xfId="0" applyFont="1" applyFill="1" applyBorder="1" applyAlignment="1">
      <alignment horizontal="center" vertical="center"/>
    </xf>
    <xf numFmtId="0" fontId="3" fillId="14" borderId="28" xfId="0" applyFont="1" applyFill="1" applyBorder="1" applyAlignment="1">
      <alignment horizontal="center" vertical="center"/>
    </xf>
    <xf numFmtId="0" fontId="3" fillId="14" borderId="29" xfId="0" applyFont="1" applyFill="1" applyBorder="1" applyAlignment="1">
      <alignment horizontal="left" vertical="center"/>
    </xf>
    <xf numFmtId="0" fontId="3" fillId="14" borderId="31" xfId="0" applyFont="1" applyFill="1" applyBorder="1" applyAlignment="1">
      <alignment horizontal="center" vertical="center"/>
    </xf>
    <xf numFmtId="0" fontId="3" fillId="14" borderId="32" xfId="0" applyFont="1" applyFill="1" applyBorder="1" applyAlignment="1">
      <alignment horizontal="center" vertical="center"/>
    </xf>
    <xf numFmtId="0" fontId="3" fillId="14" borderId="33" xfId="0" applyFont="1" applyFill="1" applyBorder="1" applyAlignment="1">
      <alignment horizontal="center" vertical="center"/>
    </xf>
    <xf numFmtId="0" fontId="11" fillId="15" borderId="0" xfId="0" applyFont="1" applyFill="1" applyAlignment="1">
      <alignment horizontal="left" vertical="center"/>
    </xf>
    <xf numFmtId="0" fontId="29" fillId="4" borderId="0" xfId="0" applyFont="1" applyFill="1" applyBorder="1" applyAlignment="1">
      <alignment horizontal="left" vertic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1" fillId="3" borderId="0" xfId="0" applyFont="1" applyFill="1" applyBorder="1" applyAlignment="1">
      <alignment horizontal="left" vertical="top"/>
    </xf>
    <xf numFmtId="0" fontId="1" fillId="3" borderId="0" xfId="0" quotePrefix="1" applyFont="1" applyFill="1" applyAlignment="1">
      <alignment horizontal="center" vertical="center"/>
    </xf>
    <xf numFmtId="0" fontId="1" fillId="0" borderId="0" xfId="0" quotePrefix="1" applyFont="1" applyFill="1" applyAlignment="1">
      <alignment horizontal="center" vertical="center"/>
    </xf>
    <xf numFmtId="0" fontId="1" fillId="0" borderId="0" xfId="0" applyFont="1" applyFill="1" applyAlignment="1">
      <alignment horizontal="left" vertical="center"/>
    </xf>
    <xf numFmtId="0" fontId="29" fillId="5" borderId="0" xfId="0" applyFont="1" applyFill="1" applyBorder="1" applyAlignment="1">
      <alignment vertical="center"/>
    </xf>
    <xf numFmtId="0" fontId="1" fillId="0" borderId="0" xfId="0" quotePrefix="1" applyNumberFormat="1" applyFont="1" applyFill="1" applyAlignment="1">
      <alignment horizontal="center" vertical="center"/>
    </xf>
    <xf numFmtId="0" fontId="12" fillId="0" borderId="0" xfId="0" applyFont="1" applyFill="1" applyBorder="1" applyAlignment="1">
      <alignment horizontal="left" vertical="top"/>
    </xf>
    <xf numFmtId="0" fontId="1" fillId="6" borderId="0" xfId="0" quotePrefix="1" applyNumberFormat="1" applyFont="1" applyFill="1" applyAlignment="1">
      <alignment horizontal="center" vertical="center"/>
    </xf>
    <xf numFmtId="0" fontId="1" fillId="6" borderId="0" xfId="0" applyFont="1" applyFill="1" applyAlignment="1">
      <alignment horizontal="left" vertical="center"/>
    </xf>
    <xf numFmtId="0" fontId="1" fillId="6" borderId="0" xfId="0" applyFont="1" applyFill="1" applyAlignment="1">
      <alignment horizontal="center" vertical="center"/>
    </xf>
    <xf numFmtId="0" fontId="1" fillId="6" borderId="0" xfId="0" quotePrefix="1" applyFont="1" applyFill="1" applyBorder="1" applyAlignment="1">
      <alignment vertical="center"/>
    </xf>
    <xf numFmtId="0" fontId="1" fillId="6" borderId="0" xfId="0" quotePrefix="1" applyFont="1" applyFill="1" applyAlignment="1">
      <alignment vertical="center"/>
    </xf>
    <xf numFmtId="0" fontId="5" fillId="6" borderId="0" xfId="0" quotePrefix="1" applyFont="1" applyFill="1" applyAlignment="1">
      <alignment vertical="center"/>
    </xf>
    <xf numFmtId="0" fontId="1" fillId="6" borderId="0" xfId="0" applyFont="1" applyFill="1" applyBorder="1" applyAlignment="1">
      <alignment vertical="center"/>
    </xf>
    <xf numFmtId="0" fontId="30" fillId="6" borderId="0" xfId="0" applyFont="1" applyFill="1" applyBorder="1" applyAlignment="1">
      <alignment horizontal="left" vertical="top"/>
    </xf>
    <xf numFmtId="0" fontId="1" fillId="0" borderId="0" xfId="0" applyFont="1" applyFill="1" applyAlignment="1">
      <alignment horizontal="center" vertical="top"/>
    </xf>
    <xf numFmtId="0" fontId="1" fillId="6" borderId="0" xfId="0" applyFont="1" applyFill="1" applyAlignment="1">
      <alignment horizontal="center" vertical="top"/>
    </xf>
    <xf numFmtId="0" fontId="1" fillId="0" borderId="0" xfId="0" applyFont="1" applyFill="1" applyAlignment="1">
      <alignment horizontal="left" vertical="top"/>
    </xf>
    <xf numFmtId="0" fontId="1" fillId="6" borderId="0" xfId="0" applyFont="1" applyFill="1" applyAlignment="1">
      <alignment horizontal="left" vertical="top"/>
    </xf>
    <xf numFmtId="0" fontId="29" fillId="7" borderId="0" xfId="0" applyFont="1" applyFill="1" applyAlignment="1">
      <alignment horizontal="left" vertical="center"/>
    </xf>
    <xf numFmtId="0" fontId="1" fillId="8" borderId="0" xfId="0" quotePrefix="1" applyNumberFormat="1" applyFont="1" applyFill="1" applyAlignment="1">
      <alignment horizontal="center" vertical="center"/>
    </xf>
    <xf numFmtId="0" fontId="1" fillId="8" borderId="0" xfId="0" applyFont="1" applyFill="1" applyAlignment="1">
      <alignment horizontal="center" vertical="center"/>
    </xf>
    <xf numFmtId="0" fontId="5" fillId="0" borderId="8" xfId="0" applyFont="1" applyBorder="1" applyAlignment="1">
      <alignment horizontal="center" vertical="center"/>
    </xf>
    <xf numFmtId="0" fontId="3" fillId="6" borderId="28" xfId="0" applyFont="1" applyFill="1" applyBorder="1" applyAlignment="1">
      <alignment horizontal="center" vertical="center"/>
    </xf>
    <xf numFmtId="0" fontId="10" fillId="6" borderId="29" xfId="0" applyFont="1" applyFill="1" applyBorder="1" applyAlignment="1">
      <alignment vertical="center"/>
    </xf>
    <xf numFmtId="0" fontId="10" fillId="6" borderId="30" xfId="0" applyFont="1" applyFill="1" applyBorder="1" applyAlignment="1">
      <alignment vertical="center"/>
    </xf>
    <xf numFmtId="0" fontId="3" fillId="6" borderId="31" xfId="0" applyFont="1" applyFill="1" applyBorder="1" applyAlignment="1">
      <alignment horizontal="center" vertical="center"/>
    </xf>
    <xf numFmtId="0" fontId="14" fillId="6" borderId="32" xfId="0" applyFont="1" applyFill="1" applyBorder="1" applyAlignment="1">
      <alignment vertical="center"/>
    </xf>
    <xf numFmtId="0" fontId="3" fillId="6" borderId="32" xfId="0" applyFont="1" applyFill="1" applyBorder="1" applyAlignment="1">
      <alignment vertical="center"/>
    </xf>
    <xf numFmtId="0" fontId="10" fillId="6" borderId="32" xfId="0" applyFont="1" applyFill="1" applyBorder="1" applyAlignment="1">
      <alignment vertical="center"/>
    </xf>
    <xf numFmtId="0" fontId="3" fillId="6" borderId="32" xfId="0" applyFont="1" applyFill="1" applyBorder="1" applyAlignment="1">
      <alignment horizontal="left" vertical="center"/>
    </xf>
    <xf numFmtId="0" fontId="3" fillId="6" borderId="32" xfId="0" quotePrefix="1" applyFont="1" applyFill="1" applyBorder="1" applyAlignment="1">
      <alignment vertical="center"/>
    </xf>
    <xf numFmtId="0" fontId="3" fillId="6" borderId="33" xfId="0" applyFont="1" applyFill="1" applyBorder="1" applyAlignment="1">
      <alignment horizontal="center" vertical="center"/>
    </xf>
    <xf numFmtId="0" fontId="3" fillId="6" borderId="34" xfId="0" applyFont="1" applyFill="1" applyBorder="1" applyAlignment="1">
      <alignment horizontal="center" vertical="center"/>
    </xf>
    <xf numFmtId="0" fontId="3" fillId="6" borderId="35" xfId="0" applyFont="1" applyFill="1" applyBorder="1" applyAlignment="1">
      <alignment horizontal="center" vertical="center"/>
    </xf>
    <xf numFmtId="0" fontId="3" fillId="3" borderId="32" xfId="0" applyFont="1" applyFill="1" applyBorder="1" applyAlignment="1">
      <alignment horizontal="center" vertical="center"/>
    </xf>
    <xf numFmtId="0" fontId="3" fillId="6" borderId="37" xfId="0" applyFont="1" applyFill="1" applyBorder="1" applyAlignment="1">
      <alignment vertical="center"/>
    </xf>
    <xf numFmtId="0" fontId="10" fillId="8" borderId="30" xfId="0" applyFont="1" applyFill="1" applyBorder="1" applyAlignment="1">
      <alignment vertical="center"/>
    </xf>
    <xf numFmtId="0" fontId="15" fillId="8" borderId="32" xfId="0" applyFont="1" applyFill="1" applyBorder="1" applyAlignment="1">
      <alignment vertical="center"/>
    </xf>
    <xf numFmtId="0" fontId="3" fillId="8" borderId="32" xfId="0" applyFont="1" applyFill="1" applyBorder="1" applyAlignment="1">
      <alignment vertical="center"/>
    </xf>
    <xf numFmtId="0" fontId="10" fillId="8" borderId="32" xfId="0" applyFont="1" applyFill="1" applyBorder="1" applyAlignment="1">
      <alignment vertical="center"/>
    </xf>
    <xf numFmtId="0" fontId="3" fillId="8" borderId="35" xfId="0" applyFont="1" applyFill="1" applyBorder="1" applyAlignment="1">
      <alignment vertical="center"/>
    </xf>
    <xf numFmtId="0" fontId="15" fillId="8" borderId="0" xfId="0" quotePrefix="1" applyFont="1" applyFill="1" applyBorder="1" applyAlignment="1">
      <alignment horizontal="left" vertical="top"/>
    </xf>
    <xf numFmtId="0" fontId="3" fillId="13" borderId="30" xfId="0" applyFont="1" applyFill="1" applyBorder="1" applyAlignment="1">
      <alignment horizontal="left" vertical="center"/>
    </xf>
    <xf numFmtId="0" fontId="18" fillId="13" borderId="32" xfId="0" applyFont="1" applyFill="1" applyBorder="1" applyAlignment="1">
      <alignment horizontal="left" vertical="center"/>
    </xf>
    <xf numFmtId="0" fontId="3" fillId="13" borderId="32" xfId="0" applyFont="1" applyFill="1" applyBorder="1" applyAlignment="1">
      <alignment horizontal="left" vertical="center"/>
    </xf>
    <xf numFmtId="0" fontId="21" fillId="13" borderId="32" xfId="0" applyFont="1" applyFill="1" applyBorder="1" applyAlignment="1">
      <alignment horizontal="center" vertical="center"/>
    </xf>
    <xf numFmtId="0" fontId="21" fillId="13" borderId="32" xfId="0" applyFont="1" applyFill="1" applyBorder="1" applyAlignment="1">
      <alignment horizontal="left" vertical="center"/>
    </xf>
    <xf numFmtId="0" fontId="3" fillId="14" borderId="30" xfId="0" applyFont="1" applyFill="1" applyBorder="1" applyAlignment="1">
      <alignment horizontal="left" vertical="center"/>
    </xf>
    <xf numFmtId="0" fontId="28" fillId="14" borderId="32" xfId="0" applyFont="1" applyFill="1" applyBorder="1" applyAlignment="1">
      <alignment horizontal="left" vertical="center"/>
    </xf>
    <xf numFmtId="0" fontId="3" fillId="14" borderId="32" xfId="0" applyFont="1" applyFill="1" applyBorder="1" applyAlignment="1">
      <alignment horizontal="left" vertical="center"/>
    </xf>
    <xf numFmtId="0" fontId="3" fillId="14" borderId="0" xfId="0" applyFont="1" applyFill="1" applyBorder="1" applyAlignment="1">
      <alignment horizontal="center" vertical="center"/>
    </xf>
    <xf numFmtId="0" fontId="1" fillId="8" borderId="0" xfId="0" applyFont="1" applyFill="1" applyAlignment="1">
      <alignment horizontal="left" vertical="center"/>
    </xf>
    <xf numFmtId="0" fontId="1" fillId="6" borderId="0" xfId="0" quotePrefix="1" applyFont="1" applyFill="1" applyAlignment="1">
      <alignment horizontal="left" vertical="top"/>
    </xf>
    <xf numFmtId="0" fontId="1" fillId="6" borderId="0" xfId="0" applyFont="1" applyFill="1" applyAlignment="1">
      <alignment horizontal="left" vertical="top" wrapText="1"/>
    </xf>
    <xf numFmtId="0" fontId="1" fillId="6" borderId="0" xfId="0" applyFont="1" applyFill="1" applyBorder="1" applyAlignment="1">
      <alignment horizontal="left" vertical="top"/>
    </xf>
    <xf numFmtId="0" fontId="1" fillId="8" borderId="0" xfId="0" quotePrefix="1" applyFont="1" applyFill="1" applyAlignment="1">
      <alignment horizontal="left" vertical="center"/>
    </xf>
    <xf numFmtId="0" fontId="1" fillId="8" borderId="0" xfId="0" applyFont="1" applyFill="1" applyAlignment="1">
      <alignment horizontal="left" vertical="center"/>
    </xf>
    <xf numFmtId="0" fontId="1" fillId="8" borderId="0" xfId="0" applyFont="1" applyFill="1" applyAlignment="1">
      <alignment horizontal="left" vertical="top"/>
    </xf>
    <xf numFmtId="0" fontId="1" fillId="8" borderId="0" xfId="0" applyFont="1" applyFill="1" applyAlignment="1">
      <alignment horizontal="center" vertical="top"/>
    </xf>
    <xf numFmtId="0" fontId="19" fillId="6" borderId="0" xfId="0" applyFont="1" applyFill="1" applyBorder="1" applyAlignment="1">
      <alignment horizontal="left" vertical="top"/>
    </xf>
    <xf numFmtId="0" fontId="19" fillId="0" borderId="0" xfId="0" applyFont="1" applyFill="1" applyAlignment="1">
      <alignment horizontal="center" vertical="center"/>
    </xf>
    <xf numFmtId="164" fontId="31" fillId="0" borderId="0" xfId="0" applyNumberFormat="1" applyFont="1" applyBorder="1" applyAlignment="1">
      <alignment horizontal="right" vertical="center"/>
    </xf>
    <xf numFmtId="0" fontId="9" fillId="3" borderId="34" xfId="0" applyNumberFormat="1" applyFont="1" applyFill="1" applyBorder="1" applyAlignment="1">
      <alignment horizontal="left" vertical="center"/>
    </xf>
    <xf numFmtId="0" fontId="3" fillId="3" borderId="32" xfId="0" applyFont="1" applyFill="1" applyBorder="1" applyAlignment="1">
      <alignment horizontal="left" vertical="top"/>
    </xf>
    <xf numFmtId="0" fontId="3" fillId="3" borderId="32" xfId="0" quotePrefix="1" applyFont="1" applyFill="1" applyBorder="1" applyAlignment="1">
      <alignment horizontal="left" vertical="top"/>
    </xf>
    <xf numFmtId="0" fontId="3" fillId="3" borderId="35" xfId="0" applyFont="1" applyFill="1" applyBorder="1" applyAlignment="1">
      <alignment horizontal="left" vertical="top"/>
    </xf>
    <xf numFmtId="0" fontId="1" fillId="6" borderId="0" xfId="0" applyFont="1" applyFill="1" applyAlignment="1">
      <alignment vertical="center"/>
    </xf>
    <xf numFmtId="0" fontId="19" fillId="0" borderId="0" xfId="0" applyFont="1" applyFill="1" applyAlignment="1">
      <alignment horizontal="right" vertical="center"/>
    </xf>
    <xf numFmtId="0" fontId="19" fillId="0" borderId="0" xfId="0" applyNumberFormat="1" applyFont="1" applyFill="1" applyAlignment="1">
      <alignment horizontal="center" vertical="center"/>
    </xf>
    <xf numFmtId="0" fontId="31" fillId="0" borderId="0" xfId="0" applyFont="1" applyFill="1" applyAlignment="1">
      <alignment vertical="center"/>
    </xf>
    <xf numFmtId="0" fontId="3" fillId="3" borderId="0" xfId="0" quotePrefix="1" applyFont="1" applyFill="1" applyBorder="1" applyAlignment="1">
      <alignment horizontal="left" vertical="center"/>
    </xf>
    <xf numFmtId="0" fontId="3" fillId="3" borderId="0" xfId="0" quotePrefix="1" applyFont="1" applyFill="1" applyBorder="1" applyAlignment="1">
      <alignment horizontal="left" vertical="top"/>
    </xf>
    <xf numFmtId="0" fontId="9" fillId="3" borderId="0" xfId="0" applyFont="1" applyFill="1" applyBorder="1" applyAlignment="1">
      <alignment horizontal="left" vertical="top"/>
    </xf>
    <xf numFmtId="0" fontId="3" fillId="6" borderId="0" xfId="0" quotePrefix="1" applyFont="1" applyFill="1" applyBorder="1" applyAlignment="1">
      <alignment vertical="center"/>
    </xf>
    <xf numFmtId="0" fontId="3" fillId="8" borderId="34" xfId="0" applyFont="1" applyFill="1" applyBorder="1" applyAlignment="1">
      <alignment vertical="center"/>
    </xf>
    <xf numFmtId="0" fontId="3" fillId="0" borderId="0" xfId="0" applyFont="1" applyBorder="1" applyAlignment="1">
      <alignment horizontal="center" vertical="center"/>
    </xf>
    <xf numFmtId="0" fontId="3" fillId="13" borderId="34" xfId="0" applyFont="1" applyFill="1" applyBorder="1" applyAlignment="1">
      <alignment horizontal="left" vertical="center"/>
    </xf>
    <xf numFmtId="0" fontId="3" fillId="13" borderId="35" xfId="0" applyFont="1" applyFill="1" applyBorder="1" applyAlignment="1">
      <alignment horizontal="left" vertical="center"/>
    </xf>
    <xf numFmtId="0" fontId="3" fillId="14" borderId="34" xfId="0" applyFont="1" applyFill="1" applyBorder="1" applyAlignment="1">
      <alignment horizontal="left" vertical="center"/>
    </xf>
    <xf numFmtId="0" fontId="3" fillId="14" borderId="35" xfId="0" applyFont="1" applyFill="1" applyBorder="1" applyAlignment="1">
      <alignment horizontal="left" vertical="center"/>
    </xf>
    <xf numFmtId="0" fontId="15" fillId="8" borderId="0" xfId="0" applyFont="1" applyFill="1" applyBorder="1" applyAlignment="1">
      <alignment vertical="center"/>
    </xf>
    <xf numFmtId="0" fontId="15" fillId="8" borderId="0" xfId="0" applyFont="1" applyFill="1" applyBorder="1" applyAlignment="1">
      <alignment horizontal="left" vertical="center"/>
    </xf>
    <xf numFmtId="0" fontId="3" fillId="8" borderId="36" xfId="0" applyFont="1" applyFill="1" applyBorder="1" applyAlignment="1">
      <alignment vertical="center"/>
    </xf>
    <xf numFmtId="0" fontId="3" fillId="8" borderId="37" xfId="0" applyFont="1" applyFill="1" applyBorder="1" applyAlignment="1">
      <alignment vertical="center"/>
    </xf>
    <xf numFmtId="0" fontId="10" fillId="8" borderId="37" xfId="0" applyFont="1" applyFill="1" applyBorder="1" applyAlignment="1">
      <alignment vertical="center"/>
    </xf>
    <xf numFmtId="0" fontId="3" fillId="13" borderId="36" xfId="0" applyFont="1" applyFill="1" applyBorder="1" applyAlignment="1">
      <alignment horizontal="left" vertical="center"/>
    </xf>
    <xf numFmtId="0" fontId="3" fillId="13" borderId="37" xfId="0" applyFont="1" applyFill="1" applyBorder="1" applyAlignment="1">
      <alignment horizontal="left" vertical="center"/>
    </xf>
    <xf numFmtId="0" fontId="3" fillId="13" borderId="37" xfId="0" applyFont="1" applyFill="1" applyBorder="1" applyAlignment="1">
      <alignment horizontal="center" vertical="center"/>
    </xf>
    <xf numFmtId="0" fontId="3" fillId="13" borderId="36" xfId="0" applyFont="1" applyFill="1" applyBorder="1" applyAlignment="1">
      <alignment vertical="center"/>
    </xf>
    <xf numFmtId="0" fontId="21" fillId="13" borderId="37" xfId="0" applyFont="1" applyFill="1" applyBorder="1" applyAlignment="1">
      <alignment horizontal="center" vertical="center"/>
    </xf>
    <xf numFmtId="0" fontId="21" fillId="13" borderId="37" xfId="0" applyFont="1" applyFill="1" applyBorder="1" applyAlignment="1">
      <alignment horizontal="left" vertical="center"/>
    </xf>
    <xf numFmtId="0" fontId="3" fillId="14" borderId="36" xfId="0" applyFont="1" applyFill="1" applyBorder="1" applyAlignment="1">
      <alignment vertical="center"/>
    </xf>
    <xf numFmtId="0" fontId="3" fillId="14" borderId="37" xfId="0" applyFont="1" applyFill="1" applyBorder="1" applyAlignment="1">
      <alignment horizontal="left" vertical="center"/>
    </xf>
    <xf numFmtId="0" fontId="3" fillId="14" borderId="36" xfId="0" applyFont="1" applyFill="1" applyBorder="1" applyAlignment="1">
      <alignment horizontal="left" vertical="center"/>
    </xf>
    <xf numFmtId="0" fontId="3" fillId="6" borderId="36" xfId="0" applyFont="1" applyFill="1" applyBorder="1" applyAlignment="1">
      <alignment horizontal="left" vertical="center"/>
    </xf>
    <xf numFmtId="0" fontId="3" fillId="6" borderId="37" xfId="0" applyFont="1" applyFill="1" applyBorder="1" applyAlignment="1">
      <alignment horizontal="left" vertical="center"/>
    </xf>
    <xf numFmtId="0" fontId="3" fillId="6" borderId="36" xfId="0" quotePrefix="1" applyFont="1" applyFill="1" applyBorder="1" applyAlignment="1">
      <alignment vertical="center"/>
    </xf>
    <xf numFmtId="0" fontId="3" fillId="6" borderId="37" xfId="0" quotePrefix="1" applyFont="1" applyFill="1" applyBorder="1" applyAlignment="1">
      <alignment vertical="center"/>
    </xf>
    <xf numFmtId="0" fontId="3" fillId="6" borderId="38" xfId="0" applyFont="1" applyFill="1" applyBorder="1" applyAlignment="1">
      <alignment vertical="center"/>
    </xf>
    <xf numFmtId="0" fontId="3" fillId="8" borderId="38" xfId="0" applyFont="1" applyFill="1" applyBorder="1" applyAlignment="1">
      <alignment horizontal="center" vertical="center"/>
    </xf>
    <xf numFmtId="0" fontId="10" fillId="8" borderId="38" xfId="0" applyFont="1" applyFill="1" applyBorder="1" applyAlignment="1">
      <alignment horizontal="center" vertical="center"/>
    </xf>
    <xf numFmtId="0" fontId="3" fillId="8" borderId="38" xfId="0" quotePrefix="1" applyFont="1" applyFill="1" applyBorder="1" applyAlignment="1">
      <alignment horizontal="center" vertical="center"/>
    </xf>
    <xf numFmtId="0" fontId="3" fillId="13" borderId="38" xfId="0" quotePrefix="1" applyFont="1" applyFill="1" applyBorder="1" applyAlignment="1">
      <alignment horizontal="center" vertical="center"/>
    </xf>
    <xf numFmtId="0" fontId="3" fillId="13" borderId="38" xfId="0" applyFont="1" applyFill="1" applyBorder="1" applyAlignment="1">
      <alignment horizontal="center" vertical="center"/>
    </xf>
    <xf numFmtId="0" fontId="3" fillId="14" borderId="38" xfId="0" quotePrefix="1" applyFont="1" applyFill="1" applyBorder="1" applyAlignment="1">
      <alignment horizontal="center" vertical="center"/>
    </xf>
    <xf numFmtId="0" fontId="3" fillId="14" borderId="38" xfId="0" applyFont="1" applyFill="1" applyBorder="1" applyAlignment="1">
      <alignment horizontal="center" vertical="center"/>
    </xf>
    <xf numFmtId="0" fontId="3" fillId="3" borderId="38" xfId="0" quotePrefix="1" applyNumberFormat="1" applyFont="1" applyFill="1" applyBorder="1" applyAlignment="1">
      <alignment horizontal="center" vertical="center"/>
    </xf>
    <xf numFmtId="0" fontId="3" fillId="3" borderId="38" xfId="0" applyNumberFormat="1" applyFont="1" applyFill="1" applyBorder="1" applyAlignment="1">
      <alignment horizontal="center" vertical="center"/>
    </xf>
    <xf numFmtId="0" fontId="3" fillId="3" borderId="38" xfId="0" quotePrefix="1" applyFont="1" applyFill="1" applyBorder="1" applyAlignment="1">
      <alignment horizontal="center" vertical="center"/>
    </xf>
    <xf numFmtId="0" fontId="3" fillId="3" borderId="38" xfId="0" applyFont="1" applyFill="1" applyBorder="1" applyAlignment="1">
      <alignment horizontal="center" vertical="center"/>
    </xf>
    <xf numFmtId="0" fontId="1" fillId="3" borderId="0" xfId="0" quotePrefix="1" applyFont="1" applyFill="1" applyBorder="1" applyAlignment="1">
      <alignment horizontal="left" vertical="top" wrapText="1"/>
    </xf>
    <xf numFmtId="0" fontId="1" fillId="6" borderId="0" xfId="0" quotePrefix="1" applyFont="1" applyFill="1" applyBorder="1" applyAlignment="1">
      <alignment horizontal="left" vertical="top" wrapText="1"/>
    </xf>
    <xf numFmtId="0" fontId="1" fillId="6" borderId="0" xfId="0" applyFont="1" applyFill="1" applyAlignment="1">
      <alignment horizontal="left" vertical="top" wrapText="1"/>
    </xf>
    <xf numFmtId="0" fontId="1" fillId="6" borderId="0" xfId="0" applyFont="1" applyFill="1" applyBorder="1" applyAlignment="1">
      <alignment horizontal="left" vertical="top"/>
    </xf>
    <xf numFmtId="0" fontId="1" fillId="3" borderId="0" xfId="0" quotePrefix="1" applyFont="1" applyFill="1" applyBorder="1" applyAlignment="1">
      <alignment horizontal="left" vertical="top"/>
    </xf>
    <xf numFmtId="0" fontId="1" fillId="8" borderId="0" xfId="0" quotePrefix="1" applyFont="1" applyFill="1" applyAlignment="1">
      <alignment horizontal="left" vertical="top"/>
    </xf>
    <xf numFmtId="0" fontId="1" fillId="8" borderId="0" xfId="0" applyFont="1" applyFill="1" applyAlignment="1">
      <alignment horizontal="left" vertical="top"/>
    </xf>
    <xf numFmtId="0" fontId="1" fillId="6" borderId="0" xfId="0" quotePrefix="1" applyFont="1" applyFill="1" applyBorder="1" applyAlignment="1">
      <alignment horizontal="left" vertical="top"/>
    </xf>
    <xf numFmtId="0" fontId="1" fillId="6" borderId="0" xfId="0" quotePrefix="1" applyFont="1" applyFill="1" applyAlignment="1">
      <alignment horizontal="left" vertical="top"/>
    </xf>
    <xf numFmtId="0" fontId="1" fillId="6" borderId="0" xfId="0" quotePrefix="1" applyFont="1" applyFill="1" applyAlignment="1">
      <alignment horizontal="left" vertical="top" wrapText="1"/>
    </xf>
    <xf numFmtId="0" fontId="1" fillId="0" borderId="0" xfId="0" applyFont="1" applyAlignment="1">
      <alignment horizontal="left" vertical="top" wrapText="1"/>
    </xf>
    <xf numFmtId="0" fontId="1" fillId="8" borderId="0" xfId="0" quotePrefix="1" applyFont="1" applyFill="1" applyAlignment="1">
      <alignment horizontal="left" vertical="top" wrapText="1"/>
    </xf>
    <xf numFmtId="0" fontId="3" fillId="3" borderId="0" xfId="0" quotePrefix="1" applyFont="1" applyFill="1" applyBorder="1" applyAlignment="1">
      <alignment horizontal="left" vertical="top" wrapText="1"/>
    </xf>
    <xf numFmtId="0" fontId="3" fillId="3" borderId="34" xfId="0" applyFont="1" applyFill="1" applyBorder="1" applyAlignment="1">
      <alignment horizontal="left" vertical="top" wrapText="1"/>
    </xf>
    <xf numFmtId="0" fontId="3" fillId="3" borderId="0" xfId="0" applyFont="1" applyFill="1" applyBorder="1" applyAlignment="1">
      <alignment horizontal="left" vertical="top" wrapText="1"/>
    </xf>
    <xf numFmtId="0" fontId="28" fillId="14" borderId="0" xfId="0" applyFont="1" applyFill="1" applyBorder="1" applyAlignment="1">
      <alignment horizontal="left" vertical="center"/>
    </xf>
    <xf numFmtId="0" fontId="15" fillId="8" borderId="0" xfId="0" applyFont="1" applyFill="1" applyBorder="1" applyAlignment="1">
      <alignment vertical="center"/>
    </xf>
    <xf numFmtId="0" fontId="18" fillId="13" borderId="0" xfId="0" applyFont="1" applyFill="1" applyBorder="1" applyAlignment="1">
      <alignment horizontal="left" vertical="center"/>
    </xf>
    <xf numFmtId="0" fontId="15" fillId="8" borderId="0" xfId="0" applyFont="1" applyFill="1" applyBorder="1" applyAlignment="1">
      <alignment horizontal="left" vertical="center"/>
    </xf>
    <xf numFmtId="0" fontId="1" fillId="0" borderId="1" xfId="0" applyFont="1" applyBorder="1" applyAlignment="1">
      <alignment horizontal="left" vertical="center"/>
    </xf>
    <xf numFmtId="0" fontId="1" fillId="0" borderId="3" xfId="0" applyFont="1" applyBorder="1" applyAlignment="1">
      <alignment horizontal="left" vertical="center"/>
    </xf>
    <xf numFmtId="0" fontId="1" fillId="0" borderId="1"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5" fillId="0" borderId="0" xfId="0" applyFont="1" applyBorder="1" applyAlignment="1">
      <alignment horizontal="left" vertical="center"/>
    </xf>
  </cellXfs>
  <cellStyles count="3">
    <cellStyle name="Normal" xfId="0" builtinId="0"/>
    <cellStyle name="Normal 2" xfId="1"/>
    <cellStyle name="Normal 3" xfId="2"/>
  </cellStyles>
  <dxfs count="2">
    <dxf>
      <fill>
        <patternFill patternType="none">
          <bgColor auto="1"/>
        </patternFill>
      </fill>
    </dxf>
    <dxf>
      <fill>
        <patternFill patternType="none">
          <bgColor auto="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color rgb="FF996600"/>
      <color rgb="FFCC9900"/>
      <color rgb="FFFF9900"/>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83"/>
  <sheetViews>
    <sheetView zoomScale="90" zoomScaleNormal="90" workbookViewId="0"/>
  </sheetViews>
  <sheetFormatPr defaultRowHeight="12.5" x14ac:dyDescent="0.25"/>
  <cols>
    <col min="1" max="2" width="2.6328125" style="31" customWidth="1"/>
    <col min="3" max="3" width="8.7265625" style="8" customWidth="1"/>
    <col min="4" max="16" width="8.7265625" style="31"/>
    <col min="17" max="17" width="2.6328125" style="31" customWidth="1"/>
    <col min="18" max="16384" width="8.7265625" style="31"/>
  </cols>
  <sheetData>
    <row r="1" spans="2:17" ht="12" customHeight="1" x14ac:dyDescent="0.25">
      <c r="B1" s="30" t="s">
        <v>320</v>
      </c>
    </row>
    <row r="2" spans="2:17" ht="12" customHeight="1" x14ac:dyDescent="0.25"/>
    <row r="3" spans="2:17" ht="15" customHeight="1" x14ac:dyDescent="0.25">
      <c r="B3" s="321" t="s">
        <v>321</v>
      </c>
      <c r="C3" s="321"/>
      <c r="D3" s="321"/>
      <c r="E3" s="321"/>
      <c r="F3" s="321"/>
      <c r="G3" s="321"/>
      <c r="H3" s="321"/>
      <c r="I3" s="321"/>
      <c r="J3" s="321"/>
      <c r="K3" s="321"/>
      <c r="L3" s="321"/>
      <c r="M3" s="321"/>
      <c r="N3" s="321"/>
      <c r="O3" s="321"/>
      <c r="P3" s="321"/>
      <c r="Q3" s="321"/>
    </row>
    <row r="4" spans="2:17" s="255" customFormat="1" ht="15" customHeight="1" x14ac:dyDescent="0.25">
      <c r="B4" s="322"/>
      <c r="C4" s="323"/>
      <c r="D4" s="322"/>
      <c r="E4" s="322"/>
      <c r="F4" s="322"/>
      <c r="G4" s="322"/>
      <c r="H4" s="322"/>
      <c r="I4" s="322"/>
      <c r="J4" s="322"/>
      <c r="K4" s="322"/>
      <c r="L4" s="322"/>
      <c r="M4" s="322"/>
      <c r="N4" s="322"/>
      <c r="O4" s="322"/>
      <c r="P4" s="322"/>
      <c r="Q4" s="322"/>
    </row>
    <row r="5" spans="2:17" s="255" customFormat="1" ht="15" customHeight="1" x14ac:dyDescent="0.25">
      <c r="B5" s="322"/>
      <c r="C5" s="324" t="s">
        <v>328</v>
      </c>
      <c r="D5" s="322"/>
      <c r="E5" s="322"/>
      <c r="F5" s="322"/>
      <c r="G5" s="322"/>
      <c r="H5" s="322"/>
      <c r="I5" s="322"/>
      <c r="J5" s="322"/>
      <c r="K5" s="322"/>
      <c r="L5" s="322"/>
      <c r="M5" s="322"/>
      <c r="N5" s="322"/>
      <c r="O5" s="322"/>
      <c r="P5" s="322"/>
      <c r="Q5" s="322"/>
    </row>
    <row r="6" spans="2:17" s="255" customFormat="1" ht="30" customHeight="1" x14ac:dyDescent="0.25">
      <c r="B6" s="322"/>
      <c r="C6" s="435" t="s">
        <v>201</v>
      </c>
      <c r="D6" s="435"/>
      <c r="E6" s="435"/>
      <c r="F6" s="435"/>
      <c r="G6" s="435"/>
      <c r="H6" s="435"/>
      <c r="I6" s="435"/>
      <c r="J6" s="435"/>
      <c r="K6" s="435"/>
      <c r="L6" s="435"/>
      <c r="M6" s="435"/>
      <c r="N6" s="435"/>
      <c r="O6" s="435"/>
      <c r="P6" s="435"/>
      <c r="Q6" s="322"/>
    </row>
    <row r="7" spans="2:17" s="255" customFormat="1" ht="30" customHeight="1" x14ac:dyDescent="0.25">
      <c r="B7" s="322"/>
      <c r="C7" s="435" t="s">
        <v>200</v>
      </c>
      <c r="D7" s="435"/>
      <c r="E7" s="435"/>
      <c r="F7" s="435"/>
      <c r="G7" s="435"/>
      <c r="H7" s="435"/>
      <c r="I7" s="435"/>
      <c r="J7" s="435"/>
      <c r="K7" s="435"/>
      <c r="L7" s="435"/>
      <c r="M7" s="435"/>
      <c r="N7" s="435"/>
      <c r="O7" s="435"/>
      <c r="P7" s="435"/>
      <c r="Q7" s="322"/>
    </row>
    <row r="8" spans="2:17" s="255" customFormat="1" ht="15" customHeight="1" x14ac:dyDescent="0.25">
      <c r="B8" s="322"/>
      <c r="C8" s="439" t="s">
        <v>199</v>
      </c>
      <c r="D8" s="439"/>
      <c r="E8" s="439"/>
      <c r="F8" s="439"/>
      <c r="G8" s="439"/>
      <c r="H8" s="439"/>
      <c r="I8" s="439"/>
      <c r="J8" s="439"/>
      <c r="K8" s="439"/>
      <c r="L8" s="439"/>
      <c r="M8" s="439"/>
      <c r="N8" s="439"/>
      <c r="O8" s="439"/>
      <c r="P8" s="439"/>
      <c r="Q8" s="322"/>
    </row>
    <row r="9" spans="2:17" s="255" customFormat="1" ht="15" customHeight="1" x14ac:dyDescent="0.25">
      <c r="B9" s="325"/>
      <c r="C9" s="323"/>
      <c r="D9" s="322"/>
      <c r="E9" s="322"/>
      <c r="F9" s="322"/>
      <c r="G9" s="322"/>
      <c r="H9" s="322"/>
      <c r="I9" s="322"/>
      <c r="J9" s="322"/>
      <c r="K9" s="322"/>
      <c r="L9" s="322"/>
      <c r="M9" s="322"/>
      <c r="N9" s="322"/>
      <c r="O9" s="322"/>
      <c r="P9" s="322"/>
      <c r="Q9" s="322"/>
    </row>
    <row r="10" spans="2:17" s="255" customFormat="1" ht="15" customHeight="1" x14ac:dyDescent="0.25">
      <c r="B10" s="326"/>
      <c r="C10" s="327"/>
    </row>
    <row r="11" spans="2:17" s="255" customFormat="1" ht="15" customHeight="1" x14ac:dyDescent="0.25">
      <c r="B11" s="328" t="s">
        <v>9</v>
      </c>
      <c r="C11" s="328"/>
      <c r="D11" s="328"/>
      <c r="E11" s="328"/>
      <c r="F11" s="328"/>
      <c r="G11" s="328"/>
      <c r="H11" s="328"/>
      <c r="I11" s="328"/>
      <c r="J11" s="328"/>
      <c r="K11" s="328"/>
      <c r="L11" s="328"/>
      <c r="M11" s="328"/>
      <c r="N11" s="328"/>
      <c r="O11" s="328"/>
      <c r="P11" s="328"/>
      <c r="Q11" s="328"/>
    </row>
    <row r="12" spans="2:17" s="255" customFormat="1" ht="15" customHeight="1" x14ac:dyDescent="0.25">
      <c r="B12" s="333"/>
      <c r="C12" s="338"/>
      <c r="D12" s="333"/>
      <c r="E12" s="333"/>
      <c r="F12" s="333"/>
      <c r="G12" s="333"/>
      <c r="H12" s="333"/>
      <c r="I12" s="333"/>
      <c r="J12" s="333"/>
      <c r="K12" s="333"/>
      <c r="L12" s="333"/>
      <c r="M12" s="333"/>
      <c r="N12" s="333"/>
      <c r="O12" s="333"/>
      <c r="P12" s="333"/>
      <c r="Q12" s="333"/>
    </row>
    <row r="13" spans="2:17" s="339" customFormat="1" ht="30" customHeight="1" x14ac:dyDescent="0.25">
      <c r="B13" s="340"/>
      <c r="C13" s="379" t="s">
        <v>333</v>
      </c>
      <c r="D13" s="437" t="s">
        <v>341</v>
      </c>
      <c r="E13" s="437"/>
      <c r="F13" s="437"/>
      <c r="G13" s="437"/>
      <c r="H13" s="437"/>
      <c r="I13" s="437"/>
      <c r="J13" s="437"/>
      <c r="K13" s="437"/>
      <c r="L13" s="437"/>
      <c r="M13" s="437"/>
      <c r="N13" s="437"/>
      <c r="O13" s="437"/>
      <c r="P13" s="437"/>
      <c r="Q13" s="340"/>
    </row>
    <row r="14" spans="2:17" s="339" customFormat="1" ht="15" customHeight="1" x14ac:dyDescent="0.25">
      <c r="B14" s="340"/>
      <c r="C14" s="379"/>
      <c r="D14" s="378"/>
      <c r="E14" s="378"/>
      <c r="F14" s="378"/>
      <c r="G14" s="378"/>
      <c r="H14" s="378"/>
      <c r="I14" s="378"/>
      <c r="J14" s="378"/>
      <c r="K14" s="378"/>
      <c r="L14" s="378"/>
      <c r="M14" s="378"/>
      <c r="N14" s="378"/>
      <c r="O14" s="378"/>
      <c r="P14" s="378"/>
      <c r="Q14" s="340"/>
    </row>
    <row r="15" spans="2:17" s="255" customFormat="1" ht="15" customHeight="1" x14ac:dyDescent="0.25">
      <c r="B15" s="333"/>
      <c r="C15" s="438" t="s">
        <v>329</v>
      </c>
      <c r="D15" s="438"/>
      <c r="E15" s="438"/>
      <c r="F15" s="438"/>
      <c r="G15" s="438"/>
      <c r="H15" s="438"/>
      <c r="I15" s="438"/>
      <c r="J15" s="438"/>
      <c r="K15" s="438"/>
      <c r="L15" s="438"/>
      <c r="M15" s="438"/>
      <c r="N15" s="438"/>
      <c r="O15" s="438"/>
      <c r="P15" s="438"/>
      <c r="Q15" s="333"/>
    </row>
    <row r="16" spans="2:17" s="255" customFormat="1" ht="20" customHeight="1" x14ac:dyDescent="0.25">
      <c r="B16" s="333"/>
      <c r="C16" s="442" t="s">
        <v>198</v>
      </c>
      <c r="D16" s="442"/>
      <c r="E16" s="442"/>
      <c r="F16" s="442"/>
      <c r="G16" s="442"/>
      <c r="H16" s="442"/>
      <c r="I16" s="442"/>
      <c r="J16" s="442"/>
      <c r="K16" s="442"/>
      <c r="L16" s="442"/>
      <c r="M16" s="442"/>
      <c r="N16" s="442"/>
      <c r="O16" s="442"/>
      <c r="P16" s="442"/>
      <c r="Q16" s="333"/>
    </row>
    <row r="17" spans="2:17" s="255" customFormat="1" ht="45" customHeight="1" x14ac:dyDescent="0.25">
      <c r="B17" s="333"/>
      <c r="C17" s="436" t="s">
        <v>335</v>
      </c>
      <c r="D17" s="436"/>
      <c r="E17" s="436"/>
      <c r="F17" s="436"/>
      <c r="G17" s="436"/>
      <c r="H17" s="436"/>
      <c r="I17" s="436"/>
      <c r="J17" s="436"/>
      <c r="K17" s="436"/>
      <c r="L17" s="436"/>
      <c r="M17" s="436"/>
      <c r="N17" s="436"/>
      <c r="O17" s="436"/>
      <c r="P17" s="436"/>
      <c r="Q17" s="333"/>
    </row>
    <row r="18" spans="2:17" s="255" customFormat="1" ht="30" customHeight="1" x14ac:dyDescent="0.25">
      <c r="B18" s="333"/>
      <c r="C18" s="436" t="s">
        <v>197</v>
      </c>
      <c r="D18" s="436"/>
      <c r="E18" s="436"/>
      <c r="F18" s="436"/>
      <c r="G18" s="436"/>
      <c r="H18" s="436"/>
      <c r="I18" s="436"/>
      <c r="J18" s="436"/>
      <c r="K18" s="436"/>
      <c r="L18" s="436"/>
      <c r="M18" s="436"/>
      <c r="N18" s="436"/>
      <c r="O18" s="436"/>
      <c r="P18" s="436"/>
      <c r="Q18" s="333"/>
    </row>
    <row r="19" spans="2:17" s="255" customFormat="1" ht="15" customHeight="1" x14ac:dyDescent="0.25">
      <c r="B19" s="333"/>
      <c r="C19" s="334" t="s">
        <v>334</v>
      </c>
      <c r="D19" s="333"/>
      <c r="E19" s="333"/>
      <c r="F19" s="333"/>
      <c r="G19" s="333"/>
      <c r="H19" s="333"/>
      <c r="I19" s="333"/>
      <c r="J19" s="333"/>
      <c r="K19" s="333"/>
      <c r="L19" s="333"/>
      <c r="M19" s="333"/>
      <c r="N19" s="333"/>
      <c r="O19" s="333"/>
      <c r="P19" s="333"/>
      <c r="Q19" s="333"/>
    </row>
    <row r="20" spans="2:17" s="255" customFormat="1" ht="15" customHeight="1" x14ac:dyDescent="0.25">
      <c r="B20" s="333"/>
      <c r="C20" s="379" t="s">
        <v>330</v>
      </c>
      <c r="D20" s="333"/>
      <c r="E20" s="333"/>
      <c r="F20" s="333"/>
      <c r="G20" s="333"/>
      <c r="H20" s="333"/>
      <c r="I20" s="333"/>
      <c r="J20" s="333"/>
      <c r="K20" s="333"/>
      <c r="L20" s="333"/>
      <c r="M20" s="333"/>
      <c r="N20" s="333"/>
      <c r="O20" s="333"/>
      <c r="P20" s="333"/>
      <c r="Q20" s="333"/>
    </row>
    <row r="21" spans="2:17" s="341" customFormat="1" ht="30" customHeight="1" x14ac:dyDescent="0.25">
      <c r="B21" s="342"/>
      <c r="C21" s="436" t="s">
        <v>249</v>
      </c>
      <c r="D21" s="436"/>
      <c r="E21" s="436"/>
      <c r="F21" s="436"/>
      <c r="G21" s="436"/>
      <c r="H21" s="436"/>
      <c r="I21" s="436"/>
      <c r="J21" s="436"/>
      <c r="K21" s="436"/>
      <c r="L21" s="436"/>
      <c r="M21" s="436"/>
      <c r="N21" s="436"/>
      <c r="O21" s="436"/>
      <c r="P21" s="436"/>
      <c r="Q21" s="342"/>
    </row>
    <row r="22" spans="2:17" s="341" customFormat="1" ht="20" customHeight="1" x14ac:dyDescent="0.25">
      <c r="B22" s="342"/>
      <c r="C22" s="377" t="s">
        <v>250</v>
      </c>
      <c r="D22" s="342"/>
      <c r="E22" s="342"/>
      <c r="F22" s="342"/>
      <c r="G22" s="342"/>
      <c r="H22" s="342"/>
      <c r="I22" s="342"/>
      <c r="J22" s="342"/>
      <c r="K22" s="342"/>
      <c r="L22" s="342"/>
      <c r="M22" s="342"/>
      <c r="N22" s="342"/>
      <c r="O22" s="342"/>
      <c r="P22" s="342"/>
      <c r="Q22" s="342"/>
    </row>
    <row r="23" spans="2:17" s="341" customFormat="1" ht="45" customHeight="1" x14ac:dyDescent="0.25">
      <c r="B23" s="342"/>
      <c r="C23" s="436" t="s">
        <v>336</v>
      </c>
      <c r="D23" s="445"/>
      <c r="E23" s="445"/>
      <c r="F23" s="445"/>
      <c r="G23" s="445"/>
      <c r="H23" s="445"/>
      <c r="I23" s="445"/>
      <c r="J23" s="445"/>
      <c r="K23" s="445"/>
      <c r="L23" s="445"/>
      <c r="M23" s="445"/>
      <c r="N23" s="445"/>
      <c r="O23" s="445"/>
      <c r="P23" s="445"/>
      <c r="Q23" s="342"/>
    </row>
    <row r="24" spans="2:17" s="255" customFormat="1" ht="45" customHeight="1" x14ac:dyDescent="0.25">
      <c r="B24" s="333"/>
      <c r="C24" s="436" t="s">
        <v>337</v>
      </c>
      <c r="D24" s="436"/>
      <c r="E24" s="436"/>
      <c r="F24" s="436"/>
      <c r="G24" s="436"/>
      <c r="H24" s="436"/>
      <c r="I24" s="436"/>
      <c r="J24" s="436"/>
      <c r="K24" s="436"/>
      <c r="L24" s="436"/>
      <c r="M24" s="436"/>
      <c r="N24" s="436"/>
      <c r="O24" s="436"/>
      <c r="P24" s="436"/>
      <c r="Q24" s="333"/>
    </row>
    <row r="25" spans="2:17" s="341" customFormat="1" ht="20" customHeight="1" x14ac:dyDescent="0.25">
      <c r="B25" s="342"/>
      <c r="C25" s="443" t="s">
        <v>251</v>
      </c>
      <c r="D25" s="443"/>
      <c r="E25" s="443"/>
      <c r="F25" s="443"/>
      <c r="G25" s="443"/>
      <c r="H25" s="443"/>
      <c r="I25" s="443"/>
      <c r="J25" s="443"/>
      <c r="K25" s="443"/>
      <c r="L25" s="443"/>
      <c r="M25" s="443"/>
      <c r="N25" s="443"/>
      <c r="O25" s="443"/>
      <c r="P25" s="443"/>
      <c r="Q25" s="342"/>
    </row>
    <row r="26" spans="2:17" s="255" customFormat="1" ht="15" customHeight="1" x14ac:dyDescent="0.25">
      <c r="B26" s="333"/>
      <c r="C26" s="335"/>
      <c r="D26" s="333"/>
      <c r="E26" s="333"/>
      <c r="F26" s="333"/>
      <c r="G26" s="333"/>
      <c r="H26" s="333"/>
      <c r="I26" s="333"/>
      <c r="J26" s="333"/>
      <c r="K26" s="333"/>
      <c r="L26" s="333"/>
      <c r="M26" s="333"/>
      <c r="N26" s="333"/>
      <c r="O26" s="333"/>
      <c r="P26" s="333"/>
      <c r="Q26" s="333"/>
    </row>
    <row r="27" spans="2:17" s="255" customFormat="1" ht="15" customHeight="1" x14ac:dyDescent="0.25">
      <c r="B27" s="333"/>
      <c r="C27" s="336" t="s">
        <v>331</v>
      </c>
      <c r="D27" s="333"/>
      <c r="E27" s="333"/>
      <c r="F27" s="333"/>
      <c r="G27" s="333"/>
      <c r="H27" s="333"/>
      <c r="I27" s="333"/>
      <c r="J27" s="333"/>
      <c r="K27" s="333"/>
      <c r="L27" s="333"/>
      <c r="M27" s="333"/>
      <c r="N27" s="333"/>
      <c r="O27" s="333"/>
      <c r="P27" s="333"/>
      <c r="Q27" s="333"/>
    </row>
    <row r="28" spans="2:17" s="341" customFormat="1" ht="80" customHeight="1" x14ac:dyDescent="0.25">
      <c r="B28" s="342"/>
      <c r="C28" s="436" t="s">
        <v>338</v>
      </c>
      <c r="D28" s="436"/>
      <c r="E28" s="436"/>
      <c r="F28" s="436"/>
      <c r="G28" s="436"/>
      <c r="H28" s="436"/>
      <c r="I28" s="436"/>
      <c r="J28" s="436"/>
      <c r="K28" s="436"/>
      <c r="L28" s="436"/>
      <c r="M28" s="436"/>
      <c r="N28" s="436"/>
      <c r="O28" s="436"/>
      <c r="P28" s="436"/>
      <c r="Q28" s="342"/>
    </row>
    <row r="29" spans="2:17" s="255" customFormat="1" ht="15" customHeight="1" x14ac:dyDescent="0.25">
      <c r="B29" s="333"/>
      <c r="C29" s="335"/>
      <c r="D29" s="333"/>
      <c r="E29" s="333"/>
      <c r="F29" s="333"/>
      <c r="G29" s="333"/>
      <c r="H29" s="333"/>
      <c r="I29" s="333"/>
      <c r="J29" s="333"/>
      <c r="K29" s="333"/>
      <c r="L29" s="333"/>
      <c r="M29" s="333"/>
      <c r="N29" s="333"/>
      <c r="O29" s="333"/>
      <c r="P29" s="333"/>
      <c r="Q29" s="333"/>
    </row>
    <row r="30" spans="2:17" s="255" customFormat="1" ht="15" customHeight="1" x14ac:dyDescent="0.25">
      <c r="B30" s="333"/>
      <c r="C30" s="444" t="s">
        <v>255</v>
      </c>
      <c r="D30" s="444"/>
      <c r="E30" s="444"/>
      <c r="F30" s="444"/>
      <c r="G30" s="444"/>
      <c r="H30" s="444"/>
      <c r="I30" s="444"/>
      <c r="J30" s="444"/>
      <c r="K30" s="444"/>
      <c r="L30" s="444"/>
      <c r="M30" s="444"/>
      <c r="N30" s="444"/>
      <c r="O30" s="444"/>
      <c r="P30" s="444"/>
      <c r="Q30" s="333"/>
    </row>
    <row r="31" spans="2:17" s="255" customFormat="1" ht="15" customHeight="1" x14ac:dyDescent="0.25">
      <c r="B31" s="333"/>
      <c r="C31" s="444" t="s">
        <v>252</v>
      </c>
      <c r="D31" s="444"/>
      <c r="E31" s="444"/>
      <c r="F31" s="444"/>
      <c r="G31" s="444"/>
      <c r="H31" s="444"/>
      <c r="I31" s="444"/>
      <c r="J31" s="444"/>
      <c r="K31" s="444"/>
      <c r="L31" s="444"/>
      <c r="M31" s="444"/>
      <c r="N31" s="444"/>
      <c r="O31" s="444"/>
      <c r="P31" s="444"/>
      <c r="Q31" s="333"/>
    </row>
    <row r="32" spans="2:17" s="255" customFormat="1" ht="15" customHeight="1" x14ac:dyDescent="0.25">
      <c r="B32" s="333"/>
      <c r="C32" s="444" t="s">
        <v>253</v>
      </c>
      <c r="D32" s="444"/>
      <c r="E32" s="444"/>
      <c r="F32" s="444"/>
      <c r="G32" s="444"/>
      <c r="H32" s="444"/>
      <c r="I32" s="444"/>
      <c r="J32" s="444"/>
      <c r="K32" s="444"/>
      <c r="L32" s="444"/>
      <c r="M32" s="444"/>
      <c r="N32" s="444"/>
      <c r="O32" s="444"/>
      <c r="P32" s="444"/>
      <c r="Q32" s="333"/>
    </row>
    <row r="33" spans="2:17" s="255" customFormat="1" ht="30" customHeight="1" x14ac:dyDescent="0.25">
      <c r="B33" s="333"/>
      <c r="C33" s="444" t="s">
        <v>254</v>
      </c>
      <c r="D33" s="444"/>
      <c r="E33" s="444"/>
      <c r="F33" s="444"/>
      <c r="G33" s="444"/>
      <c r="H33" s="444"/>
      <c r="I33" s="444"/>
      <c r="J33" s="444"/>
      <c r="K33" s="444"/>
      <c r="L33" s="444"/>
      <c r="M33" s="444"/>
      <c r="N33" s="444"/>
      <c r="O33" s="444"/>
      <c r="P33" s="444"/>
      <c r="Q33" s="333"/>
    </row>
    <row r="34" spans="2:17" s="255" customFormat="1" ht="15" customHeight="1" x14ac:dyDescent="0.25">
      <c r="B34" s="333"/>
      <c r="C34" s="335"/>
      <c r="D34" s="333"/>
      <c r="E34" s="333"/>
      <c r="F34" s="333"/>
      <c r="G34" s="333"/>
      <c r="H34" s="333"/>
      <c r="I34" s="333"/>
      <c r="J34" s="333"/>
      <c r="K34" s="333"/>
      <c r="L34" s="333"/>
      <c r="M34" s="333"/>
      <c r="N34" s="333"/>
      <c r="O34" s="333"/>
      <c r="P34" s="333"/>
      <c r="Q34" s="333"/>
    </row>
    <row r="35" spans="2:17" s="255" customFormat="1" ht="15" customHeight="1" x14ac:dyDescent="0.25">
      <c r="B35" s="333"/>
      <c r="C35" s="337" t="s">
        <v>332</v>
      </c>
      <c r="D35" s="333"/>
      <c r="E35" s="333"/>
      <c r="F35" s="333"/>
      <c r="G35" s="333"/>
      <c r="H35" s="333"/>
      <c r="I35" s="333"/>
      <c r="J35" s="333"/>
      <c r="K35" s="333"/>
      <c r="L35" s="333"/>
      <c r="M35" s="333"/>
      <c r="N35" s="333"/>
      <c r="O35" s="333"/>
      <c r="P35" s="333"/>
      <c r="Q35" s="333"/>
    </row>
    <row r="36" spans="2:17" s="255" customFormat="1" ht="30" customHeight="1" x14ac:dyDescent="0.25">
      <c r="B36" s="333"/>
      <c r="C36" s="436" t="s">
        <v>388</v>
      </c>
      <c r="D36" s="436"/>
      <c r="E36" s="436"/>
      <c r="F36" s="436"/>
      <c r="G36" s="436"/>
      <c r="H36" s="436"/>
      <c r="I36" s="436"/>
      <c r="J36" s="436"/>
      <c r="K36" s="436"/>
      <c r="L36" s="436"/>
      <c r="M36" s="436"/>
      <c r="N36" s="436"/>
      <c r="O36" s="436"/>
      <c r="P36" s="436"/>
      <c r="Q36" s="333"/>
    </row>
    <row r="37" spans="2:17" s="255" customFormat="1" ht="30" customHeight="1" x14ac:dyDescent="0.25">
      <c r="B37" s="333"/>
      <c r="C37" s="436" t="s">
        <v>192</v>
      </c>
      <c r="D37" s="436"/>
      <c r="E37" s="436"/>
      <c r="F37" s="436"/>
      <c r="G37" s="436"/>
      <c r="H37" s="436"/>
      <c r="I37" s="436"/>
      <c r="J37" s="436"/>
      <c r="K37" s="436"/>
      <c r="L37" s="436"/>
      <c r="M37" s="436"/>
      <c r="N37" s="436"/>
      <c r="O37" s="436"/>
      <c r="P37" s="436"/>
      <c r="Q37" s="333"/>
    </row>
    <row r="38" spans="2:17" s="255" customFormat="1" ht="45" customHeight="1" x14ac:dyDescent="0.25">
      <c r="B38" s="333"/>
      <c r="C38" s="436" t="s">
        <v>389</v>
      </c>
      <c r="D38" s="436"/>
      <c r="E38" s="436"/>
      <c r="F38" s="436"/>
      <c r="G38" s="436"/>
      <c r="H38" s="436"/>
      <c r="I38" s="436"/>
      <c r="J38" s="436"/>
      <c r="K38" s="436"/>
      <c r="L38" s="436"/>
      <c r="M38" s="436"/>
      <c r="N38" s="436"/>
      <c r="O38" s="436"/>
      <c r="P38" s="436"/>
      <c r="Q38" s="333"/>
    </row>
    <row r="39" spans="2:17" s="255" customFormat="1" ht="30" customHeight="1" x14ac:dyDescent="0.25">
      <c r="B39" s="333"/>
      <c r="C39" s="436" t="s">
        <v>387</v>
      </c>
      <c r="D39" s="436"/>
      <c r="E39" s="436"/>
      <c r="F39" s="436"/>
      <c r="G39" s="436"/>
      <c r="H39" s="436"/>
      <c r="I39" s="436"/>
      <c r="J39" s="436"/>
      <c r="K39" s="436"/>
      <c r="L39" s="436"/>
      <c r="M39" s="436"/>
      <c r="N39" s="436"/>
      <c r="O39" s="436"/>
      <c r="P39" s="436"/>
      <c r="Q39" s="333"/>
    </row>
    <row r="40" spans="2:17" s="255" customFormat="1" ht="15" customHeight="1" x14ac:dyDescent="0.25">
      <c r="B40" s="331"/>
      <c r="C40" s="332"/>
      <c r="D40" s="333"/>
      <c r="E40" s="333"/>
      <c r="F40" s="333"/>
      <c r="G40" s="333"/>
      <c r="H40" s="333"/>
      <c r="I40" s="333"/>
      <c r="J40" s="333"/>
      <c r="K40" s="333"/>
      <c r="L40" s="333"/>
      <c r="M40" s="333"/>
      <c r="N40" s="333"/>
      <c r="O40" s="333"/>
      <c r="P40" s="333"/>
      <c r="Q40" s="333"/>
    </row>
    <row r="41" spans="2:17" s="255" customFormat="1" ht="15" customHeight="1" x14ac:dyDescent="0.25">
      <c r="B41" s="329"/>
      <c r="C41" s="327"/>
    </row>
    <row r="42" spans="2:17" s="255" customFormat="1" ht="15" customHeight="1" x14ac:dyDescent="0.25">
      <c r="B42" s="343" t="s">
        <v>115</v>
      </c>
      <c r="C42" s="343"/>
      <c r="D42" s="343"/>
      <c r="E42" s="343"/>
      <c r="F42" s="343"/>
      <c r="G42" s="343"/>
      <c r="H42" s="343"/>
      <c r="I42" s="343"/>
      <c r="J42" s="343"/>
      <c r="K42" s="343"/>
      <c r="L42" s="343"/>
      <c r="M42" s="343"/>
      <c r="N42" s="343"/>
      <c r="O42" s="343"/>
      <c r="P42" s="343"/>
      <c r="Q42" s="343"/>
    </row>
    <row r="43" spans="2:17" s="255" customFormat="1" ht="15" customHeight="1" x14ac:dyDescent="0.25">
      <c r="B43" s="344"/>
      <c r="C43" s="376"/>
      <c r="D43" s="345"/>
      <c r="E43" s="345"/>
      <c r="F43" s="345"/>
      <c r="G43" s="345"/>
      <c r="H43" s="345"/>
      <c r="I43" s="345"/>
      <c r="J43" s="345"/>
      <c r="K43" s="345"/>
      <c r="L43" s="345"/>
      <c r="M43" s="345"/>
      <c r="N43" s="345"/>
      <c r="O43" s="345"/>
      <c r="P43" s="345"/>
      <c r="Q43" s="345"/>
    </row>
    <row r="44" spans="2:17" s="255" customFormat="1" ht="85" customHeight="1" x14ac:dyDescent="0.25">
      <c r="B44" s="344"/>
      <c r="C44" s="446" t="s">
        <v>349</v>
      </c>
      <c r="D44" s="446"/>
      <c r="E44" s="446"/>
      <c r="F44" s="446"/>
      <c r="G44" s="446"/>
      <c r="H44" s="446"/>
      <c r="I44" s="446"/>
      <c r="J44" s="446"/>
      <c r="K44" s="446"/>
      <c r="L44" s="446"/>
      <c r="M44" s="446"/>
      <c r="N44" s="446"/>
      <c r="O44" s="446"/>
      <c r="P44" s="446"/>
      <c r="Q44" s="345"/>
    </row>
    <row r="45" spans="2:17" s="255" customFormat="1" ht="15" customHeight="1" x14ac:dyDescent="0.25">
      <c r="B45" s="344"/>
      <c r="C45" s="446" t="s">
        <v>348</v>
      </c>
      <c r="D45" s="446"/>
      <c r="E45" s="446"/>
      <c r="F45" s="446"/>
      <c r="G45" s="446"/>
      <c r="H45" s="446"/>
      <c r="I45" s="446"/>
      <c r="J45" s="446"/>
      <c r="K45" s="446"/>
      <c r="L45" s="446"/>
      <c r="M45" s="446"/>
      <c r="N45" s="446"/>
      <c r="O45" s="446"/>
      <c r="P45" s="446"/>
      <c r="Q45" s="345"/>
    </row>
    <row r="46" spans="2:17" s="255" customFormat="1" ht="15" customHeight="1" x14ac:dyDescent="0.25">
      <c r="B46" s="344"/>
      <c r="C46" s="382"/>
      <c r="D46" s="383"/>
      <c r="E46" s="383"/>
      <c r="F46" s="383"/>
      <c r="G46" s="383"/>
      <c r="H46" s="383"/>
      <c r="I46" s="383"/>
      <c r="J46" s="383"/>
      <c r="K46" s="383"/>
      <c r="L46" s="383"/>
      <c r="M46" s="383"/>
      <c r="N46" s="383"/>
      <c r="O46" s="383"/>
      <c r="P46" s="383"/>
      <c r="Q46" s="345"/>
    </row>
    <row r="47" spans="2:17" s="255" customFormat="1" ht="15" customHeight="1" x14ac:dyDescent="0.25">
      <c r="B47" s="344"/>
      <c r="C47" s="440" t="s">
        <v>339</v>
      </c>
      <c r="D47" s="441"/>
      <c r="E47" s="441"/>
      <c r="F47" s="441"/>
      <c r="G47" s="441"/>
      <c r="H47" s="441"/>
      <c r="I47" s="441"/>
      <c r="J47" s="441"/>
      <c r="K47" s="441"/>
      <c r="L47" s="441"/>
      <c r="M47" s="441"/>
      <c r="N47" s="441"/>
      <c r="O47" s="441"/>
      <c r="P47" s="441"/>
      <c r="Q47" s="345"/>
    </row>
    <row r="48" spans="2:17" s="255" customFormat="1" ht="15" customHeight="1" x14ac:dyDescent="0.25">
      <c r="B48" s="344"/>
      <c r="C48" s="380"/>
      <c r="D48" s="381"/>
      <c r="E48" s="381"/>
      <c r="F48" s="381"/>
      <c r="G48" s="381"/>
      <c r="H48" s="381"/>
      <c r="I48" s="381"/>
      <c r="J48" s="381"/>
      <c r="K48" s="381"/>
      <c r="L48" s="381"/>
      <c r="M48" s="381"/>
      <c r="N48" s="381"/>
      <c r="O48" s="381"/>
      <c r="P48" s="381"/>
      <c r="Q48" s="345"/>
    </row>
    <row r="49" spans="2:3" ht="15" customHeight="1" x14ac:dyDescent="0.25">
      <c r="B49" s="330"/>
    </row>
    <row r="50" spans="2:3" ht="15" customHeight="1" x14ac:dyDescent="0.25">
      <c r="C50" s="31"/>
    </row>
    <row r="51" spans="2:3" ht="15" customHeight="1" x14ac:dyDescent="0.25">
      <c r="C51" s="31"/>
    </row>
    <row r="52" spans="2:3" ht="15" customHeight="1" x14ac:dyDescent="0.25">
      <c r="C52" s="31"/>
    </row>
    <row r="53" spans="2:3" ht="15" customHeight="1" x14ac:dyDescent="0.25">
      <c r="C53" s="31"/>
    </row>
    <row r="54" spans="2:3" ht="15" customHeight="1" x14ac:dyDescent="0.25">
      <c r="C54" s="31"/>
    </row>
    <row r="55" spans="2:3" ht="15" customHeight="1" x14ac:dyDescent="0.25">
      <c r="C55" s="31"/>
    </row>
    <row r="56" spans="2:3" ht="15" customHeight="1" x14ac:dyDescent="0.25">
      <c r="C56" s="31"/>
    </row>
    <row r="57" spans="2:3" ht="15" customHeight="1" x14ac:dyDescent="0.25">
      <c r="C57" s="31"/>
    </row>
    <row r="58" spans="2:3" ht="15" customHeight="1" x14ac:dyDescent="0.25">
      <c r="C58" s="31"/>
    </row>
    <row r="59" spans="2:3" ht="15" customHeight="1" x14ac:dyDescent="0.25">
      <c r="C59" s="31"/>
    </row>
    <row r="60" spans="2:3" ht="15" customHeight="1" x14ac:dyDescent="0.25">
      <c r="C60" s="31"/>
    </row>
    <row r="61" spans="2:3" ht="15" customHeight="1" x14ac:dyDescent="0.25">
      <c r="C61" s="31"/>
    </row>
    <row r="62" spans="2:3" ht="15" customHeight="1" x14ac:dyDescent="0.25">
      <c r="C62" s="31"/>
    </row>
    <row r="63" spans="2:3" ht="15" customHeight="1" x14ac:dyDescent="0.25">
      <c r="C63" s="31"/>
    </row>
    <row r="64" spans="2:3" ht="15" customHeight="1" x14ac:dyDescent="0.25">
      <c r="C64" s="31"/>
    </row>
    <row r="65" spans="3:3" ht="15" customHeight="1" x14ac:dyDescent="0.25">
      <c r="C65" s="31"/>
    </row>
    <row r="66" spans="3:3" ht="15" customHeight="1" x14ac:dyDescent="0.25">
      <c r="C66" s="31"/>
    </row>
    <row r="67" spans="3:3" ht="15" customHeight="1" x14ac:dyDescent="0.25">
      <c r="C67" s="31"/>
    </row>
    <row r="68" spans="3:3" ht="15" customHeight="1" x14ac:dyDescent="0.25">
      <c r="C68" s="31"/>
    </row>
    <row r="69" spans="3:3" ht="15" customHeight="1" x14ac:dyDescent="0.25">
      <c r="C69" s="31"/>
    </row>
    <row r="70" spans="3:3" ht="15" customHeight="1" x14ac:dyDescent="0.25">
      <c r="C70" s="31"/>
    </row>
    <row r="71" spans="3:3" ht="15" customHeight="1" x14ac:dyDescent="0.25">
      <c r="C71" s="31"/>
    </row>
    <row r="72" spans="3:3" ht="15" customHeight="1" x14ac:dyDescent="0.25">
      <c r="C72" s="31"/>
    </row>
    <row r="73" spans="3:3" ht="15" customHeight="1" x14ac:dyDescent="0.25">
      <c r="C73" s="31"/>
    </row>
    <row r="74" spans="3:3" ht="15" customHeight="1" x14ac:dyDescent="0.25">
      <c r="C74" s="31"/>
    </row>
    <row r="75" spans="3:3" ht="15" customHeight="1" x14ac:dyDescent="0.25">
      <c r="C75" s="31"/>
    </row>
    <row r="76" spans="3:3" ht="15" customHeight="1" x14ac:dyDescent="0.25">
      <c r="C76" s="31"/>
    </row>
    <row r="77" spans="3:3" ht="15" customHeight="1" x14ac:dyDescent="0.25">
      <c r="C77" s="31"/>
    </row>
    <row r="78" spans="3:3" ht="15" customHeight="1" x14ac:dyDescent="0.25">
      <c r="C78" s="31"/>
    </row>
    <row r="79" spans="3:3" ht="15" customHeight="1" x14ac:dyDescent="0.25">
      <c r="C79" s="31"/>
    </row>
    <row r="80" spans="3:3" ht="15" customHeight="1" x14ac:dyDescent="0.25">
      <c r="C80" s="31"/>
    </row>
    <row r="81" spans="3:3" ht="15" customHeight="1" x14ac:dyDescent="0.25">
      <c r="C81" s="31"/>
    </row>
    <row r="82" spans="3:3" ht="15" customHeight="1" x14ac:dyDescent="0.25">
      <c r="C82" s="31"/>
    </row>
    <row r="83" spans="3:3" ht="15" customHeight="1" x14ac:dyDescent="0.25">
      <c r="C83" s="31"/>
    </row>
  </sheetData>
  <mergeCells count="24">
    <mergeCell ref="C47:P47"/>
    <mergeCell ref="C16:P16"/>
    <mergeCell ref="C25:P25"/>
    <mergeCell ref="C28:P28"/>
    <mergeCell ref="C30:P30"/>
    <mergeCell ref="C31:P31"/>
    <mergeCell ref="C32:P32"/>
    <mergeCell ref="C33:P33"/>
    <mergeCell ref="C17:P17"/>
    <mergeCell ref="C18:P18"/>
    <mergeCell ref="C21:P21"/>
    <mergeCell ref="C23:P23"/>
    <mergeCell ref="C24:P24"/>
    <mergeCell ref="C45:P45"/>
    <mergeCell ref="C44:P44"/>
    <mergeCell ref="C36:P36"/>
    <mergeCell ref="C7:P7"/>
    <mergeCell ref="C6:P6"/>
    <mergeCell ref="C37:P37"/>
    <mergeCell ref="C38:P38"/>
    <mergeCell ref="C39:P39"/>
    <mergeCell ref="D13:P13"/>
    <mergeCell ref="C15:P15"/>
    <mergeCell ref="C8:P8"/>
  </mergeCells>
  <pageMargins left="0.78740157480314965" right="0.19685039370078741" top="0.59055118110236227" bottom="0.19685039370078741" header="0" footer="0"/>
  <pageSetup paperSize="9" scale="7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43"/>
  <sheetViews>
    <sheetView zoomScaleNormal="100" workbookViewId="0"/>
  </sheetViews>
  <sheetFormatPr defaultRowHeight="10" x14ac:dyDescent="0.25"/>
  <cols>
    <col min="1" max="2" width="1.6328125" style="135" customWidth="1"/>
    <col min="3" max="3" width="4.54296875" style="135" customWidth="1"/>
    <col min="4" max="4" width="10.6328125" style="138" customWidth="1"/>
    <col min="5" max="5" width="4.54296875" style="138" customWidth="1"/>
    <col min="6" max="6" width="10.6328125" style="138" customWidth="1"/>
    <col min="7" max="7" width="4.54296875" style="138" customWidth="1"/>
    <col min="8" max="8" width="10.6328125" style="138" customWidth="1"/>
    <col min="9" max="9" width="4.54296875" style="136" customWidth="1"/>
    <col min="10" max="10" width="10.6328125" style="138" customWidth="1"/>
    <col min="11" max="11" width="1.6328125" style="138" customWidth="1"/>
    <col min="12" max="13" width="1.6328125" style="135" customWidth="1"/>
    <col min="14" max="14" width="20.6328125" style="126" customWidth="1"/>
    <col min="15" max="15" width="26.6328125" style="126" customWidth="1"/>
    <col min="16" max="16" width="1.6328125" style="126" customWidth="1"/>
    <col min="17" max="18" width="1.6328125" style="135" customWidth="1"/>
    <col min="19" max="19" width="4.54296875" style="126" customWidth="1"/>
    <col min="20" max="20" width="39.6328125" style="126" customWidth="1"/>
    <col min="21" max="21" width="1.6328125" style="126" customWidth="1"/>
    <col min="22" max="23" width="1.6328125" style="135" customWidth="1"/>
    <col min="24" max="24" width="4.54296875" style="138" customWidth="1"/>
    <col min="25" max="25" width="39.6328125" style="138" customWidth="1"/>
    <col min="26" max="26" width="1.6328125" style="138" customWidth="1"/>
    <col min="27" max="28" width="1.6328125" style="135" customWidth="1"/>
    <col min="29" max="29" width="4.54296875" style="138" customWidth="1"/>
    <col min="30" max="30" width="39.6328125" style="138" customWidth="1"/>
    <col min="31" max="31" width="1.6328125" style="138" customWidth="1"/>
    <col min="32" max="16384" width="8.7265625" style="135"/>
  </cols>
  <sheetData>
    <row r="1" spans="2:31" ht="13" customHeight="1" x14ac:dyDescent="0.25">
      <c r="C1" s="30" t="s">
        <v>350</v>
      </c>
    </row>
    <row r="2" spans="2:31" ht="10" customHeight="1" x14ac:dyDescent="0.25"/>
    <row r="3" spans="2:31" ht="12" customHeight="1" x14ac:dyDescent="0.25">
      <c r="B3" s="137"/>
      <c r="C3" s="137" t="s">
        <v>61</v>
      </c>
      <c r="D3" s="137"/>
      <c r="E3" s="137"/>
      <c r="F3" s="137"/>
      <c r="G3" s="137"/>
      <c r="H3" s="137"/>
      <c r="I3" s="134"/>
      <c r="J3" s="137"/>
      <c r="K3" s="137"/>
      <c r="M3" s="127"/>
      <c r="N3" s="127" t="s">
        <v>9</v>
      </c>
      <c r="O3" s="127"/>
      <c r="P3" s="127"/>
      <c r="R3" s="284"/>
      <c r="S3" s="284" t="s">
        <v>115</v>
      </c>
      <c r="T3" s="284"/>
      <c r="U3" s="284"/>
      <c r="W3" s="289"/>
      <c r="X3" s="289" t="s">
        <v>13</v>
      </c>
      <c r="Y3" s="289"/>
      <c r="Z3" s="285"/>
      <c r="AB3" s="320"/>
      <c r="AC3" s="320" t="s">
        <v>11</v>
      </c>
      <c r="AD3" s="320"/>
      <c r="AE3" s="320"/>
    </row>
    <row r="4" spans="2:31" ht="12" customHeight="1" x14ac:dyDescent="0.25">
      <c r="B4" s="295"/>
      <c r="C4" s="296"/>
      <c r="D4" s="297"/>
      <c r="E4" s="297"/>
      <c r="F4" s="297"/>
      <c r="G4" s="297"/>
      <c r="H4" s="297"/>
      <c r="I4" s="298"/>
      <c r="J4" s="297"/>
      <c r="K4" s="299"/>
      <c r="M4" s="347"/>
      <c r="N4" s="348"/>
      <c r="O4" s="348"/>
      <c r="P4" s="349"/>
      <c r="R4" s="311"/>
      <c r="S4" s="312"/>
      <c r="T4" s="312"/>
      <c r="U4" s="361"/>
      <c r="W4" s="308"/>
      <c r="X4" s="309"/>
      <c r="Y4" s="309"/>
      <c r="Z4" s="367"/>
      <c r="AB4" s="315"/>
      <c r="AC4" s="316"/>
      <c r="AD4" s="316"/>
      <c r="AE4" s="372"/>
    </row>
    <row r="5" spans="2:31" ht="12" customHeight="1" x14ac:dyDescent="0.25">
      <c r="B5" s="300"/>
      <c r="C5" s="301" t="s">
        <v>52</v>
      </c>
      <c r="D5" s="302"/>
      <c r="E5" s="303" t="s">
        <v>104</v>
      </c>
      <c r="F5" s="302"/>
      <c r="G5" s="304" t="s">
        <v>175</v>
      </c>
      <c r="H5" s="302"/>
      <c r="I5" s="387" t="s">
        <v>360</v>
      </c>
      <c r="J5" s="302"/>
      <c r="K5" s="305"/>
      <c r="M5" s="350"/>
      <c r="N5" s="139" t="s">
        <v>374</v>
      </c>
      <c r="O5" s="129"/>
      <c r="P5" s="352"/>
      <c r="R5" s="313"/>
      <c r="S5" s="405" t="s">
        <v>310</v>
      </c>
      <c r="T5" s="405"/>
      <c r="U5" s="362"/>
      <c r="W5" s="290"/>
      <c r="X5" s="452" t="s">
        <v>311</v>
      </c>
      <c r="Y5" s="452"/>
      <c r="Z5" s="368"/>
      <c r="AB5" s="317"/>
      <c r="AC5" s="450" t="s">
        <v>347</v>
      </c>
      <c r="AD5" s="450"/>
      <c r="AE5" s="373"/>
    </row>
    <row r="6" spans="2:31" ht="12" customHeight="1" x14ac:dyDescent="0.25">
      <c r="B6" s="300"/>
      <c r="C6" s="433">
        <v>1</v>
      </c>
      <c r="D6" s="302" t="s">
        <v>105</v>
      </c>
      <c r="E6" s="431">
        <v>1</v>
      </c>
      <c r="F6" s="302" t="s">
        <v>178</v>
      </c>
      <c r="G6" s="432" t="s">
        <v>164</v>
      </c>
      <c r="H6" s="305" t="s">
        <v>171</v>
      </c>
      <c r="I6" s="431">
        <v>1</v>
      </c>
      <c r="J6" s="302" t="s">
        <v>74</v>
      </c>
      <c r="K6" s="305"/>
      <c r="M6" s="350"/>
      <c r="N6" s="398" t="s">
        <v>378</v>
      </c>
      <c r="O6" s="129"/>
      <c r="P6" s="352"/>
      <c r="R6" s="313"/>
      <c r="S6" s="424" t="s">
        <v>99</v>
      </c>
      <c r="T6" s="130" t="s">
        <v>232</v>
      </c>
      <c r="U6" s="363"/>
      <c r="W6" s="290"/>
      <c r="X6" s="427">
        <v>1</v>
      </c>
      <c r="Y6" s="140" t="s">
        <v>131</v>
      </c>
      <c r="Z6" s="369"/>
      <c r="AB6" s="317"/>
      <c r="AC6" s="429">
        <v>1</v>
      </c>
      <c r="AD6" s="141" t="s">
        <v>140</v>
      </c>
      <c r="AE6" s="374"/>
    </row>
    <row r="7" spans="2:31" ht="12" customHeight="1" x14ac:dyDescent="0.25">
      <c r="B7" s="300"/>
      <c r="C7" s="433">
        <v>2</v>
      </c>
      <c r="D7" s="302" t="s">
        <v>106</v>
      </c>
      <c r="E7" s="431">
        <v>2</v>
      </c>
      <c r="F7" s="302" t="s">
        <v>179</v>
      </c>
      <c r="G7" s="432" t="s">
        <v>165</v>
      </c>
      <c r="H7" s="305" t="s">
        <v>172</v>
      </c>
      <c r="I7" s="431">
        <v>2</v>
      </c>
      <c r="J7" s="302" t="s">
        <v>75</v>
      </c>
      <c r="K7" s="305"/>
      <c r="M7" s="350"/>
      <c r="N7" s="398" t="s">
        <v>379</v>
      </c>
      <c r="O7" s="129"/>
      <c r="P7" s="352"/>
      <c r="R7" s="313"/>
      <c r="S7" s="424" t="s">
        <v>100</v>
      </c>
      <c r="T7" s="130" t="s">
        <v>245</v>
      </c>
      <c r="U7" s="363"/>
      <c r="W7" s="290"/>
      <c r="X7" s="427">
        <v>2</v>
      </c>
      <c r="Y7" s="140" t="s">
        <v>132</v>
      </c>
      <c r="Z7" s="369"/>
      <c r="AB7" s="317"/>
      <c r="AC7" s="429">
        <v>2</v>
      </c>
      <c r="AD7" s="141" t="s">
        <v>143</v>
      </c>
      <c r="AE7" s="374"/>
    </row>
    <row r="8" spans="2:31" ht="12" customHeight="1" x14ac:dyDescent="0.25">
      <c r="B8" s="300"/>
      <c r="C8" s="433">
        <v>3</v>
      </c>
      <c r="D8" s="302" t="s">
        <v>107</v>
      </c>
      <c r="E8" s="431">
        <v>3</v>
      </c>
      <c r="F8" s="302" t="s">
        <v>180</v>
      </c>
      <c r="G8" s="432" t="s">
        <v>189</v>
      </c>
      <c r="H8" s="305" t="s">
        <v>173</v>
      </c>
      <c r="I8" s="431">
        <v>3</v>
      </c>
      <c r="J8" s="302" t="s">
        <v>76</v>
      </c>
      <c r="K8" s="305"/>
      <c r="M8" s="350"/>
      <c r="N8" s="129"/>
      <c r="O8" s="129"/>
      <c r="P8" s="352"/>
      <c r="R8" s="313"/>
      <c r="S8" s="424" t="s">
        <v>101</v>
      </c>
      <c r="T8" s="130" t="s">
        <v>246</v>
      </c>
      <c r="U8" s="363"/>
      <c r="W8" s="290"/>
      <c r="X8" s="427">
        <v>3</v>
      </c>
      <c r="Y8" s="140" t="s">
        <v>133</v>
      </c>
      <c r="Z8" s="369"/>
      <c r="AB8" s="317"/>
      <c r="AC8" s="429">
        <v>3</v>
      </c>
      <c r="AD8" s="141" t="s">
        <v>141</v>
      </c>
      <c r="AE8" s="374"/>
    </row>
    <row r="9" spans="2:31" ht="12" customHeight="1" x14ac:dyDescent="0.25">
      <c r="B9" s="300"/>
      <c r="C9" s="433">
        <v>4</v>
      </c>
      <c r="D9" s="302" t="s">
        <v>108</v>
      </c>
      <c r="E9" s="431">
        <v>4</v>
      </c>
      <c r="F9" s="302" t="s">
        <v>181</v>
      </c>
      <c r="G9" s="432" t="s">
        <v>166</v>
      </c>
      <c r="H9" s="305" t="s">
        <v>174</v>
      </c>
      <c r="I9" s="431">
        <v>4</v>
      </c>
      <c r="J9" s="302" t="s">
        <v>77</v>
      </c>
      <c r="K9" s="305"/>
      <c r="M9" s="350"/>
      <c r="N9" s="139" t="s">
        <v>364</v>
      </c>
      <c r="O9" s="139"/>
      <c r="P9" s="351"/>
      <c r="R9" s="313"/>
      <c r="S9" s="424" t="s">
        <v>102</v>
      </c>
      <c r="T9" s="130" t="s">
        <v>247</v>
      </c>
      <c r="U9" s="363"/>
      <c r="W9" s="290"/>
      <c r="X9" s="427">
        <v>4</v>
      </c>
      <c r="Y9" s="140" t="s">
        <v>134</v>
      </c>
      <c r="Z9" s="369"/>
      <c r="AB9" s="317"/>
      <c r="AC9" s="429">
        <v>4</v>
      </c>
      <c r="AD9" s="141" t="s">
        <v>142</v>
      </c>
      <c r="AE9" s="374"/>
    </row>
    <row r="10" spans="2:31" ht="12" customHeight="1" x14ac:dyDescent="0.25">
      <c r="B10" s="300"/>
      <c r="C10" s="433">
        <v>5</v>
      </c>
      <c r="D10" s="302" t="s">
        <v>109</v>
      </c>
      <c r="E10" s="431">
        <v>5</v>
      </c>
      <c r="F10" s="302" t="s">
        <v>182</v>
      </c>
      <c r="G10" s="432" t="s">
        <v>225</v>
      </c>
      <c r="H10" s="305" t="s">
        <v>62</v>
      </c>
      <c r="I10" s="431">
        <v>5</v>
      </c>
      <c r="J10" s="302" t="s">
        <v>78</v>
      </c>
      <c r="K10" s="305"/>
      <c r="M10" s="350"/>
      <c r="N10" s="423" t="s">
        <v>84</v>
      </c>
      <c r="O10" s="129"/>
      <c r="P10" s="352"/>
      <c r="R10" s="313"/>
      <c r="S10" s="425" t="s">
        <v>103</v>
      </c>
      <c r="T10" s="133" t="s">
        <v>248</v>
      </c>
      <c r="U10" s="363"/>
      <c r="W10" s="290"/>
      <c r="X10" s="427">
        <v>5</v>
      </c>
      <c r="Y10" s="140" t="s">
        <v>135</v>
      </c>
      <c r="Z10" s="369"/>
      <c r="AB10" s="317"/>
      <c r="AC10" s="429">
        <v>5</v>
      </c>
      <c r="AD10" s="141" t="s">
        <v>145</v>
      </c>
      <c r="AE10" s="374"/>
    </row>
    <row r="11" spans="2:31" ht="12" customHeight="1" x14ac:dyDescent="0.25">
      <c r="B11" s="300"/>
      <c r="C11" s="433">
        <v>6</v>
      </c>
      <c r="D11" s="302" t="s">
        <v>110</v>
      </c>
      <c r="E11" s="431">
        <v>6</v>
      </c>
      <c r="F11" s="302" t="s">
        <v>183</v>
      </c>
      <c r="G11" s="432" t="s">
        <v>167</v>
      </c>
      <c r="H11" s="305" t="s">
        <v>170</v>
      </c>
      <c r="I11" s="431">
        <v>6</v>
      </c>
      <c r="J11" s="302" t="s">
        <v>79</v>
      </c>
      <c r="K11" s="305"/>
      <c r="M11" s="350"/>
      <c r="N11" s="423" t="s">
        <v>85</v>
      </c>
      <c r="O11" s="129"/>
      <c r="P11" s="352"/>
      <c r="R11" s="313"/>
      <c r="S11" s="425" t="s">
        <v>244</v>
      </c>
      <c r="T11" s="133" t="s">
        <v>236</v>
      </c>
      <c r="U11" s="364"/>
      <c r="W11" s="290"/>
      <c r="X11" s="427">
        <v>6</v>
      </c>
      <c r="Y11" s="140" t="s">
        <v>137</v>
      </c>
      <c r="Z11" s="369"/>
      <c r="AB11" s="317"/>
      <c r="AC11" s="429">
        <v>6</v>
      </c>
      <c r="AD11" s="141" t="s">
        <v>144</v>
      </c>
      <c r="AE11" s="374"/>
    </row>
    <row r="12" spans="2:31" ht="12" customHeight="1" x14ac:dyDescent="0.25">
      <c r="B12" s="300"/>
      <c r="C12" s="433">
        <v>7</v>
      </c>
      <c r="D12" s="302" t="s">
        <v>111</v>
      </c>
      <c r="E12" s="431">
        <v>7</v>
      </c>
      <c r="F12" s="302" t="s">
        <v>187</v>
      </c>
      <c r="G12" s="432">
        <v>1</v>
      </c>
      <c r="H12" s="305" t="s">
        <v>63</v>
      </c>
      <c r="I12" s="431">
        <v>7</v>
      </c>
      <c r="J12" s="302" t="s">
        <v>80</v>
      </c>
      <c r="K12" s="305"/>
      <c r="M12" s="350"/>
      <c r="N12" s="423" t="s">
        <v>86</v>
      </c>
      <c r="O12" s="129"/>
      <c r="P12" s="352"/>
      <c r="R12" s="313"/>
      <c r="S12" s="130"/>
      <c r="T12" s="130"/>
      <c r="U12" s="364"/>
      <c r="W12" s="290"/>
      <c r="X12" s="427">
        <v>7</v>
      </c>
      <c r="Y12" s="140" t="s">
        <v>136</v>
      </c>
      <c r="Z12" s="369"/>
      <c r="AB12" s="317"/>
      <c r="AC12" s="429">
        <v>7</v>
      </c>
      <c r="AD12" s="141" t="s">
        <v>146</v>
      </c>
      <c r="AE12" s="374"/>
    </row>
    <row r="13" spans="2:31" ht="12" customHeight="1" x14ac:dyDescent="0.25">
      <c r="B13" s="300"/>
      <c r="C13" s="433">
        <v>8</v>
      </c>
      <c r="D13" s="302" t="s">
        <v>112</v>
      </c>
      <c r="E13" s="431">
        <v>8</v>
      </c>
      <c r="F13" s="302" t="s">
        <v>184</v>
      </c>
      <c r="G13" s="432">
        <v>2</v>
      </c>
      <c r="H13" s="305" t="s">
        <v>64</v>
      </c>
      <c r="I13" s="431">
        <v>8</v>
      </c>
      <c r="J13" s="302" t="s">
        <v>81</v>
      </c>
      <c r="K13" s="305"/>
      <c r="M13" s="350"/>
      <c r="N13" s="423" t="s">
        <v>87</v>
      </c>
      <c r="O13" s="129"/>
      <c r="P13" s="352"/>
      <c r="R13" s="313"/>
      <c r="S13" s="453" t="s">
        <v>326</v>
      </c>
      <c r="T13" s="453"/>
      <c r="U13" s="363"/>
      <c r="W13" s="290"/>
      <c r="X13" s="427">
        <v>8</v>
      </c>
      <c r="Y13" s="140" t="s">
        <v>138</v>
      </c>
      <c r="Z13" s="369"/>
      <c r="AB13" s="317"/>
      <c r="AC13" s="429">
        <v>8</v>
      </c>
      <c r="AD13" s="141" t="s">
        <v>147</v>
      </c>
      <c r="AE13" s="374"/>
    </row>
    <row r="14" spans="2:31" ht="12" customHeight="1" x14ac:dyDescent="0.25">
      <c r="B14" s="300"/>
      <c r="C14" s="433">
        <v>9</v>
      </c>
      <c r="D14" s="302" t="s">
        <v>113</v>
      </c>
      <c r="E14" s="431">
        <v>9</v>
      </c>
      <c r="F14" s="302" t="s">
        <v>185</v>
      </c>
      <c r="G14" s="432">
        <v>3</v>
      </c>
      <c r="H14" s="305" t="s">
        <v>65</v>
      </c>
      <c r="I14" s="431">
        <v>9</v>
      </c>
      <c r="J14" s="302" t="s">
        <v>82</v>
      </c>
      <c r="K14" s="305"/>
      <c r="M14" s="350"/>
      <c r="N14" s="423" t="s">
        <v>88</v>
      </c>
      <c r="O14" s="129"/>
      <c r="P14" s="352"/>
      <c r="R14" s="313"/>
      <c r="S14" s="426">
        <v>1</v>
      </c>
      <c r="T14" s="286" t="s">
        <v>322</v>
      </c>
      <c r="U14" s="363"/>
      <c r="W14" s="290"/>
      <c r="X14" s="427">
        <v>9</v>
      </c>
      <c r="Y14" s="140" t="s">
        <v>139</v>
      </c>
      <c r="Z14" s="369"/>
      <c r="AB14" s="317"/>
      <c r="AC14" s="429">
        <v>9</v>
      </c>
      <c r="AD14" s="141" t="s">
        <v>148</v>
      </c>
      <c r="AE14" s="374"/>
    </row>
    <row r="15" spans="2:31" ht="12" customHeight="1" x14ac:dyDescent="0.25">
      <c r="B15" s="300"/>
      <c r="C15" s="434">
        <v>10</v>
      </c>
      <c r="D15" s="302" t="s">
        <v>188</v>
      </c>
      <c r="E15" s="431">
        <v>10</v>
      </c>
      <c r="F15" s="302" t="s">
        <v>186</v>
      </c>
      <c r="G15" s="432">
        <v>4</v>
      </c>
      <c r="H15" s="305" t="s">
        <v>66</v>
      </c>
      <c r="I15" s="431">
        <v>10</v>
      </c>
      <c r="J15" s="302" t="s">
        <v>83</v>
      </c>
      <c r="K15" s="305"/>
      <c r="M15" s="350"/>
      <c r="N15" s="423" t="s">
        <v>89</v>
      </c>
      <c r="O15" s="129"/>
      <c r="P15" s="352"/>
      <c r="R15" s="313"/>
      <c r="S15" s="426">
        <v>2</v>
      </c>
      <c r="T15" s="286" t="s">
        <v>323</v>
      </c>
      <c r="U15" s="363"/>
      <c r="W15" s="290"/>
      <c r="X15" s="428">
        <v>10</v>
      </c>
      <c r="Y15" s="140" t="s">
        <v>176</v>
      </c>
      <c r="Z15" s="369"/>
      <c r="AB15" s="317"/>
      <c r="AC15" s="430">
        <v>10</v>
      </c>
      <c r="AD15" s="141" t="s">
        <v>177</v>
      </c>
      <c r="AE15" s="374"/>
    </row>
    <row r="16" spans="2:31" ht="12" customHeight="1" x14ac:dyDescent="0.25">
      <c r="B16" s="300"/>
      <c r="C16" s="306"/>
      <c r="D16" s="306"/>
      <c r="E16" s="306"/>
      <c r="F16" s="306"/>
      <c r="G16" s="432">
        <v>5</v>
      </c>
      <c r="H16" s="302" t="s">
        <v>67</v>
      </c>
      <c r="I16" s="298"/>
      <c r="J16" s="302"/>
      <c r="K16" s="305"/>
      <c r="M16" s="350"/>
      <c r="N16" s="423" t="s">
        <v>90</v>
      </c>
      <c r="O16" s="129"/>
      <c r="P16" s="352"/>
      <c r="R16" s="313"/>
      <c r="S16" s="426">
        <v>3</v>
      </c>
      <c r="T16" s="286" t="s">
        <v>324</v>
      </c>
      <c r="U16" s="363"/>
      <c r="W16" s="290"/>
      <c r="X16" s="140"/>
      <c r="Y16" s="140"/>
      <c r="Z16" s="369"/>
      <c r="AB16" s="317"/>
      <c r="AC16" s="141"/>
      <c r="AD16" s="141"/>
      <c r="AE16" s="374"/>
    </row>
    <row r="17" spans="2:31" ht="12" customHeight="1" x14ac:dyDescent="0.25">
      <c r="B17" s="300"/>
      <c r="C17" s="306"/>
      <c r="D17" s="302"/>
      <c r="E17" s="302"/>
      <c r="F17" s="302"/>
      <c r="G17" s="432">
        <v>6</v>
      </c>
      <c r="H17" s="302" t="s">
        <v>68</v>
      </c>
      <c r="I17" s="294"/>
      <c r="J17" s="302"/>
      <c r="K17" s="305"/>
      <c r="M17" s="350"/>
      <c r="N17" s="423" t="s">
        <v>91</v>
      </c>
      <c r="O17" s="129"/>
      <c r="P17" s="352"/>
      <c r="R17" s="313"/>
      <c r="S17" s="426">
        <v>4</v>
      </c>
      <c r="T17" s="286" t="s">
        <v>325</v>
      </c>
      <c r="U17" s="363"/>
      <c r="W17" s="290"/>
      <c r="X17" s="140"/>
      <c r="Y17" s="140"/>
      <c r="Z17" s="369"/>
      <c r="AB17" s="317"/>
      <c r="AC17" s="141"/>
      <c r="AD17" s="141"/>
      <c r="AE17" s="374"/>
    </row>
    <row r="18" spans="2:31" ht="12" customHeight="1" x14ac:dyDescent="0.25">
      <c r="B18" s="300"/>
      <c r="C18" s="306"/>
      <c r="D18" s="302"/>
      <c r="E18" s="302"/>
      <c r="F18" s="302"/>
      <c r="G18" s="432">
        <v>7</v>
      </c>
      <c r="H18" s="302" t="s">
        <v>69</v>
      </c>
      <c r="I18" s="294"/>
      <c r="J18" s="302"/>
      <c r="K18" s="305"/>
      <c r="M18" s="350"/>
      <c r="N18" s="423" t="s">
        <v>92</v>
      </c>
      <c r="O18" s="129"/>
      <c r="P18" s="352"/>
      <c r="R18" s="313"/>
      <c r="S18" s="426">
        <v>5</v>
      </c>
      <c r="T18" s="286" t="s">
        <v>381</v>
      </c>
      <c r="U18" s="363"/>
      <c r="W18" s="290"/>
      <c r="X18" s="140"/>
      <c r="Y18" s="140"/>
      <c r="Z18" s="369"/>
      <c r="AB18" s="317"/>
      <c r="AC18" s="141"/>
      <c r="AD18" s="141"/>
      <c r="AE18" s="374"/>
    </row>
    <row r="19" spans="2:31" ht="12" customHeight="1" x14ac:dyDescent="0.25">
      <c r="B19" s="300"/>
      <c r="C19" s="306"/>
      <c r="D19" s="302"/>
      <c r="E19" s="302"/>
      <c r="F19" s="302"/>
      <c r="G19" s="432">
        <v>8</v>
      </c>
      <c r="H19" s="302" t="s">
        <v>70</v>
      </c>
      <c r="I19" s="294"/>
      <c r="J19" s="302"/>
      <c r="K19" s="305"/>
      <c r="M19" s="350"/>
      <c r="N19" s="423" t="s">
        <v>93</v>
      </c>
      <c r="O19" s="129"/>
      <c r="P19" s="352"/>
      <c r="R19" s="313"/>
      <c r="S19" s="426">
        <v>6</v>
      </c>
      <c r="T19" s="286" t="s">
        <v>382</v>
      </c>
      <c r="U19" s="363"/>
      <c r="W19" s="290"/>
      <c r="X19" s="140"/>
      <c r="Y19" s="140"/>
      <c r="Z19" s="369"/>
      <c r="AB19" s="317"/>
      <c r="AC19" s="141"/>
      <c r="AD19" s="141"/>
      <c r="AE19" s="373"/>
    </row>
    <row r="20" spans="2:31" ht="12" customHeight="1" x14ac:dyDescent="0.25">
      <c r="B20" s="300"/>
      <c r="C20" s="306"/>
      <c r="D20" s="302"/>
      <c r="E20" s="302"/>
      <c r="F20" s="302"/>
      <c r="G20" s="432">
        <v>9</v>
      </c>
      <c r="H20" s="302" t="s">
        <v>71</v>
      </c>
      <c r="I20" s="294"/>
      <c r="J20" s="302"/>
      <c r="K20" s="305"/>
      <c r="M20" s="350"/>
      <c r="N20" s="423" t="s">
        <v>94</v>
      </c>
      <c r="O20" s="129"/>
      <c r="P20" s="352"/>
      <c r="R20" s="313"/>
      <c r="S20" s="426">
        <v>7</v>
      </c>
      <c r="T20" s="286" t="s">
        <v>383</v>
      </c>
      <c r="U20" s="363"/>
      <c r="W20" s="290"/>
      <c r="X20" s="140"/>
      <c r="Y20" s="140"/>
      <c r="Z20" s="369"/>
      <c r="AB20" s="317"/>
      <c r="AC20" s="141"/>
      <c r="AD20" s="141"/>
      <c r="AE20" s="374"/>
    </row>
    <row r="21" spans="2:31" ht="12" customHeight="1" x14ac:dyDescent="0.25">
      <c r="B21" s="300"/>
      <c r="C21" s="306"/>
      <c r="D21" s="302"/>
      <c r="E21" s="302"/>
      <c r="F21" s="302"/>
      <c r="G21" s="432">
        <v>10</v>
      </c>
      <c r="H21" s="302" t="s">
        <v>72</v>
      </c>
      <c r="I21" s="294"/>
      <c r="J21" s="302"/>
      <c r="K21" s="305"/>
      <c r="M21" s="350"/>
      <c r="N21" s="423" t="s">
        <v>95</v>
      </c>
      <c r="O21" s="129"/>
      <c r="P21" s="352"/>
      <c r="R21" s="313"/>
      <c r="S21" s="426">
        <v>8</v>
      </c>
      <c r="T21" s="286" t="s">
        <v>384</v>
      </c>
      <c r="U21" s="363"/>
      <c r="W21" s="290"/>
      <c r="X21" s="140"/>
      <c r="Y21" s="140"/>
      <c r="Z21" s="369"/>
      <c r="AB21" s="317"/>
      <c r="AC21" s="141"/>
      <c r="AD21" s="141"/>
      <c r="AE21" s="374"/>
    </row>
    <row r="22" spans="2:31" ht="12" customHeight="1" x14ac:dyDescent="0.25">
      <c r="B22" s="300"/>
      <c r="C22" s="306"/>
      <c r="D22" s="302"/>
      <c r="E22" s="302"/>
      <c r="F22" s="302"/>
      <c r="G22" s="432" t="s">
        <v>168</v>
      </c>
      <c r="H22" s="302" t="s">
        <v>73</v>
      </c>
      <c r="I22" s="294"/>
      <c r="J22" s="302"/>
      <c r="K22" s="305"/>
      <c r="M22" s="350"/>
      <c r="N22" s="128"/>
      <c r="O22" s="128"/>
      <c r="P22" s="353"/>
      <c r="R22" s="313"/>
      <c r="S22" s="130"/>
      <c r="T22" s="130"/>
      <c r="U22" s="363"/>
      <c r="W22" s="290"/>
      <c r="X22" s="140"/>
      <c r="Y22" s="140"/>
      <c r="Z22" s="369"/>
      <c r="AB22" s="317"/>
      <c r="AC22" s="141"/>
      <c r="AD22" s="141"/>
      <c r="AE22" s="374"/>
    </row>
    <row r="23" spans="2:31" ht="12" customHeight="1" x14ac:dyDescent="0.25">
      <c r="B23" s="300"/>
      <c r="C23" s="306"/>
      <c r="D23" s="302"/>
      <c r="E23" s="302"/>
      <c r="F23" s="302"/>
      <c r="G23" s="432" t="s">
        <v>33</v>
      </c>
      <c r="H23" s="302" t="s">
        <v>169</v>
      </c>
      <c r="I23" s="294"/>
      <c r="J23" s="302"/>
      <c r="K23" s="305"/>
      <c r="M23" s="350"/>
      <c r="N23" s="139" t="s">
        <v>96</v>
      </c>
      <c r="O23" s="139"/>
      <c r="P23" s="351"/>
      <c r="R23" s="313"/>
      <c r="S23" s="451" t="s">
        <v>380</v>
      </c>
      <c r="T23" s="451"/>
      <c r="U23" s="362"/>
      <c r="W23" s="290"/>
      <c r="X23" s="452" t="s">
        <v>149</v>
      </c>
      <c r="Y23" s="452"/>
      <c r="Z23" s="368"/>
      <c r="AB23" s="317"/>
      <c r="AC23" s="450" t="s">
        <v>150</v>
      </c>
      <c r="AD23" s="450"/>
      <c r="AE23" s="374"/>
    </row>
    <row r="24" spans="2:31" ht="12" customHeight="1" x14ac:dyDescent="0.25">
      <c r="B24" s="300"/>
      <c r="C24" s="306"/>
      <c r="D24" s="302"/>
      <c r="E24" s="302"/>
      <c r="F24" s="302"/>
      <c r="G24" s="302"/>
      <c r="H24" s="302"/>
      <c r="I24" s="294"/>
      <c r="J24" s="302"/>
      <c r="K24" s="305"/>
      <c r="M24" s="350"/>
      <c r="N24" s="310" t="s">
        <v>157</v>
      </c>
      <c r="O24" s="360"/>
      <c r="P24" s="352"/>
      <c r="R24" s="313"/>
      <c r="S24" s="407" t="s">
        <v>232</v>
      </c>
      <c r="T24" s="408"/>
      <c r="U24" s="363"/>
      <c r="W24" s="290"/>
      <c r="X24" s="410" t="s">
        <v>222</v>
      </c>
      <c r="Y24" s="411"/>
      <c r="Z24" s="369"/>
      <c r="AB24" s="317"/>
      <c r="AC24" s="416" t="s">
        <v>318</v>
      </c>
      <c r="AD24" s="417"/>
      <c r="AE24" s="374"/>
    </row>
    <row r="25" spans="2:31" ht="12" customHeight="1" x14ac:dyDescent="0.25">
      <c r="B25" s="300"/>
      <c r="C25" s="306"/>
      <c r="D25" s="302"/>
      <c r="E25" s="302"/>
      <c r="F25" s="302"/>
      <c r="G25" s="302"/>
      <c r="H25" s="302"/>
      <c r="I25" s="294"/>
      <c r="J25" s="302"/>
      <c r="K25" s="305"/>
      <c r="M25" s="350"/>
      <c r="N25" s="310" t="s">
        <v>97</v>
      </c>
      <c r="O25" s="360"/>
      <c r="P25" s="352"/>
      <c r="R25" s="313"/>
      <c r="S25" s="407" t="s">
        <v>233</v>
      </c>
      <c r="T25" s="408"/>
      <c r="U25" s="363"/>
      <c r="W25" s="290"/>
      <c r="X25" s="410" t="s">
        <v>238</v>
      </c>
      <c r="Y25" s="411"/>
      <c r="Z25" s="369"/>
      <c r="AB25" s="317"/>
      <c r="AC25" s="418" t="s">
        <v>319</v>
      </c>
      <c r="AD25" s="417"/>
      <c r="AE25" s="374"/>
    </row>
    <row r="26" spans="2:31" ht="12" customHeight="1" x14ac:dyDescent="0.25">
      <c r="B26" s="300"/>
      <c r="C26" s="306"/>
      <c r="D26" s="302"/>
      <c r="E26" s="302"/>
      <c r="F26" s="302"/>
      <c r="G26" s="302"/>
      <c r="H26" s="302"/>
      <c r="I26" s="294"/>
      <c r="J26" s="302"/>
      <c r="K26" s="305"/>
      <c r="M26" s="350"/>
      <c r="N26" s="310" t="s">
        <v>98</v>
      </c>
      <c r="O26" s="360"/>
      <c r="P26" s="352"/>
      <c r="R26" s="313"/>
      <c r="S26" s="407" t="s">
        <v>234</v>
      </c>
      <c r="T26" s="408"/>
      <c r="U26" s="363"/>
      <c r="W26" s="290"/>
      <c r="X26" s="410" t="s">
        <v>97</v>
      </c>
      <c r="Y26" s="411"/>
      <c r="Z26" s="369"/>
      <c r="AB26" s="317"/>
      <c r="AC26" s="141"/>
      <c r="AD26" s="141"/>
      <c r="AE26" s="374"/>
    </row>
    <row r="27" spans="2:31" ht="12" customHeight="1" x14ac:dyDescent="0.25">
      <c r="B27" s="300"/>
      <c r="C27" s="306"/>
      <c r="D27" s="302"/>
      <c r="E27" s="302"/>
      <c r="F27" s="302"/>
      <c r="G27" s="302"/>
      <c r="H27" s="302"/>
      <c r="I27" s="294"/>
      <c r="J27" s="302"/>
      <c r="K27" s="305"/>
      <c r="M27" s="350"/>
      <c r="N27" s="419" t="s">
        <v>220</v>
      </c>
      <c r="O27" s="420"/>
      <c r="P27" s="354"/>
      <c r="R27" s="313"/>
      <c r="S27" s="407" t="s">
        <v>235</v>
      </c>
      <c r="T27" s="408"/>
      <c r="U27" s="363"/>
      <c r="W27" s="290"/>
      <c r="X27" s="410" t="s">
        <v>98</v>
      </c>
      <c r="Y27" s="412"/>
      <c r="Z27" s="291"/>
      <c r="AB27" s="317"/>
      <c r="AC27" s="141"/>
      <c r="AD27" s="141"/>
      <c r="AE27" s="374"/>
    </row>
    <row r="28" spans="2:31" ht="12" customHeight="1" x14ac:dyDescent="0.25">
      <c r="B28" s="300"/>
      <c r="C28" s="306"/>
      <c r="D28" s="302"/>
      <c r="E28" s="302"/>
      <c r="F28" s="302"/>
      <c r="G28" s="302"/>
      <c r="H28" s="302"/>
      <c r="I28" s="294"/>
      <c r="J28" s="302"/>
      <c r="K28" s="305"/>
      <c r="M28" s="350"/>
      <c r="N28" s="419" t="s">
        <v>308</v>
      </c>
      <c r="O28" s="420"/>
      <c r="P28" s="354"/>
      <c r="R28" s="313"/>
      <c r="S28" s="407" t="s">
        <v>236</v>
      </c>
      <c r="T28" s="408"/>
      <c r="U28" s="363"/>
      <c r="W28" s="290"/>
      <c r="X28" s="410" t="s">
        <v>220</v>
      </c>
      <c r="Y28" s="412"/>
      <c r="Z28" s="291"/>
      <c r="AB28" s="317"/>
      <c r="AC28" s="141"/>
      <c r="AD28" s="141"/>
      <c r="AE28" s="374"/>
    </row>
    <row r="29" spans="2:31" ht="12" customHeight="1" x14ac:dyDescent="0.25">
      <c r="B29" s="300"/>
      <c r="C29" s="306"/>
      <c r="D29" s="302"/>
      <c r="E29" s="302"/>
      <c r="F29" s="302"/>
      <c r="G29" s="302"/>
      <c r="H29" s="302"/>
      <c r="I29" s="294"/>
      <c r="J29" s="302"/>
      <c r="K29" s="305"/>
      <c r="M29" s="350"/>
      <c r="N29" s="419" t="s">
        <v>221</v>
      </c>
      <c r="O29" s="420"/>
      <c r="P29" s="354"/>
      <c r="R29" s="313"/>
      <c r="S29" s="407" t="s">
        <v>312</v>
      </c>
      <c r="T29" s="409"/>
      <c r="U29" s="364"/>
      <c r="W29" s="290"/>
      <c r="X29" s="410" t="s">
        <v>308</v>
      </c>
      <c r="Y29" s="412"/>
      <c r="Z29" s="291"/>
      <c r="AB29" s="317"/>
      <c r="AC29" s="131"/>
      <c r="AD29" s="141"/>
      <c r="AE29" s="374"/>
    </row>
    <row r="30" spans="2:31" ht="12" customHeight="1" x14ac:dyDescent="0.25">
      <c r="B30" s="300"/>
      <c r="C30" s="306"/>
      <c r="D30" s="306"/>
      <c r="E30" s="306"/>
      <c r="F30" s="306"/>
      <c r="G30" s="306"/>
      <c r="H30" s="306"/>
      <c r="I30" s="294"/>
      <c r="J30" s="302"/>
      <c r="K30" s="305"/>
      <c r="M30" s="350"/>
      <c r="N30" s="310" t="s">
        <v>309</v>
      </c>
      <c r="O30" s="360"/>
      <c r="P30" s="352"/>
      <c r="R30" s="313"/>
      <c r="S30" s="407" t="s">
        <v>313</v>
      </c>
      <c r="T30" s="409"/>
      <c r="U30" s="364"/>
      <c r="W30" s="290"/>
      <c r="X30" s="410" t="s">
        <v>221</v>
      </c>
      <c r="Y30" s="412"/>
      <c r="Z30" s="291"/>
      <c r="AB30" s="317"/>
      <c r="AC30" s="131"/>
      <c r="AD30" s="141"/>
      <c r="AE30" s="374"/>
    </row>
    <row r="31" spans="2:31" ht="12" customHeight="1" x14ac:dyDescent="0.25">
      <c r="B31" s="300"/>
      <c r="C31" s="306"/>
      <c r="D31" s="306"/>
      <c r="E31" s="306"/>
      <c r="F31" s="306"/>
      <c r="G31" s="306"/>
      <c r="H31" s="306"/>
      <c r="I31" s="294"/>
      <c r="J31" s="302"/>
      <c r="K31" s="305"/>
      <c r="M31" s="350"/>
      <c r="N31" s="310" t="s">
        <v>226</v>
      </c>
      <c r="O31" s="360"/>
      <c r="P31" s="352"/>
      <c r="R31" s="313"/>
      <c r="S31" s="407" t="s">
        <v>314</v>
      </c>
      <c r="T31" s="409"/>
      <c r="U31" s="364"/>
      <c r="W31" s="290"/>
      <c r="X31" s="413" t="s">
        <v>307</v>
      </c>
      <c r="Y31" s="414"/>
      <c r="Z31" s="370"/>
      <c r="AB31" s="317"/>
      <c r="AC31" s="131"/>
      <c r="AD31" s="141"/>
      <c r="AE31" s="318"/>
    </row>
    <row r="32" spans="2:31" ht="12" customHeight="1" x14ac:dyDescent="0.25">
      <c r="B32" s="300"/>
      <c r="C32" s="397"/>
      <c r="D32" s="306"/>
      <c r="E32" s="306"/>
      <c r="F32" s="306"/>
      <c r="G32" s="306"/>
      <c r="H32" s="306"/>
      <c r="I32" s="294"/>
      <c r="J32" s="302"/>
      <c r="K32" s="305"/>
      <c r="M32" s="350"/>
      <c r="N32" s="310" t="s">
        <v>227</v>
      </c>
      <c r="O32" s="360"/>
      <c r="P32" s="352"/>
      <c r="R32" s="313"/>
      <c r="S32" s="407" t="s">
        <v>315</v>
      </c>
      <c r="T32" s="409"/>
      <c r="U32" s="364"/>
      <c r="W32" s="290"/>
      <c r="X32" s="413" t="s">
        <v>239</v>
      </c>
      <c r="Y32" s="414"/>
      <c r="Z32" s="370"/>
      <c r="AB32" s="317"/>
      <c r="AC32" s="131"/>
      <c r="AD32" s="141"/>
      <c r="AE32" s="318"/>
    </row>
    <row r="33" spans="2:31" ht="12" customHeight="1" x14ac:dyDescent="0.25">
      <c r="B33" s="300"/>
      <c r="C33" s="396"/>
      <c r="D33" s="306"/>
      <c r="E33" s="306"/>
      <c r="F33" s="306"/>
      <c r="G33" s="306"/>
      <c r="H33" s="306"/>
      <c r="I33" s="294"/>
      <c r="J33" s="302"/>
      <c r="K33" s="305"/>
      <c r="L33" s="288"/>
      <c r="M33" s="350"/>
      <c r="N33" s="310" t="s">
        <v>228</v>
      </c>
      <c r="O33" s="360"/>
      <c r="P33" s="352"/>
      <c r="R33" s="313"/>
      <c r="S33" s="407" t="s">
        <v>316</v>
      </c>
      <c r="T33" s="409"/>
      <c r="U33" s="364"/>
      <c r="W33" s="290"/>
      <c r="X33" s="413" t="s">
        <v>240</v>
      </c>
      <c r="Y33" s="414"/>
      <c r="Z33" s="370"/>
      <c r="AB33" s="317"/>
      <c r="AC33" s="131"/>
      <c r="AD33" s="141"/>
      <c r="AE33" s="318"/>
    </row>
    <row r="34" spans="2:31" ht="12" customHeight="1" x14ac:dyDescent="0.25">
      <c r="B34" s="300"/>
      <c r="C34" s="306"/>
      <c r="D34" s="302"/>
      <c r="E34" s="302"/>
      <c r="F34" s="302"/>
      <c r="G34" s="302"/>
      <c r="H34" s="302"/>
      <c r="I34" s="294"/>
      <c r="J34" s="302"/>
      <c r="K34" s="305"/>
      <c r="L34" s="288"/>
      <c r="M34" s="350"/>
      <c r="N34" s="310" t="s">
        <v>229</v>
      </c>
      <c r="O34" s="360"/>
      <c r="P34" s="352"/>
      <c r="R34" s="313"/>
      <c r="S34" s="407" t="s">
        <v>317</v>
      </c>
      <c r="T34" s="409"/>
      <c r="U34" s="364"/>
      <c r="W34" s="290"/>
      <c r="X34" s="413" t="s">
        <v>241</v>
      </c>
      <c r="Y34" s="414"/>
      <c r="Z34" s="370"/>
      <c r="AB34" s="317"/>
      <c r="AC34" s="131"/>
      <c r="AD34" s="141"/>
      <c r="AE34" s="374"/>
    </row>
    <row r="35" spans="2:31" ht="12" customHeight="1" x14ac:dyDescent="0.25">
      <c r="B35" s="300"/>
      <c r="C35" s="306"/>
      <c r="D35" s="302"/>
      <c r="E35" s="302"/>
      <c r="F35" s="302"/>
      <c r="G35" s="302"/>
      <c r="H35" s="302"/>
      <c r="I35" s="294"/>
      <c r="J35" s="302"/>
      <c r="K35" s="305"/>
      <c r="L35" s="288"/>
      <c r="M35" s="350"/>
      <c r="N35" s="310" t="s">
        <v>230</v>
      </c>
      <c r="O35" s="360"/>
      <c r="P35" s="352"/>
      <c r="R35" s="313"/>
      <c r="S35" s="407" t="s">
        <v>237</v>
      </c>
      <c r="T35" s="409"/>
      <c r="U35" s="364"/>
      <c r="W35" s="290"/>
      <c r="X35" s="413" t="s">
        <v>242</v>
      </c>
      <c r="Y35" s="414"/>
      <c r="Z35" s="370"/>
      <c r="AB35" s="317"/>
      <c r="AC35" s="131"/>
      <c r="AD35" s="375"/>
      <c r="AE35" s="374"/>
    </row>
    <row r="36" spans="2:31" ht="12" customHeight="1" x14ac:dyDescent="0.25">
      <c r="B36" s="300"/>
      <c r="C36" s="306"/>
      <c r="D36" s="302"/>
      <c r="E36" s="302"/>
      <c r="F36" s="302"/>
      <c r="G36" s="302"/>
      <c r="H36" s="302"/>
      <c r="I36" s="294"/>
      <c r="J36" s="302"/>
      <c r="K36" s="305"/>
      <c r="L36" s="288"/>
      <c r="M36" s="350"/>
      <c r="N36" s="310" t="s">
        <v>231</v>
      </c>
      <c r="O36" s="360"/>
      <c r="P36" s="352"/>
      <c r="R36" s="313"/>
      <c r="S36" s="133"/>
      <c r="T36" s="133"/>
      <c r="U36" s="364"/>
      <c r="W36" s="290"/>
      <c r="X36" s="413" t="s">
        <v>243</v>
      </c>
      <c r="Y36" s="415"/>
      <c r="Z36" s="371"/>
      <c r="AB36" s="317"/>
      <c r="AC36" s="375"/>
      <c r="AD36" s="375"/>
      <c r="AE36" s="374"/>
    </row>
    <row r="37" spans="2:31" ht="12" customHeight="1" x14ac:dyDescent="0.25">
      <c r="B37" s="300"/>
      <c r="C37" s="306"/>
      <c r="D37" s="302"/>
      <c r="E37" s="302"/>
      <c r="F37" s="302"/>
      <c r="G37" s="302"/>
      <c r="H37" s="302"/>
      <c r="I37" s="294"/>
      <c r="J37" s="302"/>
      <c r="K37" s="305"/>
      <c r="L37" s="288"/>
      <c r="M37" s="350"/>
      <c r="N37" s="421" t="s">
        <v>158</v>
      </c>
      <c r="O37" s="422"/>
      <c r="P37" s="355"/>
      <c r="R37" s="313"/>
      <c r="S37" s="130"/>
      <c r="T37" s="130"/>
      <c r="U37" s="363"/>
      <c r="W37" s="290"/>
      <c r="X37" s="132"/>
      <c r="Y37" s="140"/>
      <c r="Z37" s="369"/>
      <c r="AB37" s="317"/>
      <c r="AC37" s="375"/>
      <c r="AD37" s="375"/>
      <c r="AE37" s="374"/>
    </row>
    <row r="38" spans="2:31" ht="12" customHeight="1" x14ac:dyDescent="0.25">
      <c r="B38" s="300"/>
      <c r="C38" s="397" t="s">
        <v>372</v>
      </c>
      <c r="D38" s="306"/>
      <c r="E38" s="306"/>
      <c r="F38" s="306"/>
      <c r="G38" s="306"/>
      <c r="H38" s="306"/>
      <c r="I38" s="294"/>
      <c r="J38" s="302"/>
      <c r="K38" s="305"/>
      <c r="L38" s="288"/>
      <c r="M38" s="350"/>
      <c r="N38" s="310" t="s">
        <v>159</v>
      </c>
      <c r="O38" s="360"/>
      <c r="P38" s="352"/>
      <c r="R38" s="313"/>
      <c r="S38" s="130"/>
      <c r="T38" s="130"/>
      <c r="U38" s="363"/>
      <c r="W38" s="290"/>
      <c r="X38" s="292"/>
      <c r="Y38" s="292"/>
      <c r="Z38" s="291"/>
      <c r="AB38" s="317"/>
      <c r="AC38" s="375"/>
      <c r="AD38" s="375"/>
      <c r="AE38" s="318"/>
    </row>
    <row r="39" spans="2:31" ht="10.5" customHeight="1" x14ac:dyDescent="0.25">
      <c r="B39" s="300"/>
      <c r="C39" s="447" t="s">
        <v>377</v>
      </c>
      <c r="D39" s="449"/>
      <c r="E39" s="449"/>
      <c r="F39" s="449"/>
      <c r="G39" s="449"/>
      <c r="H39" s="449"/>
      <c r="I39" s="449"/>
      <c r="J39" s="449"/>
      <c r="K39" s="305"/>
      <c r="L39" s="288"/>
      <c r="M39" s="350"/>
      <c r="N39" s="310" t="s">
        <v>160</v>
      </c>
      <c r="O39" s="360"/>
      <c r="P39" s="352"/>
      <c r="R39" s="313"/>
      <c r="S39" s="130"/>
      <c r="T39" s="130"/>
      <c r="U39" s="363"/>
      <c r="W39" s="290"/>
      <c r="X39" s="292"/>
      <c r="Y39" s="292"/>
      <c r="Z39" s="291"/>
      <c r="AA39" s="400"/>
      <c r="AB39" s="317"/>
      <c r="AC39" s="375"/>
      <c r="AD39" s="375"/>
      <c r="AE39" s="318"/>
    </row>
    <row r="40" spans="2:31" s="288" customFormat="1" x14ac:dyDescent="0.25">
      <c r="B40" s="300"/>
      <c r="C40" s="395" t="s">
        <v>373</v>
      </c>
      <c r="D40" s="302"/>
      <c r="E40" s="302"/>
      <c r="F40" s="302"/>
      <c r="G40" s="302"/>
      <c r="H40" s="302"/>
      <c r="I40" s="294"/>
      <c r="J40" s="302"/>
      <c r="K40" s="359"/>
      <c r="M40" s="350"/>
      <c r="N40" s="310" t="s">
        <v>163</v>
      </c>
      <c r="O40" s="360"/>
      <c r="P40" s="352"/>
      <c r="R40" s="313"/>
      <c r="S40" s="130"/>
      <c r="T40" s="130"/>
      <c r="U40" s="363"/>
      <c r="W40" s="290"/>
      <c r="X40" s="140"/>
      <c r="Y40" s="140"/>
      <c r="Z40" s="369"/>
      <c r="AB40" s="317"/>
      <c r="AC40" s="141"/>
      <c r="AD40" s="141"/>
      <c r="AE40" s="374"/>
    </row>
    <row r="41" spans="2:31" s="288" customFormat="1" ht="10.5" x14ac:dyDescent="0.25">
      <c r="B41" s="300"/>
      <c r="C41" s="447" t="s">
        <v>370</v>
      </c>
      <c r="D41" s="449"/>
      <c r="E41" s="449"/>
      <c r="F41" s="449"/>
      <c r="G41" s="449"/>
      <c r="H41" s="449"/>
      <c r="I41" s="449"/>
      <c r="J41" s="449"/>
      <c r="K41" s="388"/>
      <c r="M41" s="350"/>
      <c r="N41" s="310" t="s">
        <v>161</v>
      </c>
      <c r="O41" s="360"/>
      <c r="P41" s="352"/>
      <c r="R41" s="313"/>
      <c r="S41" s="366" t="s">
        <v>345</v>
      </c>
      <c r="T41" s="406"/>
      <c r="U41" s="363"/>
      <c r="W41" s="290"/>
      <c r="X41" s="140"/>
      <c r="Y41" s="140"/>
      <c r="Z41" s="369"/>
      <c r="AB41" s="317"/>
      <c r="AC41" s="141"/>
      <c r="AD41" s="141"/>
      <c r="AE41" s="374"/>
    </row>
    <row r="42" spans="2:31" s="288" customFormat="1" ht="10.5" x14ac:dyDescent="0.25">
      <c r="B42" s="300"/>
      <c r="C42" s="447" t="s">
        <v>371</v>
      </c>
      <c r="D42" s="447"/>
      <c r="E42" s="447"/>
      <c r="F42" s="447"/>
      <c r="G42" s="447"/>
      <c r="H42" s="447"/>
      <c r="I42" s="447"/>
      <c r="J42" s="447"/>
      <c r="K42" s="389"/>
      <c r="M42" s="350"/>
      <c r="N42" s="310" t="s">
        <v>162</v>
      </c>
      <c r="O42" s="360"/>
      <c r="P42" s="352"/>
      <c r="R42" s="313"/>
      <c r="S42" s="405" t="s">
        <v>346</v>
      </c>
      <c r="T42" s="405"/>
      <c r="U42" s="363"/>
      <c r="W42" s="290"/>
      <c r="X42" s="140"/>
      <c r="Y42" s="140"/>
      <c r="Z42" s="369"/>
      <c r="AB42" s="317"/>
      <c r="AC42" s="141"/>
      <c r="AD42" s="141"/>
      <c r="AE42" s="374"/>
    </row>
    <row r="43" spans="2:31" s="288" customFormat="1" x14ac:dyDescent="0.25">
      <c r="B43" s="307"/>
      <c r="C43" s="448"/>
      <c r="D43" s="448"/>
      <c r="E43" s="448"/>
      <c r="F43" s="448"/>
      <c r="G43" s="448"/>
      <c r="H43" s="448"/>
      <c r="I43" s="448"/>
      <c r="J43" s="448"/>
      <c r="K43" s="390"/>
      <c r="M43" s="356"/>
      <c r="N43" s="357"/>
      <c r="O43" s="357"/>
      <c r="P43" s="358"/>
      <c r="R43" s="314"/>
      <c r="S43" s="399"/>
      <c r="T43" s="399"/>
      <c r="U43" s="365"/>
      <c r="W43" s="293"/>
      <c r="X43" s="401"/>
      <c r="Y43" s="401"/>
      <c r="Z43" s="402"/>
      <c r="AB43" s="319"/>
      <c r="AC43" s="403"/>
      <c r="AD43" s="403"/>
      <c r="AE43" s="404"/>
    </row>
  </sheetData>
  <sortState ref="C38:C50">
    <sortCondition ref="C38"/>
  </sortState>
  <mergeCells count="10">
    <mergeCell ref="X5:Y5"/>
    <mergeCell ref="AC5:AD5"/>
    <mergeCell ref="C39:J39"/>
    <mergeCell ref="S13:T13"/>
    <mergeCell ref="X23:Y23"/>
    <mergeCell ref="C42:J42"/>
    <mergeCell ref="C43:J43"/>
    <mergeCell ref="C41:J41"/>
    <mergeCell ref="AC23:AD23"/>
    <mergeCell ref="S23:T23"/>
  </mergeCells>
  <pageMargins left="0.19685039370078741" right="0" top="0.98425196850393704" bottom="0.98425196850393704" header="0" footer="0"/>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showGridLines="0" showZeros="0" zoomScale="90" zoomScaleNormal="90" zoomScaleSheetLayoutView="90" workbookViewId="0">
      <selection activeCell="A2" sqref="A2"/>
    </sheetView>
  </sheetViews>
  <sheetFormatPr defaultColWidth="11.453125" defaultRowHeight="15" customHeight="1" x14ac:dyDescent="0.25"/>
  <cols>
    <col min="1" max="1" width="46.81640625" style="98" customWidth="1"/>
    <col min="2" max="2" width="19.6328125" style="10" customWidth="1"/>
    <col min="3" max="3" width="4.6328125" style="7" customWidth="1"/>
    <col min="4" max="4" width="18" style="16" customWidth="1"/>
    <col min="5" max="5" width="4.6328125" style="16" customWidth="1"/>
    <col min="6" max="7" width="11.453125" style="16"/>
    <col min="8" max="16384" width="11.453125" style="7"/>
  </cols>
  <sheetData>
    <row r="1" spans="1:5" s="7" customFormat="1" ht="12" customHeight="1" x14ac:dyDescent="0.25">
      <c r="A1" s="392" t="s">
        <v>365</v>
      </c>
      <c r="B1" s="391"/>
      <c r="D1" s="16"/>
      <c r="E1" s="16"/>
    </row>
    <row r="2" spans="1:5" s="7" customFormat="1" ht="12" customHeight="1" x14ac:dyDescent="0.25">
      <c r="A2" s="94"/>
      <c r="B2" s="12"/>
      <c r="C2" s="16"/>
      <c r="D2" s="16"/>
      <c r="E2" s="16"/>
    </row>
    <row r="3" spans="1:5" s="7" customFormat="1" ht="15" customHeight="1" x14ac:dyDescent="0.25">
      <c r="A3" s="15" t="s">
        <v>362</v>
      </c>
      <c r="B3" s="12"/>
      <c r="C3" s="16"/>
      <c r="D3" s="19"/>
      <c r="E3" s="16"/>
    </row>
    <row r="4" spans="1:5" s="7" customFormat="1" ht="15" customHeight="1" x14ac:dyDescent="0.25">
      <c r="A4" s="13" t="s">
        <v>299</v>
      </c>
      <c r="B4" s="12"/>
      <c r="C4" s="16"/>
      <c r="D4" s="16"/>
      <c r="E4" s="16"/>
    </row>
    <row r="5" spans="1:5" s="7" customFormat="1" ht="15" customHeight="1" x14ac:dyDescent="0.25">
      <c r="A5" s="13"/>
      <c r="B5" s="12"/>
      <c r="C5" s="16"/>
      <c r="D5" s="16"/>
      <c r="E5" s="16"/>
    </row>
    <row r="6" spans="1:5" s="7" customFormat="1" ht="15" customHeight="1" x14ac:dyDescent="0.25">
      <c r="A6" s="14"/>
      <c r="B6" s="117" t="s">
        <v>48</v>
      </c>
      <c r="C6" s="16"/>
      <c r="D6" s="16"/>
      <c r="E6" s="16"/>
    </row>
    <row r="7" spans="1:5" s="7" customFormat="1" ht="15" customHeight="1" x14ac:dyDescent="0.25">
      <c r="A7" s="143" t="s">
        <v>55</v>
      </c>
      <c r="B7" s="42"/>
      <c r="C7" s="16"/>
      <c r="D7" s="16"/>
      <c r="E7" s="16"/>
    </row>
    <row r="8" spans="1:5" s="7" customFormat="1" ht="15" customHeight="1" x14ac:dyDescent="0.25">
      <c r="A8" s="143" t="s">
        <v>56</v>
      </c>
      <c r="B8" s="42"/>
      <c r="C8" s="16"/>
      <c r="D8" s="16"/>
      <c r="E8" s="16"/>
    </row>
    <row r="9" spans="1:5" s="7" customFormat="1" ht="15" customHeight="1" x14ac:dyDescent="0.25">
      <c r="A9" s="143" t="s">
        <v>359</v>
      </c>
      <c r="B9" s="42"/>
      <c r="C9" s="16"/>
      <c r="D9" s="16"/>
      <c r="E9" s="16"/>
    </row>
    <row r="10" spans="1:5" s="7" customFormat="1" ht="15" customHeight="1" x14ac:dyDescent="0.25">
      <c r="A10" s="143" t="s">
        <v>151</v>
      </c>
      <c r="B10" s="42"/>
      <c r="C10" s="16"/>
      <c r="D10" s="16"/>
      <c r="E10" s="16"/>
    </row>
    <row r="11" spans="1:5" s="7" customFormat="1" ht="15" customHeight="1" x14ac:dyDescent="0.25">
      <c r="A11" s="143" t="s">
        <v>153</v>
      </c>
      <c r="B11" s="42"/>
      <c r="C11" s="16"/>
      <c r="D11" s="16"/>
      <c r="E11" s="16"/>
    </row>
    <row r="12" spans="1:5" s="7" customFormat="1" ht="15" customHeight="1" x14ac:dyDescent="0.25">
      <c r="A12" s="9" t="s">
        <v>224</v>
      </c>
      <c r="B12" s="44"/>
      <c r="C12" s="16"/>
      <c r="D12" s="16"/>
      <c r="E12" s="16"/>
    </row>
    <row r="13" spans="1:5" s="7" customFormat="1" ht="15" customHeight="1" x14ac:dyDescent="0.25">
      <c r="A13" s="143" t="s">
        <v>152</v>
      </c>
      <c r="B13" s="44"/>
      <c r="C13" s="16"/>
      <c r="D13" s="16"/>
      <c r="E13" s="16"/>
    </row>
    <row r="14" spans="1:5" s="7" customFormat="1" ht="15" customHeight="1" x14ac:dyDescent="0.25">
      <c r="A14" s="17" t="s">
        <v>190</v>
      </c>
      <c r="B14" s="6">
        <f>SUM(B7:B13)</f>
        <v>0</v>
      </c>
      <c r="C14" s="16"/>
      <c r="D14" s="16"/>
      <c r="E14" s="16"/>
    </row>
    <row r="15" spans="1:5" s="7" customFormat="1" ht="15" customHeight="1" x14ac:dyDescent="0.25">
      <c r="A15" s="90"/>
      <c r="B15" s="32"/>
      <c r="C15" s="19"/>
      <c r="D15" s="19"/>
      <c r="E15" s="19"/>
    </row>
    <row r="16" spans="1:5" s="7" customFormat="1" ht="15" customHeight="1" x14ac:dyDescent="0.25">
      <c r="A16" s="90"/>
      <c r="B16" s="32"/>
      <c r="C16" s="19"/>
      <c r="D16" s="19"/>
      <c r="E16" s="19"/>
    </row>
    <row r="17" spans="1:3" s="7" customFormat="1" ht="15" customHeight="1" x14ac:dyDescent="0.25">
      <c r="A17" s="118" t="s">
        <v>369</v>
      </c>
      <c r="B17" s="119"/>
      <c r="C17" s="16"/>
    </row>
    <row r="18" spans="1:3" s="7" customFormat="1" ht="15" customHeight="1" x14ac:dyDescent="0.25">
      <c r="A18" s="116" t="s">
        <v>156</v>
      </c>
      <c r="B18" s="119"/>
      <c r="C18" s="16"/>
    </row>
    <row r="19" spans="1:3" s="7" customFormat="1" ht="15" customHeight="1" x14ac:dyDescent="0.25">
      <c r="A19" s="116"/>
      <c r="B19" s="119"/>
      <c r="C19" s="16"/>
    </row>
    <row r="20" spans="1:3" s="7" customFormat="1" ht="15" customHeight="1" x14ac:dyDescent="0.25">
      <c r="A20" s="120"/>
      <c r="B20" s="121" t="s">
        <v>48</v>
      </c>
      <c r="C20" s="16"/>
    </row>
    <row r="21" spans="1:3" s="7" customFormat="1" ht="15" customHeight="1" x14ac:dyDescent="0.25">
      <c r="A21" s="122" t="s">
        <v>58</v>
      </c>
      <c r="B21" s="123"/>
      <c r="C21" s="16"/>
    </row>
    <row r="22" spans="1:3" s="7" customFormat="1" ht="15" customHeight="1" x14ac:dyDescent="0.25">
      <c r="A22" s="122" t="s">
        <v>59</v>
      </c>
      <c r="B22" s="123"/>
      <c r="C22" s="16"/>
    </row>
    <row r="23" spans="1:3" s="7" customFormat="1" ht="15" customHeight="1" x14ac:dyDescent="0.25">
      <c r="A23" s="124" t="s">
        <v>60</v>
      </c>
      <c r="B23" s="125">
        <f>SUM(B21:B22)</f>
        <v>0</v>
      </c>
      <c r="C23" s="16"/>
    </row>
    <row r="24" spans="1:3" s="7" customFormat="1" ht="15" customHeight="1" x14ac:dyDescent="0.25">
      <c r="A24" s="18"/>
      <c r="B24" s="5"/>
      <c r="C24" s="16"/>
    </row>
    <row r="25" spans="1:3" s="7" customFormat="1" ht="15" customHeight="1" x14ac:dyDescent="0.25">
      <c r="B25" s="12"/>
      <c r="C25" s="16"/>
    </row>
    <row r="26" spans="1:3" s="19" customFormat="1" ht="15" customHeight="1" x14ac:dyDescent="0.25">
      <c r="B26" s="32"/>
    </row>
    <row r="27" spans="1:3" s="19" customFormat="1" ht="15" customHeight="1" x14ac:dyDescent="0.25">
      <c r="A27" s="97"/>
      <c r="B27" s="32"/>
    </row>
  </sheetData>
  <phoneticPr fontId="3" type="noConversion"/>
  <conditionalFormatting sqref="B14">
    <cfRule type="cellIs" dxfId="1" priority="2" stopIfTrue="1" operator="equal">
      <formula>0</formula>
    </cfRule>
  </conditionalFormatting>
  <conditionalFormatting sqref="B23:B24">
    <cfRule type="cellIs" dxfId="0" priority="1" stopIfTrue="1" operator="equal">
      <formula>0</formula>
    </cfRule>
  </conditionalFormatting>
  <pageMargins left="0.78740157480314965" right="0.39370078740157483" top="0.98425196850393704" bottom="0.98425196850393704" header="0" footer="0"/>
  <pageSetup paperSize="9" orientation="portrait" r:id="rId1"/>
  <headerFooter alignWithMargins="0">
    <oddFooter>Pàgina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0"/>
  <sheetViews>
    <sheetView showGridLines="0" showZeros="0" zoomScaleNormal="100" zoomScaleSheetLayoutView="90" workbookViewId="0"/>
  </sheetViews>
  <sheetFormatPr defaultColWidth="11.453125" defaultRowHeight="12.5" x14ac:dyDescent="0.25"/>
  <cols>
    <col min="1" max="1" width="38.453125" style="31" customWidth="1"/>
    <col min="2" max="2" width="9" style="31" customWidth="1"/>
    <col min="3" max="4" width="19.6328125" style="31" customWidth="1"/>
    <col min="5" max="5" width="15.90625" style="31" customWidth="1"/>
    <col min="6" max="16384" width="11.453125" style="31"/>
  </cols>
  <sheetData>
    <row r="1" spans="1:5" ht="12" customHeight="1" x14ac:dyDescent="0.25">
      <c r="B1" s="333"/>
      <c r="C1" s="232" t="s">
        <v>365</v>
      </c>
    </row>
    <row r="2" spans="1:5" ht="12" customHeight="1" x14ac:dyDescent="0.25"/>
    <row r="3" spans="1:5" ht="15" customHeight="1" x14ac:dyDescent="0.25">
      <c r="A3" s="80" t="s">
        <v>361</v>
      </c>
      <c r="B3" s="74"/>
      <c r="C3" s="74"/>
      <c r="D3" s="74"/>
    </row>
    <row r="4" spans="1:5" ht="15" customHeight="1" x14ac:dyDescent="0.25">
      <c r="A4" s="80"/>
      <c r="B4" s="74"/>
      <c r="C4" s="74"/>
      <c r="D4" s="74"/>
    </row>
    <row r="5" spans="1:5" ht="15" customHeight="1" x14ac:dyDescent="0.25">
      <c r="A5" s="283"/>
      <c r="B5" s="346"/>
      <c r="C5" s="3" t="s">
        <v>194</v>
      </c>
      <c r="D5" s="3" t="s">
        <v>194</v>
      </c>
      <c r="E5" s="3"/>
    </row>
    <row r="6" spans="1:5" ht="15" customHeight="1" x14ac:dyDescent="0.25">
      <c r="A6" s="14"/>
      <c r="B6" s="2" t="s">
        <v>46</v>
      </c>
      <c r="C6" s="2" t="s">
        <v>207</v>
      </c>
      <c r="D6" s="2" t="s">
        <v>205</v>
      </c>
      <c r="E6" s="2" t="s">
        <v>20</v>
      </c>
    </row>
    <row r="7" spans="1:5" ht="15" customHeight="1" x14ac:dyDescent="0.25">
      <c r="A7" s="78" t="s">
        <v>9</v>
      </c>
      <c r="B7" s="99">
        <f>COUNTIF(RESUM_ENTITATS_HPO_ONDH!M21:M23,"&gt;0,00")</f>
        <v>0</v>
      </c>
      <c r="C7" s="89">
        <f>RESUM_ENTITATS_HPO_ONDH!M24</f>
        <v>0</v>
      </c>
      <c r="D7" s="89">
        <f>RESUM_ENTITATS_HPO_ONDH!Q24</f>
        <v>0</v>
      </c>
      <c r="E7" s="21" t="e">
        <f>C7/D7</f>
        <v>#DIV/0!</v>
      </c>
    </row>
    <row r="8" spans="1:5" ht="15" customHeight="1" x14ac:dyDescent="0.25">
      <c r="A8" s="104" t="s">
        <v>14</v>
      </c>
      <c r="B8" s="100">
        <f>COUNTIF(RESUM_ENTITATS_HPO_ONDH!M38:M40,"&gt;0,00")</f>
        <v>0</v>
      </c>
      <c r="C8" s="89">
        <f>RESUM_ENTITATS_HPO_ONDH!M41</f>
        <v>0</v>
      </c>
      <c r="D8" s="89">
        <f>RESUM_ENTITATS_HPO_ONDH!Q41</f>
        <v>0</v>
      </c>
      <c r="E8" s="21" t="e">
        <f>C8/B8</f>
        <v>#DIV/0!</v>
      </c>
    </row>
    <row r="9" spans="1:5" ht="15" customHeight="1" x14ac:dyDescent="0.25">
      <c r="A9" s="104" t="s">
        <v>11</v>
      </c>
      <c r="B9" s="99">
        <f>COUNTIF(RESUM_ENTITATS_HPO_ONDH!M46:M48,"&gt;0,00")</f>
        <v>0</v>
      </c>
      <c r="C9" s="89">
        <f>RESUM_ENTITATS_HPO_ONDH!M49</f>
        <v>0</v>
      </c>
      <c r="D9" s="89">
        <f>RESUM_ENTITATS_HPO_ONDH!Q49</f>
        <v>0</v>
      </c>
      <c r="E9" s="101"/>
    </row>
    <row r="10" spans="1:5" ht="15" customHeight="1" x14ac:dyDescent="0.25">
      <c r="A10" s="104" t="s">
        <v>13</v>
      </c>
      <c r="B10" s="99">
        <f>COUNTIF(RESUM_ENTITATS_HPO_ONDH!M30:M32,"&gt;0,00")</f>
        <v>0</v>
      </c>
      <c r="C10" s="89">
        <f>RESUM_ENTITATS_HPO_ONDH!M33</f>
        <v>0</v>
      </c>
      <c r="D10" s="89">
        <f>RESUM_ENTITATS_HPO_ONDH!Q33</f>
        <v>0</v>
      </c>
      <c r="E10" s="102"/>
    </row>
    <row r="11" spans="1:5" ht="15" customHeight="1" x14ac:dyDescent="0.25">
      <c r="A11" s="78" t="s">
        <v>16</v>
      </c>
      <c r="B11" s="99">
        <f>RESUM_PLANTES!G18</f>
        <v>0</v>
      </c>
      <c r="C11" s="42"/>
      <c r="D11" s="42"/>
      <c r="E11" s="103"/>
    </row>
    <row r="12" spans="1:5" ht="15" customHeight="1" x14ac:dyDescent="0.25">
      <c r="A12" s="454" t="s">
        <v>47</v>
      </c>
      <c r="B12" s="455"/>
      <c r="C12" s="42"/>
      <c r="D12" s="42"/>
      <c r="E12" s="22" t="e">
        <f>C7/(D7+D12)</f>
        <v>#DIV/0!</v>
      </c>
    </row>
    <row r="13" spans="1:5" ht="15" customHeight="1" x14ac:dyDescent="0.25">
      <c r="B13" s="29" t="s">
        <v>8</v>
      </c>
      <c r="C13" s="57">
        <f>SUM(C7:C12)</f>
        <v>0</v>
      </c>
      <c r="D13" s="57">
        <f>SUM(D7:D12)</f>
        <v>0</v>
      </c>
    </row>
    <row r="14" spans="1:5" ht="15" customHeight="1" x14ac:dyDescent="0.25"/>
    <row r="15" spans="1:5" ht="15" customHeight="1" x14ac:dyDescent="0.25">
      <c r="A15" s="456" t="s">
        <v>124</v>
      </c>
      <c r="B15" s="457"/>
      <c r="C15" s="458"/>
      <c r="D15" s="42"/>
    </row>
    <row r="18" spans="1:1" x14ac:dyDescent="0.25">
      <c r="A18" s="83" t="s">
        <v>342</v>
      </c>
    </row>
    <row r="19" spans="1:1" x14ac:dyDescent="0.25">
      <c r="A19" s="83" t="s">
        <v>343</v>
      </c>
    </row>
    <row r="20" spans="1:1" x14ac:dyDescent="0.25">
      <c r="A20" s="83" t="s">
        <v>344</v>
      </c>
    </row>
  </sheetData>
  <mergeCells count="2">
    <mergeCell ref="A12:B12"/>
    <mergeCell ref="A15:C15"/>
  </mergeCells>
  <phoneticPr fontId="3" type="noConversion"/>
  <pageMargins left="0.78740157480314965" right="0.39370078740157483" top="0.98425196850393704" bottom="0.98425196850393704" header="0" footer="0"/>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showGridLines="0" showZeros="0" zoomScaleNormal="100" zoomScaleSheetLayoutView="90" workbookViewId="0"/>
  </sheetViews>
  <sheetFormatPr defaultColWidth="11.453125" defaultRowHeight="12.5" x14ac:dyDescent="0.25"/>
  <cols>
    <col min="1" max="1" width="10.6328125" style="7" customWidth="1"/>
    <col min="2" max="2" width="19.6328125" style="7" customWidth="1"/>
    <col min="3" max="7" width="19.1796875" style="7" customWidth="1"/>
    <col min="8" max="16384" width="11.453125" style="7"/>
  </cols>
  <sheetData>
    <row r="1" spans="1:7" ht="12" customHeight="1" x14ac:dyDescent="0.25">
      <c r="A1" s="337"/>
      <c r="B1" s="232" t="s">
        <v>357</v>
      </c>
      <c r="C1" s="16"/>
      <c r="D1" s="16"/>
      <c r="E1" s="16"/>
      <c r="F1" s="16"/>
      <c r="G1" s="16"/>
    </row>
    <row r="2" spans="1:7" ht="12" customHeight="1" x14ac:dyDescent="0.25">
      <c r="A2" s="16"/>
      <c r="B2" s="16"/>
      <c r="C2" s="16"/>
      <c r="D2" s="16"/>
      <c r="E2" s="16"/>
      <c r="F2" s="16"/>
      <c r="G2" s="16"/>
    </row>
    <row r="3" spans="1:7" ht="15" customHeight="1" x14ac:dyDescent="0.25">
      <c r="A3" s="459" t="s">
        <v>363</v>
      </c>
      <c r="B3" s="459"/>
      <c r="C3" s="459"/>
      <c r="D3" s="459"/>
      <c r="E3" s="459"/>
      <c r="F3" s="459"/>
      <c r="G3" s="16"/>
    </row>
    <row r="4" spans="1:7" s="16" customFormat="1" ht="15" customHeight="1" x14ac:dyDescent="0.25">
      <c r="A4" s="74"/>
      <c r="B4" s="74"/>
      <c r="C4" s="74"/>
      <c r="D4" s="74"/>
      <c r="E4" s="74"/>
      <c r="F4" s="74"/>
      <c r="G4" s="74"/>
    </row>
    <row r="5" spans="1:7" s="16" customFormat="1" ht="15" customHeight="1" x14ac:dyDescent="0.25">
      <c r="A5" s="3"/>
      <c r="B5" s="3" t="s">
        <v>194</v>
      </c>
      <c r="C5" s="3"/>
      <c r="D5" s="3"/>
      <c r="E5" s="3"/>
      <c r="F5" s="3"/>
      <c r="G5" s="3" t="s">
        <v>213</v>
      </c>
    </row>
    <row r="6" spans="1:7" ht="15" customHeight="1" x14ac:dyDescent="0.25">
      <c r="A6" s="95" t="s">
        <v>45</v>
      </c>
      <c r="B6" s="95" t="s">
        <v>205</v>
      </c>
      <c r="C6" s="95" t="s">
        <v>9</v>
      </c>
      <c r="D6" s="95" t="s">
        <v>14</v>
      </c>
      <c r="E6" s="95" t="s">
        <v>11</v>
      </c>
      <c r="F6" s="95" t="s">
        <v>13</v>
      </c>
      <c r="G6" s="95" t="s">
        <v>191</v>
      </c>
    </row>
    <row r="7" spans="1:7" ht="15" customHeight="1" x14ac:dyDescent="0.25">
      <c r="A7" s="2"/>
      <c r="B7" s="2"/>
      <c r="C7" s="2" t="s">
        <v>44</v>
      </c>
      <c r="D7" s="2" t="s">
        <v>44</v>
      </c>
      <c r="E7" s="2" t="s">
        <v>44</v>
      </c>
      <c r="F7" s="2" t="s">
        <v>44</v>
      </c>
      <c r="G7" s="2" t="s">
        <v>44</v>
      </c>
    </row>
    <row r="8" spans="1:7" ht="15" customHeight="1" x14ac:dyDescent="0.25">
      <c r="A8" s="24"/>
      <c r="B8" s="44"/>
      <c r="C8" s="25"/>
      <c r="D8" s="25"/>
      <c r="E8" s="25"/>
      <c r="F8" s="25"/>
      <c r="G8" s="25"/>
    </row>
    <row r="9" spans="1:7" ht="15" customHeight="1" x14ac:dyDescent="0.25">
      <c r="A9" s="24"/>
      <c r="B9" s="45"/>
      <c r="C9" s="27"/>
      <c r="D9" s="27"/>
      <c r="E9" s="27"/>
      <c r="F9" s="27"/>
      <c r="G9" s="27"/>
    </row>
    <row r="10" spans="1:7" ht="15" customHeight="1" x14ac:dyDescent="0.25">
      <c r="A10" s="24"/>
      <c r="B10" s="45"/>
      <c r="C10" s="27"/>
      <c r="D10" s="27"/>
      <c r="E10" s="27"/>
      <c r="F10" s="27"/>
      <c r="G10" s="27"/>
    </row>
    <row r="11" spans="1:7" ht="15" customHeight="1" x14ac:dyDescent="0.25">
      <c r="A11" s="24"/>
      <c r="B11" s="45"/>
      <c r="C11" s="27"/>
      <c r="D11" s="27"/>
      <c r="E11" s="27"/>
      <c r="F11" s="27"/>
      <c r="G11" s="27"/>
    </row>
    <row r="12" spans="1:7" ht="15" customHeight="1" x14ac:dyDescent="0.25">
      <c r="A12" s="24"/>
      <c r="B12" s="45"/>
      <c r="C12" s="27"/>
      <c r="D12" s="27"/>
      <c r="E12" s="27"/>
      <c r="F12" s="27"/>
      <c r="G12" s="27"/>
    </row>
    <row r="13" spans="1:7" ht="15" customHeight="1" x14ac:dyDescent="0.25">
      <c r="A13" s="24"/>
      <c r="B13" s="45"/>
      <c r="C13" s="27"/>
      <c r="D13" s="27"/>
      <c r="E13" s="27"/>
      <c r="F13" s="27"/>
      <c r="G13" s="27"/>
    </row>
    <row r="14" spans="1:7" ht="15" customHeight="1" x14ac:dyDescent="0.25">
      <c r="A14" s="24"/>
      <c r="B14" s="45"/>
      <c r="C14" s="27"/>
      <c r="D14" s="27"/>
      <c r="E14" s="27"/>
      <c r="F14" s="27"/>
      <c r="G14" s="27"/>
    </row>
    <row r="15" spans="1:7" ht="15" customHeight="1" x14ac:dyDescent="0.25">
      <c r="A15" s="24"/>
      <c r="B15" s="45"/>
      <c r="C15" s="27"/>
      <c r="D15" s="27"/>
      <c r="E15" s="27"/>
      <c r="F15" s="27"/>
      <c r="G15" s="27"/>
    </row>
    <row r="16" spans="1:7" ht="15" customHeight="1" x14ac:dyDescent="0.25">
      <c r="A16" s="24"/>
      <c r="B16" s="45"/>
      <c r="C16" s="27"/>
      <c r="D16" s="27"/>
      <c r="E16" s="27"/>
      <c r="F16" s="27"/>
      <c r="G16" s="27"/>
    </row>
    <row r="17" spans="1:7" ht="15" customHeight="1" x14ac:dyDescent="0.25">
      <c r="A17" s="24"/>
      <c r="B17" s="45"/>
      <c r="C17" s="27"/>
      <c r="D17" s="27"/>
      <c r="E17" s="27"/>
      <c r="F17" s="27"/>
      <c r="G17" s="27"/>
    </row>
    <row r="18" spans="1:7" ht="15" customHeight="1" x14ac:dyDescent="0.25">
      <c r="A18" s="96" t="s">
        <v>12</v>
      </c>
      <c r="B18" s="46">
        <f t="shared" ref="B18:G18" si="0">SUM(B8:B17)</f>
        <v>0</v>
      </c>
      <c r="C18" s="28">
        <f t="shared" si="0"/>
        <v>0</v>
      </c>
      <c r="D18" s="28">
        <f t="shared" si="0"/>
        <v>0</v>
      </c>
      <c r="E18" s="28">
        <f t="shared" si="0"/>
        <v>0</v>
      </c>
      <c r="F18" s="28">
        <f t="shared" si="0"/>
        <v>0</v>
      </c>
      <c r="G18" s="28">
        <f t="shared" si="0"/>
        <v>0</v>
      </c>
    </row>
    <row r="19" spans="1:7" ht="15" customHeight="1" x14ac:dyDescent="0.25">
      <c r="A19" s="4"/>
      <c r="B19" s="76"/>
      <c r="C19" s="81"/>
      <c r="D19" s="81"/>
      <c r="E19" s="81"/>
      <c r="F19" s="81"/>
      <c r="G19" s="81"/>
    </row>
    <row r="20" spans="1:7" ht="15" customHeight="1" x14ac:dyDescent="0.25">
      <c r="B20" s="20" t="s">
        <v>122</v>
      </c>
      <c r="C20" s="62"/>
      <c r="D20" s="42"/>
      <c r="E20" s="16"/>
      <c r="F20" s="16"/>
      <c r="G20" s="16"/>
    </row>
    <row r="21" spans="1:7" ht="15" customHeight="1" x14ac:dyDescent="0.25">
      <c r="B21" s="20" t="s">
        <v>123</v>
      </c>
      <c r="C21" s="62"/>
      <c r="D21" s="42"/>
      <c r="E21" s="16"/>
      <c r="F21" s="16"/>
      <c r="G21" s="16"/>
    </row>
    <row r="22" spans="1:7" ht="15" customHeight="1" x14ac:dyDescent="0.25">
      <c r="B22" s="92"/>
      <c r="C22" s="145" t="s">
        <v>121</v>
      </c>
      <c r="D22" s="53">
        <f>SUM(D20:D21)</f>
        <v>0</v>
      </c>
    </row>
    <row r="23" spans="1:7" ht="18" customHeight="1" x14ac:dyDescent="0.25"/>
    <row r="24" spans="1:7" ht="18" customHeight="1" x14ac:dyDescent="0.25"/>
    <row r="25" spans="1:7" ht="18" customHeight="1" x14ac:dyDescent="0.25"/>
    <row r="26" spans="1:7" ht="18" customHeight="1" x14ac:dyDescent="0.25"/>
    <row r="27" spans="1:7" ht="18" customHeight="1" x14ac:dyDescent="0.25"/>
    <row r="28" spans="1:7" ht="18" customHeight="1" x14ac:dyDescent="0.25"/>
    <row r="29" spans="1:7" ht="18" customHeight="1" x14ac:dyDescent="0.25"/>
    <row r="30" spans="1:7" ht="18" customHeight="1" x14ac:dyDescent="0.25"/>
    <row r="31" spans="1:7" ht="18" customHeight="1" x14ac:dyDescent="0.25"/>
    <row r="32" spans="1:7" ht="18" customHeight="1" x14ac:dyDescent="0.25"/>
    <row r="33" ht="18" customHeight="1" x14ac:dyDescent="0.25"/>
    <row r="34" ht="18" customHeight="1" x14ac:dyDescent="0.25"/>
  </sheetData>
  <mergeCells count="1">
    <mergeCell ref="A3:F3"/>
  </mergeCells>
  <phoneticPr fontId="3" type="noConversion"/>
  <pageMargins left="0.78740157480314965" right="0.39370078740157483" top="0.98425196850393704" bottom="0.98425196850393704" header="0" footer="0"/>
  <pageSetup paperSize="9"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x14:formula1>
            <xm:f>Nomenclatura!$G$6:$G$23</xm:f>
          </x14:formula1>
          <xm:sqref>A8:A17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zoomScale="80" zoomScaleNormal="80" workbookViewId="0"/>
  </sheetViews>
  <sheetFormatPr defaultRowHeight="12.5" x14ac:dyDescent="0.25"/>
  <cols>
    <col min="1" max="7" width="7.6328125" style="7" customWidth="1"/>
    <col min="8" max="13" width="19.6328125" style="7" customWidth="1"/>
    <col min="14" max="14" width="43.6328125" style="7" customWidth="1"/>
    <col min="15" max="16" width="8.6328125" style="7" customWidth="1"/>
    <col min="17" max="17" width="19.6328125" style="31" customWidth="1"/>
    <col min="18" max="227" width="9.08984375" style="7"/>
    <col min="228" max="228" width="10.90625" style="7" customWidth="1"/>
    <col min="229" max="229" width="7.6328125" style="7" customWidth="1"/>
    <col min="230" max="230" width="14.54296875" style="7" customWidth="1"/>
    <col min="231" max="231" width="16.36328125" style="7" customWidth="1"/>
    <col min="232" max="232" width="7.453125" style="7" customWidth="1"/>
    <col min="233" max="233" width="13.54296875" style="7" customWidth="1"/>
    <col min="234" max="234" width="10.08984375" style="7" bestFit="1" customWidth="1"/>
    <col min="235" max="235" width="10.08984375" style="7" customWidth="1"/>
    <col min="236" max="236" width="15.90625" style="7" customWidth="1"/>
    <col min="237" max="237" width="15.6328125" style="7" customWidth="1"/>
    <col min="238" max="238" width="21.453125" style="7" customWidth="1"/>
    <col min="239" max="239" width="13" style="7" customWidth="1"/>
    <col min="240" max="240" width="9.90625" style="7" bestFit="1" customWidth="1"/>
    <col min="241" max="241" width="22.90625" style="7" customWidth="1"/>
    <col min="242" max="242" width="12.453125" style="7" bestFit="1" customWidth="1"/>
    <col min="243" max="243" width="6.453125" style="7" customWidth="1"/>
    <col min="244" max="244" width="10.08984375" style="7" bestFit="1" customWidth="1"/>
    <col min="245" max="245" width="17.36328125" style="7" bestFit="1" customWidth="1"/>
    <col min="246" max="483" width="9.08984375" style="7"/>
    <col min="484" max="484" width="10.90625" style="7" customWidth="1"/>
    <col min="485" max="485" width="7.6328125" style="7" customWidth="1"/>
    <col min="486" max="486" width="14.54296875" style="7" customWidth="1"/>
    <col min="487" max="487" width="16.36328125" style="7" customWidth="1"/>
    <col min="488" max="488" width="7.453125" style="7" customWidth="1"/>
    <col min="489" max="489" width="13.54296875" style="7" customWidth="1"/>
    <col min="490" max="490" width="10.08984375" style="7" bestFit="1" customWidth="1"/>
    <col min="491" max="491" width="10.08984375" style="7" customWidth="1"/>
    <col min="492" max="492" width="15.90625" style="7" customWidth="1"/>
    <col min="493" max="493" width="15.6328125" style="7" customWidth="1"/>
    <col min="494" max="494" width="21.453125" style="7" customWidth="1"/>
    <col min="495" max="495" width="13" style="7" customWidth="1"/>
    <col min="496" max="496" width="9.90625" style="7" bestFit="1" customWidth="1"/>
    <col min="497" max="497" width="22.90625" style="7" customWidth="1"/>
    <col min="498" max="498" width="12.453125" style="7" bestFit="1" customWidth="1"/>
    <col min="499" max="499" width="6.453125" style="7" customWidth="1"/>
    <col min="500" max="500" width="10.08984375" style="7" bestFit="1" customWidth="1"/>
    <col min="501" max="501" width="17.36328125" style="7" bestFit="1" customWidth="1"/>
    <col min="502" max="739" width="9.08984375" style="7"/>
    <col min="740" max="740" width="10.90625" style="7" customWidth="1"/>
    <col min="741" max="741" width="7.6328125" style="7" customWidth="1"/>
    <col min="742" max="742" width="14.54296875" style="7" customWidth="1"/>
    <col min="743" max="743" width="16.36328125" style="7" customWidth="1"/>
    <col min="744" max="744" width="7.453125" style="7" customWidth="1"/>
    <col min="745" max="745" width="13.54296875" style="7" customWidth="1"/>
    <col min="746" max="746" width="10.08984375" style="7" bestFit="1" customWidth="1"/>
    <col min="747" max="747" width="10.08984375" style="7" customWidth="1"/>
    <col min="748" max="748" width="15.90625" style="7" customWidth="1"/>
    <col min="749" max="749" width="15.6328125" style="7" customWidth="1"/>
    <col min="750" max="750" width="21.453125" style="7" customWidth="1"/>
    <col min="751" max="751" width="13" style="7" customWidth="1"/>
    <col min="752" max="752" width="9.90625" style="7" bestFit="1" customWidth="1"/>
    <col min="753" max="753" width="22.90625" style="7" customWidth="1"/>
    <col min="754" max="754" width="12.453125" style="7" bestFit="1" customWidth="1"/>
    <col min="755" max="755" width="6.453125" style="7" customWidth="1"/>
    <col min="756" max="756" width="10.08984375" style="7" bestFit="1" customWidth="1"/>
    <col min="757" max="757" width="17.36328125" style="7" bestFit="1" customWidth="1"/>
    <col min="758" max="995" width="9.08984375" style="7"/>
    <col min="996" max="996" width="10.90625" style="7" customWidth="1"/>
    <col min="997" max="997" width="7.6328125" style="7" customWidth="1"/>
    <col min="998" max="998" width="14.54296875" style="7" customWidth="1"/>
    <col min="999" max="999" width="16.36328125" style="7" customWidth="1"/>
    <col min="1000" max="1000" width="7.453125" style="7" customWidth="1"/>
    <col min="1001" max="1001" width="13.54296875" style="7" customWidth="1"/>
    <col min="1002" max="1002" width="10.08984375" style="7" bestFit="1" customWidth="1"/>
    <col min="1003" max="1003" width="10.08984375" style="7" customWidth="1"/>
    <col min="1004" max="1004" width="15.90625" style="7" customWidth="1"/>
    <col min="1005" max="1005" width="15.6328125" style="7" customWidth="1"/>
    <col min="1006" max="1006" width="21.453125" style="7" customWidth="1"/>
    <col min="1007" max="1007" width="13" style="7" customWidth="1"/>
    <col min="1008" max="1008" width="9.90625" style="7" bestFit="1" customWidth="1"/>
    <col min="1009" max="1009" width="22.90625" style="7" customWidth="1"/>
    <col min="1010" max="1010" width="12.453125" style="7" bestFit="1" customWidth="1"/>
    <col min="1011" max="1011" width="6.453125" style="7" customWidth="1"/>
    <col min="1012" max="1012" width="10.08984375" style="7" bestFit="1" customWidth="1"/>
    <col min="1013" max="1013" width="17.36328125" style="7" bestFit="1" customWidth="1"/>
    <col min="1014" max="1251" width="9.08984375" style="7"/>
    <col min="1252" max="1252" width="10.90625" style="7" customWidth="1"/>
    <col min="1253" max="1253" width="7.6328125" style="7" customWidth="1"/>
    <col min="1254" max="1254" width="14.54296875" style="7" customWidth="1"/>
    <col min="1255" max="1255" width="16.36328125" style="7" customWidth="1"/>
    <col min="1256" max="1256" width="7.453125" style="7" customWidth="1"/>
    <col min="1257" max="1257" width="13.54296875" style="7" customWidth="1"/>
    <col min="1258" max="1258" width="10.08984375" style="7" bestFit="1" customWidth="1"/>
    <col min="1259" max="1259" width="10.08984375" style="7" customWidth="1"/>
    <col min="1260" max="1260" width="15.90625" style="7" customWidth="1"/>
    <col min="1261" max="1261" width="15.6328125" style="7" customWidth="1"/>
    <col min="1262" max="1262" width="21.453125" style="7" customWidth="1"/>
    <col min="1263" max="1263" width="13" style="7" customWidth="1"/>
    <col min="1264" max="1264" width="9.90625" style="7" bestFit="1" customWidth="1"/>
    <col min="1265" max="1265" width="22.90625" style="7" customWidth="1"/>
    <col min="1266" max="1266" width="12.453125" style="7" bestFit="1" customWidth="1"/>
    <col min="1267" max="1267" width="6.453125" style="7" customWidth="1"/>
    <col min="1268" max="1268" width="10.08984375" style="7" bestFit="1" customWidth="1"/>
    <col min="1269" max="1269" width="17.36328125" style="7" bestFit="1" customWidth="1"/>
    <col min="1270" max="1507" width="9.08984375" style="7"/>
    <col min="1508" max="1508" width="10.90625" style="7" customWidth="1"/>
    <col min="1509" max="1509" width="7.6328125" style="7" customWidth="1"/>
    <col min="1510" max="1510" width="14.54296875" style="7" customWidth="1"/>
    <col min="1511" max="1511" width="16.36328125" style="7" customWidth="1"/>
    <col min="1512" max="1512" width="7.453125" style="7" customWidth="1"/>
    <col min="1513" max="1513" width="13.54296875" style="7" customWidth="1"/>
    <col min="1514" max="1514" width="10.08984375" style="7" bestFit="1" customWidth="1"/>
    <col min="1515" max="1515" width="10.08984375" style="7" customWidth="1"/>
    <col min="1516" max="1516" width="15.90625" style="7" customWidth="1"/>
    <col min="1517" max="1517" width="15.6328125" style="7" customWidth="1"/>
    <col min="1518" max="1518" width="21.453125" style="7" customWidth="1"/>
    <col min="1519" max="1519" width="13" style="7" customWidth="1"/>
    <col min="1520" max="1520" width="9.90625" style="7" bestFit="1" customWidth="1"/>
    <col min="1521" max="1521" width="22.90625" style="7" customWidth="1"/>
    <col min="1522" max="1522" width="12.453125" style="7" bestFit="1" customWidth="1"/>
    <col min="1523" max="1523" width="6.453125" style="7" customWidth="1"/>
    <col min="1524" max="1524" width="10.08984375" style="7" bestFit="1" customWidth="1"/>
    <col min="1525" max="1525" width="17.36328125" style="7" bestFit="1" customWidth="1"/>
    <col min="1526" max="1763" width="9.08984375" style="7"/>
    <col min="1764" max="1764" width="10.90625" style="7" customWidth="1"/>
    <col min="1765" max="1765" width="7.6328125" style="7" customWidth="1"/>
    <col min="1766" max="1766" width="14.54296875" style="7" customWidth="1"/>
    <col min="1767" max="1767" width="16.36328125" style="7" customWidth="1"/>
    <col min="1768" max="1768" width="7.453125" style="7" customWidth="1"/>
    <col min="1769" max="1769" width="13.54296875" style="7" customWidth="1"/>
    <col min="1770" max="1770" width="10.08984375" style="7" bestFit="1" customWidth="1"/>
    <col min="1771" max="1771" width="10.08984375" style="7" customWidth="1"/>
    <col min="1772" max="1772" width="15.90625" style="7" customWidth="1"/>
    <col min="1773" max="1773" width="15.6328125" style="7" customWidth="1"/>
    <col min="1774" max="1774" width="21.453125" style="7" customWidth="1"/>
    <col min="1775" max="1775" width="13" style="7" customWidth="1"/>
    <col min="1776" max="1776" width="9.90625" style="7" bestFit="1" customWidth="1"/>
    <col min="1777" max="1777" width="22.90625" style="7" customWidth="1"/>
    <col min="1778" max="1778" width="12.453125" style="7" bestFit="1" customWidth="1"/>
    <col min="1779" max="1779" width="6.453125" style="7" customWidth="1"/>
    <col min="1780" max="1780" width="10.08984375" style="7" bestFit="1" customWidth="1"/>
    <col min="1781" max="1781" width="17.36328125" style="7" bestFit="1" customWidth="1"/>
    <col min="1782" max="2019" width="9.08984375" style="7"/>
    <col min="2020" max="2020" width="10.90625" style="7" customWidth="1"/>
    <col min="2021" max="2021" width="7.6328125" style="7" customWidth="1"/>
    <col min="2022" max="2022" width="14.54296875" style="7" customWidth="1"/>
    <col min="2023" max="2023" width="16.36328125" style="7" customWidth="1"/>
    <col min="2024" max="2024" width="7.453125" style="7" customWidth="1"/>
    <col min="2025" max="2025" width="13.54296875" style="7" customWidth="1"/>
    <col min="2026" max="2026" width="10.08984375" style="7" bestFit="1" customWidth="1"/>
    <col min="2027" max="2027" width="10.08984375" style="7" customWidth="1"/>
    <col min="2028" max="2028" width="15.90625" style="7" customWidth="1"/>
    <col min="2029" max="2029" width="15.6328125" style="7" customWidth="1"/>
    <col min="2030" max="2030" width="21.453125" style="7" customWidth="1"/>
    <col min="2031" max="2031" width="13" style="7" customWidth="1"/>
    <col min="2032" max="2032" width="9.90625" style="7" bestFit="1" customWidth="1"/>
    <col min="2033" max="2033" width="22.90625" style="7" customWidth="1"/>
    <col min="2034" max="2034" width="12.453125" style="7" bestFit="1" customWidth="1"/>
    <col min="2035" max="2035" width="6.453125" style="7" customWidth="1"/>
    <col min="2036" max="2036" width="10.08984375" style="7" bestFit="1" customWidth="1"/>
    <col min="2037" max="2037" width="17.36328125" style="7" bestFit="1" customWidth="1"/>
    <col min="2038" max="2275" width="9.08984375" style="7"/>
    <col min="2276" max="2276" width="10.90625" style="7" customWidth="1"/>
    <col min="2277" max="2277" width="7.6328125" style="7" customWidth="1"/>
    <col min="2278" max="2278" width="14.54296875" style="7" customWidth="1"/>
    <col min="2279" max="2279" width="16.36328125" style="7" customWidth="1"/>
    <col min="2280" max="2280" width="7.453125" style="7" customWidth="1"/>
    <col min="2281" max="2281" width="13.54296875" style="7" customWidth="1"/>
    <col min="2282" max="2282" width="10.08984375" style="7" bestFit="1" customWidth="1"/>
    <col min="2283" max="2283" width="10.08984375" style="7" customWidth="1"/>
    <col min="2284" max="2284" width="15.90625" style="7" customWidth="1"/>
    <col min="2285" max="2285" width="15.6328125" style="7" customWidth="1"/>
    <col min="2286" max="2286" width="21.453125" style="7" customWidth="1"/>
    <col min="2287" max="2287" width="13" style="7" customWidth="1"/>
    <col min="2288" max="2288" width="9.90625" style="7" bestFit="1" customWidth="1"/>
    <col min="2289" max="2289" width="22.90625" style="7" customWidth="1"/>
    <col min="2290" max="2290" width="12.453125" style="7" bestFit="1" customWidth="1"/>
    <col min="2291" max="2291" width="6.453125" style="7" customWidth="1"/>
    <col min="2292" max="2292" width="10.08984375" style="7" bestFit="1" customWidth="1"/>
    <col min="2293" max="2293" width="17.36328125" style="7" bestFit="1" customWidth="1"/>
    <col min="2294" max="2531" width="9.08984375" style="7"/>
    <col min="2532" max="2532" width="10.90625" style="7" customWidth="1"/>
    <col min="2533" max="2533" width="7.6328125" style="7" customWidth="1"/>
    <col min="2534" max="2534" width="14.54296875" style="7" customWidth="1"/>
    <col min="2535" max="2535" width="16.36328125" style="7" customWidth="1"/>
    <col min="2536" max="2536" width="7.453125" style="7" customWidth="1"/>
    <col min="2537" max="2537" width="13.54296875" style="7" customWidth="1"/>
    <col min="2538" max="2538" width="10.08984375" style="7" bestFit="1" customWidth="1"/>
    <col min="2539" max="2539" width="10.08984375" style="7" customWidth="1"/>
    <col min="2540" max="2540" width="15.90625" style="7" customWidth="1"/>
    <col min="2541" max="2541" width="15.6328125" style="7" customWidth="1"/>
    <col min="2542" max="2542" width="21.453125" style="7" customWidth="1"/>
    <col min="2543" max="2543" width="13" style="7" customWidth="1"/>
    <col min="2544" max="2544" width="9.90625" style="7" bestFit="1" customWidth="1"/>
    <col min="2545" max="2545" width="22.90625" style="7" customWidth="1"/>
    <col min="2546" max="2546" width="12.453125" style="7" bestFit="1" customWidth="1"/>
    <col min="2547" max="2547" width="6.453125" style="7" customWidth="1"/>
    <col min="2548" max="2548" width="10.08984375" style="7" bestFit="1" customWidth="1"/>
    <col min="2549" max="2549" width="17.36328125" style="7" bestFit="1" customWidth="1"/>
    <col min="2550" max="2787" width="9.08984375" style="7"/>
    <col min="2788" max="2788" width="10.90625" style="7" customWidth="1"/>
    <col min="2789" max="2789" width="7.6328125" style="7" customWidth="1"/>
    <col min="2790" max="2790" width="14.54296875" style="7" customWidth="1"/>
    <col min="2791" max="2791" width="16.36328125" style="7" customWidth="1"/>
    <col min="2792" max="2792" width="7.453125" style="7" customWidth="1"/>
    <col min="2793" max="2793" width="13.54296875" style="7" customWidth="1"/>
    <col min="2794" max="2794" width="10.08984375" style="7" bestFit="1" customWidth="1"/>
    <col min="2795" max="2795" width="10.08984375" style="7" customWidth="1"/>
    <col min="2796" max="2796" width="15.90625" style="7" customWidth="1"/>
    <col min="2797" max="2797" width="15.6328125" style="7" customWidth="1"/>
    <col min="2798" max="2798" width="21.453125" style="7" customWidth="1"/>
    <col min="2799" max="2799" width="13" style="7" customWidth="1"/>
    <col min="2800" max="2800" width="9.90625" style="7" bestFit="1" customWidth="1"/>
    <col min="2801" max="2801" width="22.90625" style="7" customWidth="1"/>
    <col min="2802" max="2802" width="12.453125" style="7" bestFit="1" customWidth="1"/>
    <col min="2803" max="2803" width="6.453125" style="7" customWidth="1"/>
    <col min="2804" max="2804" width="10.08984375" style="7" bestFit="1" customWidth="1"/>
    <col min="2805" max="2805" width="17.36328125" style="7" bestFit="1" customWidth="1"/>
    <col min="2806" max="3043" width="9.08984375" style="7"/>
    <col min="3044" max="3044" width="10.90625" style="7" customWidth="1"/>
    <col min="3045" max="3045" width="7.6328125" style="7" customWidth="1"/>
    <col min="3046" max="3046" width="14.54296875" style="7" customWidth="1"/>
    <col min="3047" max="3047" width="16.36328125" style="7" customWidth="1"/>
    <col min="3048" max="3048" width="7.453125" style="7" customWidth="1"/>
    <col min="3049" max="3049" width="13.54296875" style="7" customWidth="1"/>
    <col min="3050" max="3050" width="10.08984375" style="7" bestFit="1" customWidth="1"/>
    <col min="3051" max="3051" width="10.08984375" style="7" customWidth="1"/>
    <col min="3052" max="3052" width="15.90625" style="7" customWidth="1"/>
    <col min="3053" max="3053" width="15.6328125" style="7" customWidth="1"/>
    <col min="3054" max="3054" width="21.453125" style="7" customWidth="1"/>
    <col min="3055" max="3055" width="13" style="7" customWidth="1"/>
    <col min="3056" max="3056" width="9.90625" style="7" bestFit="1" customWidth="1"/>
    <col min="3057" max="3057" width="22.90625" style="7" customWidth="1"/>
    <col min="3058" max="3058" width="12.453125" style="7" bestFit="1" customWidth="1"/>
    <col min="3059" max="3059" width="6.453125" style="7" customWidth="1"/>
    <col min="3060" max="3060" width="10.08984375" style="7" bestFit="1" customWidth="1"/>
    <col min="3061" max="3061" width="17.36328125" style="7" bestFit="1" customWidth="1"/>
    <col min="3062" max="3299" width="9.08984375" style="7"/>
    <col min="3300" max="3300" width="10.90625" style="7" customWidth="1"/>
    <col min="3301" max="3301" width="7.6328125" style="7" customWidth="1"/>
    <col min="3302" max="3302" width="14.54296875" style="7" customWidth="1"/>
    <col min="3303" max="3303" width="16.36328125" style="7" customWidth="1"/>
    <col min="3304" max="3304" width="7.453125" style="7" customWidth="1"/>
    <col min="3305" max="3305" width="13.54296875" style="7" customWidth="1"/>
    <col min="3306" max="3306" width="10.08984375" style="7" bestFit="1" customWidth="1"/>
    <col min="3307" max="3307" width="10.08984375" style="7" customWidth="1"/>
    <col min="3308" max="3308" width="15.90625" style="7" customWidth="1"/>
    <col min="3309" max="3309" width="15.6328125" style="7" customWidth="1"/>
    <col min="3310" max="3310" width="21.453125" style="7" customWidth="1"/>
    <col min="3311" max="3311" width="13" style="7" customWidth="1"/>
    <col min="3312" max="3312" width="9.90625" style="7" bestFit="1" customWidth="1"/>
    <col min="3313" max="3313" width="22.90625" style="7" customWidth="1"/>
    <col min="3314" max="3314" width="12.453125" style="7" bestFit="1" customWidth="1"/>
    <col min="3315" max="3315" width="6.453125" style="7" customWidth="1"/>
    <col min="3316" max="3316" width="10.08984375" style="7" bestFit="1" customWidth="1"/>
    <col min="3317" max="3317" width="17.36328125" style="7" bestFit="1" customWidth="1"/>
    <col min="3318" max="3555" width="9.08984375" style="7"/>
    <col min="3556" max="3556" width="10.90625" style="7" customWidth="1"/>
    <col min="3557" max="3557" width="7.6328125" style="7" customWidth="1"/>
    <col min="3558" max="3558" width="14.54296875" style="7" customWidth="1"/>
    <col min="3559" max="3559" width="16.36328125" style="7" customWidth="1"/>
    <col min="3560" max="3560" width="7.453125" style="7" customWidth="1"/>
    <col min="3561" max="3561" width="13.54296875" style="7" customWidth="1"/>
    <col min="3562" max="3562" width="10.08984375" style="7" bestFit="1" customWidth="1"/>
    <col min="3563" max="3563" width="10.08984375" style="7" customWidth="1"/>
    <col min="3564" max="3564" width="15.90625" style="7" customWidth="1"/>
    <col min="3565" max="3565" width="15.6328125" style="7" customWidth="1"/>
    <col min="3566" max="3566" width="21.453125" style="7" customWidth="1"/>
    <col min="3567" max="3567" width="13" style="7" customWidth="1"/>
    <col min="3568" max="3568" width="9.90625" style="7" bestFit="1" customWidth="1"/>
    <col min="3569" max="3569" width="22.90625" style="7" customWidth="1"/>
    <col min="3570" max="3570" width="12.453125" style="7" bestFit="1" customWidth="1"/>
    <col min="3571" max="3571" width="6.453125" style="7" customWidth="1"/>
    <col min="3572" max="3572" width="10.08984375" style="7" bestFit="1" customWidth="1"/>
    <col min="3573" max="3573" width="17.36328125" style="7" bestFit="1" customWidth="1"/>
    <col min="3574" max="3811" width="9.08984375" style="7"/>
    <col min="3812" max="3812" width="10.90625" style="7" customWidth="1"/>
    <col min="3813" max="3813" width="7.6328125" style="7" customWidth="1"/>
    <col min="3814" max="3814" width="14.54296875" style="7" customWidth="1"/>
    <col min="3815" max="3815" width="16.36328125" style="7" customWidth="1"/>
    <col min="3816" max="3816" width="7.453125" style="7" customWidth="1"/>
    <col min="3817" max="3817" width="13.54296875" style="7" customWidth="1"/>
    <col min="3818" max="3818" width="10.08984375" style="7" bestFit="1" customWidth="1"/>
    <col min="3819" max="3819" width="10.08984375" style="7" customWidth="1"/>
    <col min="3820" max="3820" width="15.90625" style="7" customWidth="1"/>
    <col min="3821" max="3821" width="15.6328125" style="7" customWidth="1"/>
    <col min="3822" max="3822" width="21.453125" style="7" customWidth="1"/>
    <col min="3823" max="3823" width="13" style="7" customWidth="1"/>
    <col min="3824" max="3824" width="9.90625" style="7" bestFit="1" customWidth="1"/>
    <col min="3825" max="3825" width="22.90625" style="7" customWidth="1"/>
    <col min="3826" max="3826" width="12.453125" style="7" bestFit="1" customWidth="1"/>
    <col min="3827" max="3827" width="6.453125" style="7" customWidth="1"/>
    <col min="3828" max="3828" width="10.08984375" style="7" bestFit="1" customWidth="1"/>
    <col min="3829" max="3829" width="17.36328125" style="7" bestFit="1" customWidth="1"/>
    <col min="3830" max="4067" width="9.08984375" style="7"/>
    <col min="4068" max="4068" width="10.90625" style="7" customWidth="1"/>
    <col min="4069" max="4069" width="7.6328125" style="7" customWidth="1"/>
    <col min="4070" max="4070" width="14.54296875" style="7" customWidth="1"/>
    <col min="4071" max="4071" width="16.36328125" style="7" customWidth="1"/>
    <col min="4072" max="4072" width="7.453125" style="7" customWidth="1"/>
    <col min="4073" max="4073" width="13.54296875" style="7" customWidth="1"/>
    <col min="4074" max="4074" width="10.08984375" style="7" bestFit="1" customWidth="1"/>
    <col min="4075" max="4075" width="10.08984375" style="7" customWidth="1"/>
    <col min="4076" max="4076" width="15.90625" style="7" customWidth="1"/>
    <col min="4077" max="4077" width="15.6328125" style="7" customWidth="1"/>
    <col min="4078" max="4078" width="21.453125" style="7" customWidth="1"/>
    <col min="4079" max="4079" width="13" style="7" customWidth="1"/>
    <col min="4080" max="4080" width="9.90625" style="7" bestFit="1" customWidth="1"/>
    <col min="4081" max="4081" width="22.90625" style="7" customWidth="1"/>
    <col min="4082" max="4082" width="12.453125" style="7" bestFit="1" customWidth="1"/>
    <col min="4083" max="4083" width="6.453125" style="7" customWidth="1"/>
    <col min="4084" max="4084" width="10.08984375" style="7" bestFit="1" customWidth="1"/>
    <col min="4085" max="4085" width="17.36328125" style="7" bestFit="1" customWidth="1"/>
    <col min="4086" max="4323" width="9.08984375" style="7"/>
    <col min="4324" max="4324" width="10.90625" style="7" customWidth="1"/>
    <col min="4325" max="4325" width="7.6328125" style="7" customWidth="1"/>
    <col min="4326" max="4326" width="14.54296875" style="7" customWidth="1"/>
    <col min="4327" max="4327" width="16.36328125" style="7" customWidth="1"/>
    <col min="4328" max="4328" width="7.453125" style="7" customWidth="1"/>
    <col min="4329" max="4329" width="13.54296875" style="7" customWidth="1"/>
    <col min="4330" max="4330" width="10.08984375" style="7" bestFit="1" customWidth="1"/>
    <col min="4331" max="4331" width="10.08984375" style="7" customWidth="1"/>
    <col min="4332" max="4332" width="15.90625" style="7" customWidth="1"/>
    <col min="4333" max="4333" width="15.6328125" style="7" customWidth="1"/>
    <col min="4334" max="4334" width="21.453125" style="7" customWidth="1"/>
    <col min="4335" max="4335" width="13" style="7" customWidth="1"/>
    <col min="4336" max="4336" width="9.90625" style="7" bestFit="1" customWidth="1"/>
    <col min="4337" max="4337" width="22.90625" style="7" customWidth="1"/>
    <col min="4338" max="4338" width="12.453125" style="7" bestFit="1" customWidth="1"/>
    <col min="4339" max="4339" width="6.453125" style="7" customWidth="1"/>
    <col min="4340" max="4340" width="10.08984375" style="7" bestFit="1" customWidth="1"/>
    <col min="4341" max="4341" width="17.36328125" style="7" bestFit="1" customWidth="1"/>
    <col min="4342" max="4579" width="9.08984375" style="7"/>
    <col min="4580" max="4580" width="10.90625" style="7" customWidth="1"/>
    <col min="4581" max="4581" width="7.6328125" style="7" customWidth="1"/>
    <col min="4582" max="4582" width="14.54296875" style="7" customWidth="1"/>
    <col min="4583" max="4583" width="16.36328125" style="7" customWidth="1"/>
    <col min="4584" max="4584" width="7.453125" style="7" customWidth="1"/>
    <col min="4585" max="4585" width="13.54296875" style="7" customWidth="1"/>
    <col min="4586" max="4586" width="10.08984375" style="7" bestFit="1" customWidth="1"/>
    <col min="4587" max="4587" width="10.08984375" style="7" customWidth="1"/>
    <col min="4588" max="4588" width="15.90625" style="7" customWidth="1"/>
    <col min="4589" max="4589" width="15.6328125" style="7" customWidth="1"/>
    <col min="4590" max="4590" width="21.453125" style="7" customWidth="1"/>
    <col min="4591" max="4591" width="13" style="7" customWidth="1"/>
    <col min="4592" max="4592" width="9.90625" style="7" bestFit="1" customWidth="1"/>
    <col min="4593" max="4593" width="22.90625" style="7" customWidth="1"/>
    <col min="4594" max="4594" width="12.453125" style="7" bestFit="1" customWidth="1"/>
    <col min="4595" max="4595" width="6.453125" style="7" customWidth="1"/>
    <col min="4596" max="4596" width="10.08984375" style="7" bestFit="1" customWidth="1"/>
    <col min="4597" max="4597" width="17.36328125" style="7" bestFit="1" customWidth="1"/>
    <col min="4598" max="4835" width="9.08984375" style="7"/>
    <col min="4836" max="4836" width="10.90625" style="7" customWidth="1"/>
    <col min="4837" max="4837" width="7.6328125" style="7" customWidth="1"/>
    <col min="4838" max="4838" width="14.54296875" style="7" customWidth="1"/>
    <col min="4839" max="4839" width="16.36328125" style="7" customWidth="1"/>
    <col min="4840" max="4840" width="7.453125" style="7" customWidth="1"/>
    <col min="4841" max="4841" width="13.54296875" style="7" customWidth="1"/>
    <col min="4842" max="4842" width="10.08984375" style="7" bestFit="1" customWidth="1"/>
    <col min="4843" max="4843" width="10.08984375" style="7" customWidth="1"/>
    <col min="4844" max="4844" width="15.90625" style="7" customWidth="1"/>
    <col min="4845" max="4845" width="15.6328125" style="7" customWidth="1"/>
    <col min="4846" max="4846" width="21.453125" style="7" customWidth="1"/>
    <col min="4847" max="4847" width="13" style="7" customWidth="1"/>
    <col min="4848" max="4848" width="9.90625" style="7" bestFit="1" customWidth="1"/>
    <col min="4849" max="4849" width="22.90625" style="7" customWidth="1"/>
    <col min="4850" max="4850" width="12.453125" style="7" bestFit="1" customWidth="1"/>
    <col min="4851" max="4851" width="6.453125" style="7" customWidth="1"/>
    <col min="4852" max="4852" width="10.08984375" style="7" bestFit="1" customWidth="1"/>
    <col min="4853" max="4853" width="17.36328125" style="7" bestFit="1" customWidth="1"/>
    <col min="4854" max="5091" width="9.08984375" style="7"/>
    <col min="5092" max="5092" width="10.90625" style="7" customWidth="1"/>
    <col min="5093" max="5093" width="7.6328125" style="7" customWidth="1"/>
    <col min="5094" max="5094" width="14.54296875" style="7" customWidth="1"/>
    <col min="5095" max="5095" width="16.36328125" style="7" customWidth="1"/>
    <col min="5096" max="5096" width="7.453125" style="7" customWidth="1"/>
    <col min="5097" max="5097" width="13.54296875" style="7" customWidth="1"/>
    <col min="5098" max="5098" width="10.08984375" style="7" bestFit="1" customWidth="1"/>
    <col min="5099" max="5099" width="10.08984375" style="7" customWidth="1"/>
    <col min="5100" max="5100" width="15.90625" style="7" customWidth="1"/>
    <col min="5101" max="5101" width="15.6328125" style="7" customWidth="1"/>
    <col min="5102" max="5102" width="21.453125" style="7" customWidth="1"/>
    <col min="5103" max="5103" width="13" style="7" customWidth="1"/>
    <col min="5104" max="5104" width="9.90625" style="7" bestFit="1" customWidth="1"/>
    <col min="5105" max="5105" width="22.90625" style="7" customWidth="1"/>
    <col min="5106" max="5106" width="12.453125" style="7" bestFit="1" customWidth="1"/>
    <col min="5107" max="5107" width="6.453125" style="7" customWidth="1"/>
    <col min="5108" max="5108" width="10.08984375" style="7" bestFit="1" customWidth="1"/>
    <col min="5109" max="5109" width="17.36328125" style="7" bestFit="1" customWidth="1"/>
    <col min="5110" max="5347" width="9.08984375" style="7"/>
    <col min="5348" max="5348" width="10.90625" style="7" customWidth="1"/>
    <col min="5349" max="5349" width="7.6328125" style="7" customWidth="1"/>
    <col min="5350" max="5350" width="14.54296875" style="7" customWidth="1"/>
    <col min="5351" max="5351" width="16.36328125" style="7" customWidth="1"/>
    <col min="5352" max="5352" width="7.453125" style="7" customWidth="1"/>
    <col min="5353" max="5353" width="13.54296875" style="7" customWidth="1"/>
    <col min="5354" max="5354" width="10.08984375" style="7" bestFit="1" customWidth="1"/>
    <col min="5355" max="5355" width="10.08984375" style="7" customWidth="1"/>
    <col min="5356" max="5356" width="15.90625" style="7" customWidth="1"/>
    <col min="5357" max="5357" width="15.6328125" style="7" customWidth="1"/>
    <col min="5358" max="5358" width="21.453125" style="7" customWidth="1"/>
    <col min="5359" max="5359" width="13" style="7" customWidth="1"/>
    <col min="5360" max="5360" width="9.90625" style="7" bestFit="1" customWidth="1"/>
    <col min="5361" max="5361" width="22.90625" style="7" customWidth="1"/>
    <col min="5362" max="5362" width="12.453125" style="7" bestFit="1" customWidth="1"/>
    <col min="5363" max="5363" width="6.453125" style="7" customWidth="1"/>
    <col min="5364" max="5364" width="10.08984375" style="7" bestFit="1" customWidth="1"/>
    <col min="5365" max="5365" width="17.36328125" style="7" bestFit="1" customWidth="1"/>
    <col min="5366" max="5603" width="9.08984375" style="7"/>
    <col min="5604" max="5604" width="10.90625" style="7" customWidth="1"/>
    <col min="5605" max="5605" width="7.6328125" style="7" customWidth="1"/>
    <col min="5606" max="5606" width="14.54296875" style="7" customWidth="1"/>
    <col min="5607" max="5607" width="16.36328125" style="7" customWidth="1"/>
    <col min="5608" max="5608" width="7.453125" style="7" customWidth="1"/>
    <col min="5609" max="5609" width="13.54296875" style="7" customWidth="1"/>
    <col min="5610" max="5610" width="10.08984375" style="7" bestFit="1" customWidth="1"/>
    <col min="5611" max="5611" width="10.08984375" style="7" customWidth="1"/>
    <col min="5612" max="5612" width="15.90625" style="7" customWidth="1"/>
    <col min="5613" max="5613" width="15.6328125" style="7" customWidth="1"/>
    <col min="5614" max="5614" width="21.453125" style="7" customWidth="1"/>
    <col min="5615" max="5615" width="13" style="7" customWidth="1"/>
    <col min="5616" max="5616" width="9.90625" style="7" bestFit="1" customWidth="1"/>
    <col min="5617" max="5617" width="22.90625" style="7" customWidth="1"/>
    <col min="5618" max="5618" width="12.453125" style="7" bestFit="1" customWidth="1"/>
    <col min="5619" max="5619" width="6.453125" style="7" customWidth="1"/>
    <col min="5620" max="5620" width="10.08984375" style="7" bestFit="1" customWidth="1"/>
    <col min="5621" max="5621" width="17.36328125" style="7" bestFit="1" customWidth="1"/>
    <col min="5622" max="5859" width="9.08984375" style="7"/>
    <col min="5860" max="5860" width="10.90625" style="7" customWidth="1"/>
    <col min="5861" max="5861" width="7.6328125" style="7" customWidth="1"/>
    <col min="5862" max="5862" width="14.54296875" style="7" customWidth="1"/>
    <col min="5863" max="5863" width="16.36328125" style="7" customWidth="1"/>
    <col min="5864" max="5864" width="7.453125" style="7" customWidth="1"/>
    <col min="5865" max="5865" width="13.54296875" style="7" customWidth="1"/>
    <col min="5866" max="5866" width="10.08984375" style="7" bestFit="1" customWidth="1"/>
    <col min="5867" max="5867" width="10.08984375" style="7" customWidth="1"/>
    <col min="5868" max="5868" width="15.90625" style="7" customWidth="1"/>
    <col min="5869" max="5869" width="15.6328125" style="7" customWidth="1"/>
    <col min="5870" max="5870" width="21.453125" style="7" customWidth="1"/>
    <col min="5871" max="5871" width="13" style="7" customWidth="1"/>
    <col min="5872" max="5872" width="9.90625" style="7" bestFit="1" customWidth="1"/>
    <col min="5873" max="5873" width="22.90625" style="7" customWidth="1"/>
    <col min="5874" max="5874" width="12.453125" style="7" bestFit="1" customWidth="1"/>
    <col min="5875" max="5875" width="6.453125" style="7" customWidth="1"/>
    <col min="5876" max="5876" width="10.08984375" style="7" bestFit="1" customWidth="1"/>
    <col min="5877" max="5877" width="17.36328125" style="7" bestFit="1" customWidth="1"/>
    <col min="5878" max="6115" width="9.08984375" style="7"/>
    <col min="6116" max="6116" width="10.90625" style="7" customWidth="1"/>
    <col min="6117" max="6117" width="7.6328125" style="7" customWidth="1"/>
    <col min="6118" max="6118" width="14.54296875" style="7" customWidth="1"/>
    <col min="6119" max="6119" width="16.36328125" style="7" customWidth="1"/>
    <col min="6120" max="6120" width="7.453125" style="7" customWidth="1"/>
    <col min="6121" max="6121" width="13.54296875" style="7" customWidth="1"/>
    <col min="6122" max="6122" width="10.08984375" style="7" bestFit="1" customWidth="1"/>
    <col min="6123" max="6123" width="10.08984375" style="7" customWidth="1"/>
    <col min="6124" max="6124" width="15.90625" style="7" customWidth="1"/>
    <col min="6125" max="6125" width="15.6328125" style="7" customWidth="1"/>
    <col min="6126" max="6126" width="21.453125" style="7" customWidth="1"/>
    <col min="6127" max="6127" width="13" style="7" customWidth="1"/>
    <col min="6128" max="6128" width="9.90625" style="7" bestFit="1" customWidth="1"/>
    <col min="6129" max="6129" width="22.90625" style="7" customWidth="1"/>
    <col min="6130" max="6130" width="12.453125" style="7" bestFit="1" customWidth="1"/>
    <col min="6131" max="6131" width="6.453125" style="7" customWidth="1"/>
    <col min="6132" max="6132" width="10.08984375" style="7" bestFit="1" customWidth="1"/>
    <col min="6133" max="6133" width="17.36328125" style="7" bestFit="1" customWidth="1"/>
    <col min="6134" max="6371" width="9.08984375" style="7"/>
    <col min="6372" max="6372" width="10.90625" style="7" customWidth="1"/>
    <col min="6373" max="6373" width="7.6328125" style="7" customWidth="1"/>
    <col min="6374" max="6374" width="14.54296875" style="7" customWidth="1"/>
    <col min="6375" max="6375" width="16.36328125" style="7" customWidth="1"/>
    <col min="6376" max="6376" width="7.453125" style="7" customWidth="1"/>
    <col min="6377" max="6377" width="13.54296875" style="7" customWidth="1"/>
    <col min="6378" max="6378" width="10.08984375" style="7" bestFit="1" customWidth="1"/>
    <col min="6379" max="6379" width="10.08984375" style="7" customWidth="1"/>
    <col min="6380" max="6380" width="15.90625" style="7" customWidth="1"/>
    <col min="6381" max="6381" width="15.6328125" style="7" customWidth="1"/>
    <col min="6382" max="6382" width="21.453125" style="7" customWidth="1"/>
    <col min="6383" max="6383" width="13" style="7" customWidth="1"/>
    <col min="6384" max="6384" width="9.90625" style="7" bestFit="1" customWidth="1"/>
    <col min="6385" max="6385" width="22.90625" style="7" customWidth="1"/>
    <col min="6386" max="6386" width="12.453125" style="7" bestFit="1" customWidth="1"/>
    <col min="6387" max="6387" width="6.453125" style="7" customWidth="1"/>
    <col min="6388" max="6388" width="10.08984375" style="7" bestFit="1" customWidth="1"/>
    <col min="6389" max="6389" width="17.36328125" style="7" bestFit="1" customWidth="1"/>
    <col min="6390" max="6627" width="9.08984375" style="7"/>
    <col min="6628" max="6628" width="10.90625" style="7" customWidth="1"/>
    <col min="6629" max="6629" width="7.6328125" style="7" customWidth="1"/>
    <col min="6630" max="6630" width="14.54296875" style="7" customWidth="1"/>
    <col min="6631" max="6631" width="16.36328125" style="7" customWidth="1"/>
    <col min="6632" max="6632" width="7.453125" style="7" customWidth="1"/>
    <col min="6633" max="6633" width="13.54296875" style="7" customWidth="1"/>
    <col min="6634" max="6634" width="10.08984375" style="7" bestFit="1" customWidth="1"/>
    <col min="6635" max="6635" width="10.08984375" style="7" customWidth="1"/>
    <col min="6636" max="6636" width="15.90625" style="7" customWidth="1"/>
    <col min="6637" max="6637" width="15.6328125" style="7" customWidth="1"/>
    <col min="6638" max="6638" width="21.453125" style="7" customWidth="1"/>
    <col min="6639" max="6639" width="13" style="7" customWidth="1"/>
    <col min="6640" max="6640" width="9.90625" style="7" bestFit="1" customWidth="1"/>
    <col min="6641" max="6641" width="22.90625" style="7" customWidth="1"/>
    <col min="6642" max="6642" width="12.453125" style="7" bestFit="1" customWidth="1"/>
    <col min="6643" max="6643" width="6.453125" style="7" customWidth="1"/>
    <col min="6644" max="6644" width="10.08984375" style="7" bestFit="1" customWidth="1"/>
    <col min="6645" max="6645" width="17.36328125" style="7" bestFit="1" customWidth="1"/>
    <col min="6646" max="6883" width="9.08984375" style="7"/>
    <col min="6884" max="6884" width="10.90625" style="7" customWidth="1"/>
    <col min="6885" max="6885" width="7.6328125" style="7" customWidth="1"/>
    <col min="6886" max="6886" width="14.54296875" style="7" customWidth="1"/>
    <col min="6887" max="6887" width="16.36328125" style="7" customWidth="1"/>
    <col min="6888" max="6888" width="7.453125" style="7" customWidth="1"/>
    <col min="6889" max="6889" width="13.54296875" style="7" customWidth="1"/>
    <col min="6890" max="6890" width="10.08984375" style="7" bestFit="1" customWidth="1"/>
    <col min="6891" max="6891" width="10.08984375" style="7" customWidth="1"/>
    <col min="6892" max="6892" width="15.90625" style="7" customWidth="1"/>
    <col min="6893" max="6893" width="15.6328125" style="7" customWidth="1"/>
    <col min="6894" max="6894" width="21.453125" style="7" customWidth="1"/>
    <col min="6895" max="6895" width="13" style="7" customWidth="1"/>
    <col min="6896" max="6896" width="9.90625" style="7" bestFit="1" customWidth="1"/>
    <col min="6897" max="6897" width="22.90625" style="7" customWidth="1"/>
    <col min="6898" max="6898" width="12.453125" style="7" bestFit="1" customWidth="1"/>
    <col min="6899" max="6899" width="6.453125" style="7" customWidth="1"/>
    <col min="6900" max="6900" width="10.08984375" style="7" bestFit="1" customWidth="1"/>
    <col min="6901" max="6901" width="17.36328125" style="7" bestFit="1" customWidth="1"/>
    <col min="6902" max="7139" width="9.08984375" style="7"/>
    <col min="7140" max="7140" width="10.90625" style="7" customWidth="1"/>
    <col min="7141" max="7141" width="7.6328125" style="7" customWidth="1"/>
    <col min="7142" max="7142" width="14.54296875" style="7" customWidth="1"/>
    <col min="7143" max="7143" width="16.36328125" style="7" customWidth="1"/>
    <col min="7144" max="7144" width="7.453125" style="7" customWidth="1"/>
    <col min="7145" max="7145" width="13.54296875" style="7" customWidth="1"/>
    <col min="7146" max="7146" width="10.08984375" style="7" bestFit="1" customWidth="1"/>
    <col min="7147" max="7147" width="10.08984375" style="7" customWidth="1"/>
    <col min="7148" max="7148" width="15.90625" style="7" customWidth="1"/>
    <col min="7149" max="7149" width="15.6328125" style="7" customWidth="1"/>
    <col min="7150" max="7150" width="21.453125" style="7" customWidth="1"/>
    <col min="7151" max="7151" width="13" style="7" customWidth="1"/>
    <col min="7152" max="7152" width="9.90625" style="7" bestFit="1" customWidth="1"/>
    <col min="7153" max="7153" width="22.90625" style="7" customWidth="1"/>
    <col min="7154" max="7154" width="12.453125" style="7" bestFit="1" customWidth="1"/>
    <col min="7155" max="7155" width="6.453125" style="7" customWidth="1"/>
    <col min="7156" max="7156" width="10.08984375" style="7" bestFit="1" customWidth="1"/>
    <col min="7157" max="7157" width="17.36328125" style="7" bestFit="1" customWidth="1"/>
    <col min="7158" max="7395" width="9.08984375" style="7"/>
    <col min="7396" max="7396" width="10.90625" style="7" customWidth="1"/>
    <col min="7397" max="7397" width="7.6328125" style="7" customWidth="1"/>
    <col min="7398" max="7398" width="14.54296875" style="7" customWidth="1"/>
    <col min="7399" max="7399" width="16.36328125" style="7" customWidth="1"/>
    <col min="7400" max="7400" width="7.453125" style="7" customWidth="1"/>
    <col min="7401" max="7401" width="13.54296875" style="7" customWidth="1"/>
    <col min="7402" max="7402" width="10.08984375" style="7" bestFit="1" customWidth="1"/>
    <col min="7403" max="7403" width="10.08984375" style="7" customWidth="1"/>
    <col min="7404" max="7404" width="15.90625" style="7" customWidth="1"/>
    <col min="7405" max="7405" width="15.6328125" style="7" customWidth="1"/>
    <col min="7406" max="7406" width="21.453125" style="7" customWidth="1"/>
    <col min="7407" max="7407" width="13" style="7" customWidth="1"/>
    <col min="7408" max="7408" width="9.90625" style="7" bestFit="1" customWidth="1"/>
    <col min="7409" max="7409" width="22.90625" style="7" customWidth="1"/>
    <col min="7410" max="7410" width="12.453125" style="7" bestFit="1" customWidth="1"/>
    <col min="7411" max="7411" width="6.453125" style="7" customWidth="1"/>
    <col min="7412" max="7412" width="10.08984375" style="7" bestFit="1" customWidth="1"/>
    <col min="7413" max="7413" width="17.36328125" style="7" bestFit="1" customWidth="1"/>
    <col min="7414" max="7651" width="9.08984375" style="7"/>
    <col min="7652" max="7652" width="10.90625" style="7" customWidth="1"/>
    <col min="7653" max="7653" width="7.6328125" style="7" customWidth="1"/>
    <col min="7654" max="7654" width="14.54296875" style="7" customWidth="1"/>
    <col min="7655" max="7655" width="16.36328125" style="7" customWidth="1"/>
    <col min="7656" max="7656" width="7.453125" style="7" customWidth="1"/>
    <col min="7657" max="7657" width="13.54296875" style="7" customWidth="1"/>
    <col min="7658" max="7658" width="10.08984375" style="7" bestFit="1" customWidth="1"/>
    <col min="7659" max="7659" width="10.08984375" style="7" customWidth="1"/>
    <col min="7660" max="7660" width="15.90625" style="7" customWidth="1"/>
    <col min="7661" max="7661" width="15.6328125" style="7" customWidth="1"/>
    <col min="7662" max="7662" width="21.453125" style="7" customWidth="1"/>
    <col min="7663" max="7663" width="13" style="7" customWidth="1"/>
    <col min="7664" max="7664" width="9.90625" style="7" bestFit="1" customWidth="1"/>
    <col min="7665" max="7665" width="22.90625" style="7" customWidth="1"/>
    <col min="7666" max="7666" width="12.453125" style="7" bestFit="1" customWidth="1"/>
    <col min="7667" max="7667" width="6.453125" style="7" customWidth="1"/>
    <col min="7668" max="7668" width="10.08984375" style="7" bestFit="1" customWidth="1"/>
    <col min="7669" max="7669" width="17.36328125" style="7" bestFit="1" customWidth="1"/>
    <col min="7670" max="7907" width="9.08984375" style="7"/>
    <col min="7908" max="7908" width="10.90625" style="7" customWidth="1"/>
    <col min="7909" max="7909" width="7.6328125" style="7" customWidth="1"/>
    <col min="7910" max="7910" width="14.54296875" style="7" customWidth="1"/>
    <col min="7911" max="7911" width="16.36328125" style="7" customWidth="1"/>
    <col min="7912" max="7912" width="7.453125" style="7" customWidth="1"/>
    <col min="7913" max="7913" width="13.54296875" style="7" customWidth="1"/>
    <col min="7914" max="7914" width="10.08984375" style="7" bestFit="1" customWidth="1"/>
    <col min="7915" max="7915" width="10.08984375" style="7" customWidth="1"/>
    <col min="7916" max="7916" width="15.90625" style="7" customWidth="1"/>
    <col min="7917" max="7917" width="15.6328125" style="7" customWidth="1"/>
    <col min="7918" max="7918" width="21.453125" style="7" customWidth="1"/>
    <col min="7919" max="7919" width="13" style="7" customWidth="1"/>
    <col min="7920" max="7920" width="9.90625" style="7" bestFit="1" customWidth="1"/>
    <col min="7921" max="7921" width="22.90625" style="7" customWidth="1"/>
    <col min="7922" max="7922" width="12.453125" style="7" bestFit="1" customWidth="1"/>
    <col min="7923" max="7923" width="6.453125" style="7" customWidth="1"/>
    <col min="7924" max="7924" width="10.08984375" style="7" bestFit="1" customWidth="1"/>
    <col min="7925" max="7925" width="17.36328125" style="7" bestFit="1" customWidth="1"/>
    <col min="7926" max="8163" width="9.08984375" style="7"/>
    <col min="8164" max="8164" width="10.90625" style="7" customWidth="1"/>
    <col min="8165" max="8165" width="7.6328125" style="7" customWidth="1"/>
    <col min="8166" max="8166" width="14.54296875" style="7" customWidth="1"/>
    <col min="8167" max="8167" width="16.36328125" style="7" customWidth="1"/>
    <col min="8168" max="8168" width="7.453125" style="7" customWidth="1"/>
    <col min="8169" max="8169" width="13.54296875" style="7" customWidth="1"/>
    <col min="8170" max="8170" width="10.08984375" style="7" bestFit="1" customWidth="1"/>
    <col min="8171" max="8171" width="10.08984375" style="7" customWidth="1"/>
    <col min="8172" max="8172" width="15.90625" style="7" customWidth="1"/>
    <col min="8173" max="8173" width="15.6328125" style="7" customWidth="1"/>
    <col min="8174" max="8174" width="21.453125" style="7" customWidth="1"/>
    <col min="8175" max="8175" width="13" style="7" customWidth="1"/>
    <col min="8176" max="8176" width="9.90625" style="7" bestFit="1" customWidth="1"/>
    <col min="8177" max="8177" width="22.90625" style="7" customWidth="1"/>
    <col min="8178" max="8178" width="12.453125" style="7" bestFit="1" customWidth="1"/>
    <col min="8179" max="8179" width="6.453125" style="7" customWidth="1"/>
    <col min="8180" max="8180" width="10.08984375" style="7" bestFit="1" customWidth="1"/>
    <col min="8181" max="8181" width="17.36328125" style="7" bestFit="1" customWidth="1"/>
    <col min="8182" max="8419" width="9.08984375" style="7"/>
    <col min="8420" max="8420" width="10.90625" style="7" customWidth="1"/>
    <col min="8421" max="8421" width="7.6328125" style="7" customWidth="1"/>
    <col min="8422" max="8422" width="14.54296875" style="7" customWidth="1"/>
    <col min="8423" max="8423" width="16.36328125" style="7" customWidth="1"/>
    <col min="8424" max="8424" width="7.453125" style="7" customWidth="1"/>
    <col min="8425" max="8425" width="13.54296875" style="7" customWidth="1"/>
    <col min="8426" max="8426" width="10.08984375" style="7" bestFit="1" customWidth="1"/>
    <col min="8427" max="8427" width="10.08984375" style="7" customWidth="1"/>
    <col min="8428" max="8428" width="15.90625" style="7" customWidth="1"/>
    <col min="8429" max="8429" width="15.6328125" style="7" customWidth="1"/>
    <col min="8430" max="8430" width="21.453125" style="7" customWidth="1"/>
    <col min="8431" max="8431" width="13" style="7" customWidth="1"/>
    <col min="8432" max="8432" width="9.90625" style="7" bestFit="1" customWidth="1"/>
    <col min="8433" max="8433" width="22.90625" style="7" customWidth="1"/>
    <col min="8434" max="8434" width="12.453125" style="7" bestFit="1" customWidth="1"/>
    <col min="8435" max="8435" width="6.453125" style="7" customWidth="1"/>
    <col min="8436" max="8436" width="10.08984375" style="7" bestFit="1" customWidth="1"/>
    <col min="8437" max="8437" width="17.36328125" style="7" bestFit="1" customWidth="1"/>
    <col min="8438" max="8675" width="9.08984375" style="7"/>
    <col min="8676" max="8676" width="10.90625" style="7" customWidth="1"/>
    <col min="8677" max="8677" width="7.6328125" style="7" customWidth="1"/>
    <col min="8678" max="8678" width="14.54296875" style="7" customWidth="1"/>
    <col min="8679" max="8679" width="16.36328125" style="7" customWidth="1"/>
    <col min="8680" max="8680" width="7.453125" style="7" customWidth="1"/>
    <col min="8681" max="8681" width="13.54296875" style="7" customWidth="1"/>
    <col min="8682" max="8682" width="10.08984375" style="7" bestFit="1" customWidth="1"/>
    <col min="8683" max="8683" width="10.08984375" style="7" customWidth="1"/>
    <col min="8684" max="8684" width="15.90625" style="7" customWidth="1"/>
    <col min="8685" max="8685" width="15.6328125" style="7" customWidth="1"/>
    <col min="8686" max="8686" width="21.453125" style="7" customWidth="1"/>
    <col min="8687" max="8687" width="13" style="7" customWidth="1"/>
    <col min="8688" max="8688" width="9.90625" style="7" bestFit="1" customWidth="1"/>
    <col min="8689" max="8689" width="22.90625" style="7" customWidth="1"/>
    <col min="8690" max="8690" width="12.453125" style="7" bestFit="1" customWidth="1"/>
    <col min="8691" max="8691" width="6.453125" style="7" customWidth="1"/>
    <col min="8692" max="8692" width="10.08984375" style="7" bestFit="1" customWidth="1"/>
    <col min="8693" max="8693" width="17.36328125" style="7" bestFit="1" customWidth="1"/>
    <col min="8694" max="8931" width="9.08984375" style="7"/>
    <col min="8932" max="8932" width="10.90625" style="7" customWidth="1"/>
    <col min="8933" max="8933" width="7.6328125" style="7" customWidth="1"/>
    <col min="8934" max="8934" width="14.54296875" style="7" customWidth="1"/>
    <col min="8935" max="8935" width="16.36328125" style="7" customWidth="1"/>
    <col min="8936" max="8936" width="7.453125" style="7" customWidth="1"/>
    <col min="8937" max="8937" width="13.54296875" style="7" customWidth="1"/>
    <col min="8938" max="8938" width="10.08984375" style="7" bestFit="1" customWidth="1"/>
    <col min="8939" max="8939" width="10.08984375" style="7" customWidth="1"/>
    <col min="8940" max="8940" width="15.90625" style="7" customWidth="1"/>
    <col min="8941" max="8941" width="15.6328125" style="7" customWidth="1"/>
    <col min="8942" max="8942" width="21.453125" style="7" customWidth="1"/>
    <col min="8943" max="8943" width="13" style="7" customWidth="1"/>
    <col min="8944" max="8944" width="9.90625" style="7" bestFit="1" customWidth="1"/>
    <col min="8945" max="8945" width="22.90625" style="7" customWidth="1"/>
    <col min="8946" max="8946" width="12.453125" style="7" bestFit="1" customWidth="1"/>
    <col min="8947" max="8947" width="6.453125" style="7" customWidth="1"/>
    <col min="8948" max="8948" width="10.08984375" style="7" bestFit="1" customWidth="1"/>
    <col min="8949" max="8949" width="17.36328125" style="7" bestFit="1" customWidth="1"/>
    <col min="8950" max="9187" width="9.08984375" style="7"/>
    <col min="9188" max="9188" width="10.90625" style="7" customWidth="1"/>
    <col min="9189" max="9189" width="7.6328125" style="7" customWidth="1"/>
    <col min="9190" max="9190" width="14.54296875" style="7" customWidth="1"/>
    <col min="9191" max="9191" width="16.36328125" style="7" customWidth="1"/>
    <col min="9192" max="9192" width="7.453125" style="7" customWidth="1"/>
    <col min="9193" max="9193" width="13.54296875" style="7" customWidth="1"/>
    <col min="9194" max="9194" width="10.08984375" style="7" bestFit="1" customWidth="1"/>
    <col min="9195" max="9195" width="10.08984375" style="7" customWidth="1"/>
    <col min="9196" max="9196" width="15.90625" style="7" customWidth="1"/>
    <col min="9197" max="9197" width="15.6328125" style="7" customWidth="1"/>
    <col min="9198" max="9198" width="21.453125" style="7" customWidth="1"/>
    <col min="9199" max="9199" width="13" style="7" customWidth="1"/>
    <col min="9200" max="9200" width="9.90625" style="7" bestFit="1" customWidth="1"/>
    <col min="9201" max="9201" width="22.90625" style="7" customWidth="1"/>
    <col min="9202" max="9202" width="12.453125" style="7" bestFit="1" customWidth="1"/>
    <col min="9203" max="9203" width="6.453125" style="7" customWidth="1"/>
    <col min="9204" max="9204" width="10.08984375" style="7" bestFit="1" customWidth="1"/>
    <col min="9205" max="9205" width="17.36328125" style="7" bestFit="1" customWidth="1"/>
    <col min="9206" max="9443" width="9.08984375" style="7"/>
    <col min="9444" max="9444" width="10.90625" style="7" customWidth="1"/>
    <col min="9445" max="9445" width="7.6328125" style="7" customWidth="1"/>
    <col min="9446" max="9446" width="14.54296875" style="7" customWidth="1"/>
    <col min="9447" max="9447" width="16.36328125" style="7" customWidth="1"/>
    <col min="9448" max="9448" width="7.453125" style="7" customWidth="1"/>
    <col min="9449" max="9449" width="13.54296875" style="7" customWidth="1"/>
    <col min="9450" max="9450" width="10.08984375" style="7" bestFit="1" customWidth="1"/>
    <col min="9451" max="9451" width="10.08984375" style="7" customWidth="1"/>
    <col min="9452" max="9452" width="15.90625" style="7" customWidth="1"/>
    <col min="9453" max="9453" width="15.6328125" style="7" customWidth="1"/>
    <col min="9454" max="9454" width="21.453125" style="7" customWidth="1"/>
    <col min="9455" max="9455" width="13" style="7" customWidth="1"/>
    <col min="9456" max="9456" width="9.90625" style="7" bestFit="1" customWidth="1"/>
    <col min="9457" max="9457" width="22.90625" style="7" customWidth="1"/>
    <col min="9458" max="9458" width="12.453125" style="7" bestFit="1" customWidth="1"/>
    <col min="9459" max="9459" width="6.453125" style="7" customWidth="1"/>
    <col min="9460" max="9460" width="10.08984375" style="7" bestFit="1" customWidth="1"/>
    <col min="9461" max="9461" width="17.36328125" style="7" bestFit="1" customWidth="1"/>
    <col min="9462" max="9699" width="9.08984375" style="7"/>
    <col min="9700" max="9700" width="10.90625" style="7" customWidth="1"/>
    <col min="9701" max="9701" width="7.6328125" style="7" customWidth="1"/>
    <col min="9702" max="9702" width="14.54296875" style="7" customWidth="1"/>
    <col min="9703" max="9703" width="16.36328125" style="7" customWidth="1"/>
    <col min="9704" max="9704" width="7.453125" style="7" customWidth="1"/>
    <col min="9705" max="9705" width="13.54296875" style="7" customWidth="1"/>
    <col min="9706" max="9706" width="10.08984375" style="7" bestFit="1" customWidth="1"/>
    <col min="9707" max="9707" width="10.08984375" style="7" customWidth="1"/>
    <col min="9708" max="9708" width="15.90625" style="7" customWidth="1"/>
    <col min="9709" max="9709" width="15.6328125" style="7" customWidth="1"/>
    <col min="9710" max="9710" width="21.453125" style="7" customWidth="1"/>
    <col min="9711" max="9711" width="13" style="7" customWidth="1"/>
    <col min="9712" max="9712" width="9.90625" style="7" bestFit="1" customWidth="1"/>
    <col min="9713" max="9713" width="22.90625" style="7" customWidth="1"/>
    <col min="9714" max="9714" width="12.453125" style="7" bestFit="1" customWidth="1"/>
    <col min="9715" max="9715" width="6.453125" style="7" customWidth="1"/>
    <col min="9716" max="9716" width="10.08984375" style="7" bestFit="1" customWidth="1"/>
    <col min="9717" max="9717" width="17.36328125" style="7" bestFit="1" customWidth="1"/>
    <col min="9718" max="9955" width="9.08984375" style="7"/>
    <col min="9956" max="9956" width="10.90625" style="7" customWidth="1"/>
    <col min="9957" max="9957" width="7.6328125" style="7" customWidth="1"/>
    <col min="9958" max="9958" width="14.54296875" style="7" customWidth="1"/>
    <col min="9959" max="9959" width="16.36328125" style="7" customWidth="1"/>
    <col min="9960" max="9960" width="7.453125" style="7" customWidth="1"/>
    <col min="9961" max="9961" width="13.54296875" style="7" customWidth="1"/>
    <col min="9962" max="9962" width="10.08984375" style="7" bestFit="1" customWidth="1"/>
    <col min="9963" max="9963" width="10.08984375" style="7" customWidth="1"/>
    <col min="9964" max="9964" width="15.90625" style="7" customWidth="1"/>
    <col min="9965" max="9965" width="15.6328125" style="7" customWidth="1"/>
    <col min="9966" max="9966" width="21.453125" style="7" customWidth="1"/>
    <col min="9967" max="9967" width="13" style="7" customWidth="1"/>
    <col min="9968" max="9968" width="9.90625" style="7" bestFit="1" customWidth="1"/>
    <col min="9969" max="9969" width="22.90625" style="7" customWidth="1"/>
    <col min="9970" max="9970" width="12.453125" style="7" bestFit="1" customWidth="1"/>
    <col min="9971" max="9971" width="6.453125" style="7" customWidth="1"/>
    <col min="9972" max="9972" width="10.08984375" style="7" bestFit="1" customWidth="1"/>
    <col min="9973" max="9973" width="17.36328125" style="7" bestFit="1" customWidth="1"/>
    <col min="9974" max="10211" width="9.08984375" style="7"/>
    <col min="10212" max="10212" width="10.90625" style="7" customWidth="1"/>
    <col min="10213" max="10213" width="7.6328125" style="7" customWidth="1"/>
    <col min="10214" max="10214" width="14.54296875" style="7" customWidth="1"/>
    <col min="10215" max="10215" width="16.36328125" style="7" customWidth="1"/>
    <col min="10216" max="10216" width="7.453125" style="7" customWidth="1"/>
    <col min="10217" max="10217" width="13.54296875" style="7" customWidth="1"/>
    <col min="10218" max="10218" width="10.08984375" style="7" bestFit="1" customWidth="1"/>
    <col min="10219" max="10219" width="10.08984375" style="7" customWidth="1"/>
    <col min="10220" max="10220" width="15.90625" style="7" customWidth="1"/>
    <col min="10221" max="10221" width="15.6328125" style="7" customWidth="1"/>
    <col min="10222" max="10222" width="21.453125" style="7" customWidth="1"/>
    <col min="10223" max="10223" width="13" style="7" customWidth="1"/>
    <col min="10224" max="10224" width="9.90625" style="7" bestFit="1" customWidth="1"/>
    <col min="10225" max="10225" width="22.90625" style="7" customWidth="1"/>
    <col min="10226" max="10226" width="12.453125" style="7" bestFit="1" customWidth="1"/>
    <col min="10227" max="10227" width="6.453125" style="7" customWidth="1"/>
    <col min="10228" max="10228" width="10.08984375" style="7" bestFit="1" customWidth="1"/>
    <col min="10229" max="10229" width="17.36328125" style="7" bestFit="1" customWidth="1"/>
    <col min="10230" max="10467" width="9.08984375" style="7"/>
    <col min="10468" max="10468" width="10.90625" style="7" customWidth="1"/>
    <col min="10469" max="10469" width="7.6328125" style="7" customWidth="1"/>
    <col min="10470" max="10470" width="14.54296875" style="7" customWidth="1"/>
    <col min="10471" max="10471" width="16.36328125" style="7" customWidth="1"/>
    <col min="10472" max="10472" width="7.453125" style="7" customWidth="1"/>
    <col min="10473" max="10473" width="13.54296875" style="7" customWidth="1"/>
    <col min="10474" max="10474" width="10.08984375" style="7" bestFit="1" customWidth="1"/>
    <col min="10475" max="10475" width="10.08984375" style="7" customWidth="1"/>
    <col min="10476" max="10476" width="15.90625" style="7" customWidth="1"/>
    <col min="10477" max="10477" width="15.6328125" style="7" customWidth="1"/>
    <col min="10478" max="10478" width="21.453125" style="7" customWidth="1"/>
    <col min="10479" max="10479" width="13" style="7" customWidth="1"/>
    <col min="10480" max="10480" width="9.90625" style="7" bestFit="1" customWidth="1"/>
    <col min="10481" max="10481" width="22.90625" style="7" customWidth="1"/>
    <col min="10482" max="10482" width="12.453125" style="7" bestFit="1" customWidth="1"/>
    <col min="10483" max="10483" width="6.453125" style="7" customWidth="1"/>
    <col min="10484" max="10484" width="10.08984375" style="7" bestFit="1" customWidth="1"/>
    <col min="10485" max="10485" width="17.36328125" style="7" bestFit="1" customWidth="1"/>
    <col min="10486" max="10723" width="9.08984375" style="7"/>
    <col min="10724" max="10724" width="10.90625" style="7" customWidth="1"/>
    <col min="10725" max="10725" width="7.6328125" style="7" customWidth="1"/>
    <col min="10726" max="10726" width="14.54296875" style="7" customWidth="1"/>
    <col min="10727" max="10727" width="16.36328125" style="7" customWidth="1"/>
    <col min="10728" max="10728" width="7.453125" style="7" customWidth="1"/>
    <col min="10729" max="10729" width="13.54296875" style="7" customWidth="1"/>
    <col min="10730" max="10730" width="10.08984375" style="7" bestFit="1" customWidth="1"/>
    <col min="10731" max="10731" width="10.08984375" style="7" customWidth="1"/>
    <col min="10732" max="10732" width="15.90625" style="7" customWidth="1"/>
    <col min="10733" max="10733" width="15.6328125" style="7" customWidth="1"/>
    <col min="10734" max="10734" width="21.453125" style="7" customWidth="1"/>
    <col min="10735" max="10735" width="13" style="7" customWidth="1"/>
    <col min="10736" max="10736" width="9.90625" style="7" bestFit="1" customWidth="1"/>
    <col min="10737" max="10737" width="22.90625" style="7" customWidth="1"/>
    <col min="10738" max="10738" width="12.453125" style="7" bestFit="1" customWidth="1"/>
    <col min="10739" max="10739" width="6.453125" style="7" customWidth="1"/>
    <col min="10740" max="10740" width="10.08984375" style="7" bestFit="1" customWidth="1"/>
    <col min="10741" max="10741" width="17.36328125" style="7" bestFit="1" customWidth="1"/>
    <col min="10742" max="10979" width="9.08984375" style="7"/>
    <col min="10980" max="10980" width="10.90625" style="7" customWidth="1"/>
    <col min="10981" max="10981" width="7.6328125" style="7" customWidth="1"/>
    <col min="10982" max="10982" width="14.54296875" style="7" customWidth="1"/>
    <col min="10983" max="10983" width="16.36328125" style="7" customWidth="1"/>
    <col min="10984" max="10984" width="7.453125" style="7" customWidth="1"/>
    <col min="10985" max="10985" width="13.54296875" style="7" customWidth="1"/>
    <col min="10986" max="10986" width="10.08984375" style="7" bestFit="1" customWidth="1"/>
    <col min="10987" max="10987" width="10.08984375" style="7" customWidth="1"/>
    <col min="10988" max="10988" width="15.90625" style="7" customWidth="1"/>
    <col min="10989" max="10989" width="15.6328125" style="7" customWidth="1"/>
    <col min="10990" max="10990" width="21.453125" style="7" customWidth="1"/>
    <col min="10991" max="10991" width="13" style="7" customWidth="1"/>
    <col min="10992" max="10992" width="9.90625" style="7" bestFit="1" customWidth="1"/>
    <col min="10993" max="10993" width="22.90625" style="7" customWidth="1"/>
    <col min="10994" max="10994" width="12.453125" style="7" bestFit="1" customWidth="1"/>
    <col min="10995" max="10995" width="6.453125" style="7" customWidth="1"/>
    <col min="10996" max="10996" width="10.08984375" style="7" bestFit="1" customWidth="1"/>
    <col min="10997" max="10997" width="17.36328125" style="7" bestFit="1" customWidth="1"/>
    <col min="10998" max="11235" width="9.08984375" style="7"/>
    <col min="11236" max="11236" width="10.90625" style="7" customWidth="1"/>
    <col min="11237" max="11237" width="7.6328125" style="7" customWidth="1"/>
    <col min="11238" max="11238" width="14.54296875" style="7" customWidth="1"/>
    <col min="11239" max="11239" width="16.36328125" style="7" customWidth="1"/>
    <col min="11240" max="11240" width="7.453125" style="7" customWidth="1"/>
    <col min="11241" max="11241" width="13.54296875" style="7" customWidth="1"/>
    <col min="11242" max="11242" width="10.08984375" style="7" bestFit="1" customWidth="1"/>
    <col min="11243" max="11243" width="10.08984375" style="7" customWidth="1"/>
    <col min="11244" max="11244" width="15.90625" style="7" customWidth="1"/>
    <col min="11245" max="11245" width="15.6328125" style="7" customWidth="1"/>
    <col min="11246" max="11246" width="21.453125" style="7" customWidth="1"/>
    <col min="11247" max="11247" width="13" style="7" customWidth="1"/>
    <col min="11248" max="11248" width="9.90625" style="7" bestFit="1" customWidth="1"/>
    <col min="11249" max="11249" width="22.90625" style="7" customWidth="1"/>
    <col min="11250" max="11250" width="12.453125" style="7" bestFit="1" customWidth="1"/>
    <col min="11251" max="11251" width="6.453125" style="7" customWidth="1"/>
    <col min="11252" max="11252" width="10.08984375" style="7" bestFit="1" customWidth="1"/>
    <col min="11253" max="11253" width="17.36328125" style="7" bestFit="1" customWidth="1"/>
    <col min="11254" max="11491" width="9.08984375" style="7"/>
    <col min="11492" max="11492" width="10.90625" style="7" customWidth="1"/>
    <col min="11493" max="11493" width="7.6328125" style="7" customWidth="1"/>
    <col min="11494" max="11494" width="14.54296875" style="7" customWidth="1"/>
    <col min="11495" max="11495" width="16.36328125" style="7" customWidth="1"/>
    <col min="11496" max="11496" width="7.453125" style="7" customWidth="1"/>
    <col min="11497" max="11497" width="13.54296875" style="7" customWidth="1"/>
    <col min="11498" max="11498" width="10.08984375" style="7" bestFit="1" customWidth="1"/>
    <col min="11499" max="11499" width="10.08984375" style="7" customWidth="1"/>
    <col min="11500" max="11500" width="15.90625" style="7" customWidth="1"/>
    <col min="11501" max="11501" width="15.6328125" style="7" customWidth="1"/>
    <col min="11502" max="11502" width="21.453125" style="7" customWidth="1"/>
    <col min="11503" max="11503" width="13" style="7" customWidth="1"/>
    <col min="11504" max="11504" width="9.90625" style="7" bestFit="1" customWidth="1"/>
    <col min="11505" max="11505" width="22.90625" style="7" customWidth="1"/>
    <col min="11506" max="11506" width="12.453125" style="7" bestFit="1" customWidth="1"/>
    <col min="11507" max="11507" width="6.453125" style="7" customWidth="1"/>
    <col min="11508" max="11508" width="10.08984375" style="7" bestFit="1" customWidth="1"/>
    <col min="11509" max="11509" width="17.36328125" style="7" bestFit="1" customWidth="1"/>
    <col min="11510" max="11747" width="9.08984375" style="7"/>
    <col min="11748" max="11748" width="10.90625" style="7" customWidth="1"/>
    <col min="11749" max="11749" width="7.6328125" style="7" customWidth="1"/>
    <col min="11750" max="11750" width="14.54296875" style="7" customWidth="1"/>
    <col min="11751" max="11751" width="16.36328125" style="7" customWidth="1"/>
    <col min="11752" max="11752" width="7.453125" style="7" customWidth="1"/>
    <col min="11753" max="11753" width="13.54296875" style="7" customWidth="1"/>
    <col min="11754" max="11754" width="10.08984375" style="7" bestFit="1" customWidth="1"/>
    <col min="11755" max="11755" width="10.08984375" style="7" customWidth="1"/>
    <col min="11756" max="11756" width="15.90625" style="7" customWidth="1"/>
    <col min="11757" max="11757" width="15.6328125" style="7" customWidth="1"/>
    <col min="11758" max="11758" width="21.453125" style="7" customWidth="1"/>
    <col min="11759" max="11759" width="13" style="7" customWidth="1"/>
    <col min="11760" max="11760" width="9.90625" style="7" bestFit="1" customWidth="1"/>
    <col min="11761" max="11761" width="22.90625" style="7" customWidth="1"/>
    <col min="11762" max="11762" width="12.453125" style="7" bestFit="1" customWidth="1"/>
    <col min="11763" max="11763" width="6.453125" style="7" customWidth="1"/>
    <col min="11764" max="11764" width="10.08984375" style="7" bestFit="1" customWidth="1"/>
    <col min="11765" max="11765" width="17.36328125" style="7" bestFit="1" customWidth="1"/>
    <col min="11766" max="12003" width="9.08984375" style="7"/>
    <col min="12004" max="12004" width="10.90625" style="7" customWidth="1"/>
    <col min="12005" max="12005" width="7.6328125" style="7" customWidth="1"/>
    <col min="12006" max="12006" width="14.54296875" style="7" customWidth="1"/>
    <col min="12007" max="12007" width="16.36328125" style="7" customWidth="1"/>
    <col min="12008" max="12008" width="7.453125" style="7" customWidth="1"/>
    <col min="12009" max="12009" width="13.54296875" style="7" customWidth="1"/>
    <col min="12010" max="12010" width="10.08984375" style="7" bestFit="1" customWidth="1"/>
    <col min="12011" max="12011" width="10.08984375" style="7" customWidth="1"/>
    <col min="12012" max="12012" width="15.90625" style="7" customWidth="1"/>
    <col min="12013" max="12013" width="15.6328125" style="7" customWidth="1"/>
    <col min="12014" max="12014" width="21.453125" style="7" customWidth="1"/>
    <col min="12015" max="12015" width="13" style="7" customWidth="1"/>
    <col min="12016" max="12016" width="9.90625" style="7" bestFit="1" customWidth="1"/>
    <col min="12017" max="12017" width="22.90625" style="7" customWidth="1"/>
    <col min="12018" max="12018" width="12.453125" style="7" bestFit="1" customWidth="1"/>
    <col min="12019" max="12019" width="6.453125" style="7" customWidth="1"/>
    <col min="12020" max="12020" width="10.08984375" style="7" bestFit="1" customWidth="1"/>
    <col min="12021" max="12021" width="17.36328125" style="7" bestFit="1" customWidth="1"/>
    <col min="12022" max="12259" width="9.08984375" style="7"/>
    <col min="12260" max="12260" width="10.90625" style="7" customWidth="1"/>
    <col min="12261" max="12261" width="7.6328125" style="7" customWidth="1"/>
    <col min="12262" max="12262" width="14.54296875" style="7" customWidth="1"/>
    <col min="12263" max="12263" width="16.36328125" style="7" customWidth="1"/>
    <col min="12264" max="12264" width="7.453125" style="7" customWidth="1"/>
    <col min="12265" max="12265" width="13.54296875" style="7" customWidth="1"/>
    <col min="12266" max="12266" width="10.08984375" style="7" bestFit="1" customWidth="1"/>
    <col min="12267" max="12267" width="10.08984375" style="7" customWidth="1"/>
    <col min="12268" max="12268" width="15.90625" style="7" customWidth="1"/>
    <col min="12269" max="12269" width="15.6328125" style="7" customWidth="1"/>
    <col min="12270" max="12270" width="21.453125" style="7" customWidth="1"/>
    <col min="12271" max="12271" width="13" style="7" customWidth="1"/>
    <col min="12272" max="12272" width="9.90625" style="7" bestFit="1" customWidth="1"/>
    <col min="12273" max="12273" width="22.90625" style="7" customWidth="1"/>
    <col min="12274" max="12274" width="12.453125" style="7" bestFit="1" customWidth="1"/>
    <col min="12275" max="12275" width="6.453125" style="7" customWidth="1"/>
    <col min="12276" max="12276" width="10.08984375" style="7" bestFit="1" customWidth="1"/>
    <col min="12277" max="12277" width="17.36328125" style="7" bestFit="1" customWidth="1"/>
    <col min="12278" max="12515" width="9.08984375" style="7"/>
    <col min="12516" max="12516" width="10.90625" style="7" customWidth="1"/>
    <col min="12517" max="12517" width="7.6328125" style="7" customWidth="1"/>
    <col min="12518" max="12518" width="14.54296875" style="7" customWidth="1"/>
    <col min="12519" max="12519" width="16.36328125" style="7" customWidth="1"/>
    <col min="12520" max="12520" width="7.453125" style="7" customWidth="1"/>
    <col min="12521" max="12521" width="13.54296875" style="7" customWidth="1"/>
    <col min="12522" max="12522" width="10.08984375" style="7" bestFit="1" customWidth="1"/>
    <col min="12523" max="12523" width="10.08984375" style="7" customWidth="1"/>
    <col min="12524" max="12524" width="15.90625" style="7" customWidth="1"/>
    <col min="12525" max="12525" width="15.6328125" style="7" customWidth="1"/>
    <col min="12526" max="12526" width="21.453125" style="7" customWidth="1"/>
    <col min="12527" max="12527" width="13" style="7" customWidth="1"/>
    <col min="12528" max="12528" width="9.90625" style="7" bestFit="1" customWidth="1"/>
    <col min="12529" max="12529" width="22.90625" style="7" customWidth="1"/>
    <col min="12530" max="12530" width="12.453125" style="7" bestFit="1" customWidth="1"/>
    <col min="12531" max="12531" width="6.453125" style="7" customWidth="1"/>
    <col min="12532" max="12532" width="10.08984375" style="7" bestFit="1" customWidth="1"/>
    <col min="12533" max="12533" width="17.36328125" style="7" bestFit="1" customWidth="1"/>
    <col min="12534" max="12771" width="9.08984375" style="7"/>
    <col min="12772" max="12772" width="10.90625" style="7" customWidth="1"/>
    <col min="12773" max="12773" width="7.6328125" style="7" customWidth="1"/>
    <col min="12774" max="12774" width="14.54296875" style="7" customWidth="1"/>
    <col min="12775" max="12775" width="16.36328125" style="7" customWidth="1"/>
    <col min="12776" max="12776" width="7.453125" style="7" customWidth="1"/>
    <col min="12777" max="12777" width="13.54296875" style="7" customWidth="1"/>
    <col min="12778" max="12778" width="10.08984375" style="7" bestFit="1" customWidth="1"/>
    <col min="12779" max="12779" width="10.08984375" style="7" customWidth="1"/>
    <col min="12780" max="12780" width="15.90625" style="7" customWidth="1"/>
    <col min="12781" max="12781" width="15.6328125" style="7" customWidth="1"/>
    <col min="12782" max="12782" width="21.453125" style="7" customWidth="1"/>
    <col min="12783" max="12783" width="13" style="7" customWidth="1"/>
    <col min="12784" max="12784" width="9.90625" style="7" bestFit="1" customWidth="1"/>
    <col min="12785" max="12785" width="22.90625" style="7" customWidth="1"/>
    <col min="12786" max="12786" width="12.453125" style="7" bestFit="1" customWidth="1"/>
    <col min="12787" max="12787" width="6.453125" style="7" customWidth="1"/>
    <col min="12788" max="12788" width="10.08984375" style="7" bestFit="1" customWidth="1"/>
    <col min="12789" max="12789" width="17.36328125" style="7" bestFit="1" customWidth="1"/>
    <col min="12790" max="13027" width="9.08984375" style="7"/>
    <col min="13028" max="13028" width="10.90625" style="7" customWidth="1"/>
    <col min="13029" max="13029" width="7.6328125" style="7" customWidth="1"/>
    <col min="13030" max="13030" width="14.54296875" style="7" customWidth="1"/>
    <col min="13031" max="13031" width="16.36328125" style="7" customWidth="1"/>
    <col min="13032" max="13032" width="7.453125" style="7" customWidth="1"/>
    <col min="13033" max="13033" width="13.54296875" style="7" customWidth="1"/>
    <col min="13034" max="13034" width="10.08984375" style="7" bestFit="1" customWidth="1"/>
    <col min="13035" max="13035" width="10.08984375" style="7" customWidth="1"/>
    <col min="13036" max="13036" width="15.90625" style="7" customWidth="1"/>
    <col min="13037" max="13037" width="15.6328125" style="7" customWidth="1"/>
    <col min="13038" max="13038" width="21.453125" style="7" customWidth="1"/>
    <col min="13039" max="13039" width="13" style="7" customWidth="1"/>
    <col min="13040" max="13040" width="9.90625" style="7" bestFit="1" customWidth="1"/>
    <col min="13041" max="13041" width="22.90625" style="7" customWidth="1"/>
    <col min="13042" max="13042" width="12.453125" style="7" bestFit="1" customWidth="1"/>
    <col min="13043" max="13043" width="6.453125" style="7" customWidth="1"/>
    <col min="13044" max="13044" width="10.08984375" style="7" bestFit="1" customWidth="1"/>
    <col min="13045" max="13045" width="17.36328125" style="7" bestFit="1" customWidth="1"/>
    <col min="13046" max="13283" width="9.08984375" style="7"/>
    <col min="13284" max="13284" width="10.90625" style="7" customWidth="1"/>
    <col min="13285" max="13285" width="7.6328125" style="7" customWidth="1"/>
    <col min="13286" max="13286" width="14.54296875" style="7" customWidth="1"/>
    <col min="13287" max="13287" width="16.36328125" style="7" customWidth="1"/>
    <col min="13288" max="13288" width="7.453125" style="7" customWidth="1"/>
    <col min="13289" max="13289" width="13.54296875" style="7" customWidth="1"/>
    <col min="13290" max="13290" width="10.08984375" style="7" bestFit="1" customWidth="1"/>
    <col min="13291" max="13291" width="10.08984375" style="7" customWidth="1"/>
    <col min="13292" max="13292" width="15.90625" style="7" customWidth="1"/>
    <col min="13293" max="13293" width="15.6328125" style="7" customWidth="1"/>
    <col min="13294" max="13294" width="21.453125" style="7" customWidth="1"/>
    <col min="13295" max="13295" width="13" style="7" customWidth="1"/>
    <col min="13296" max="13296" width="9.90625" style="7" bestFit="1" customWidth="1"/>
    <col min="13297" max="13297" width="22.90625" style="7" customWidth="1"/>
    <col min="13298" max="13298" width="12.453125" style="7" bestFit="1" customWidth="1"/>
    <col min="13299" max="13299" width="6.453125" style="7" customWidth="1"/>
    <col min="13300" max="13300" width="10.08984375" style="7" bestFit="1" customWidth="1"/>
    <col min="13301" max="13301" width="17.36328125" style="7" bestFit="1" customWidth="1"/>
    <col min="13302" max="13539" width="9.08984375" style="7"/>
    <col min="13540" max="13540" width="10.90625" style="7" customWidth="1"/>
    <col min="13541" max="13541" width="7.6328125" style="7" customWidth="1"/>
    <col min="13542" max="13542" width="14.54296875" style="7" customWidth="1"/>
    <col min="13543" max="13543" width="16.36328125" style="7" customWidth="1"/>
    <col min="13544" max="13544" width="7.453125" style="7" customWidth="1"/>
    <col min="13545" max="13545" width="13.54296875" style="7" customWidth="1"/>
    <col min="13546" max="13546" width="10.08984375" style="7" bestFit="1" customWidth="1"/>
    <col min="13547" max="13547" width="10.08984375" style="7" customWidth="1"/>
    <col min="13548" max="13548" width="15.90625" style="7" customWidth="1"/>
    <col min="13549" max="13549" width="15.6328125" style="7" customWidth="1"/>
    <col min="13550" max="13550" width="21.453125" style="7" customWidth="1"/>
    <col min="13551" max="13551" width="13" style="7" customWidth="1"/>
    <col min="13552" max="13552" width="9.90625" style="7" bestFit="1" customWidth="1"/>
    <col min="13553" max="13553" width="22.90625" style="7" customWidth="1"/>
    <col min="13554" max="13554" width="12.453125" style="7" bestFit="1" customWidth="1"/>
    <col min="13555" max="13555" width="6.453125" style="7" customWidth="1"/>
    <col min="13556" max="13556" width="10.08984375" style="7" bestFit="1" customWidth="1"/>
    <col min="13557" max="13557" width="17.36328125" style="7" bestFit="1" customWidth="1"/>
    <col min="13558" max="13795" width="9.08984375" style="7"/>
    <col min="13796" max="13796" width="10.90625" style="7" customWidth="1"/>
    <col min="13797" max="13797" width="7.6328125" style="7" customWidth="1"/>
    <col min="13798" max="13798" width="14.54296875" style="7" customWidth="1"/>
    <col min="13799" max="13799" width="16.36328125" style="7" customWidth="1"/>
    <col min="13800" max="13800" width="7.453125" style="7" customWidth="1"/>
    <col min="13801" max="13801" width="13.54296875" style="7" customWidth="1"/>
    <col min="13802" max="13802" width="10.08984375" style="7" bestFit="1" customWidth="1"/>
    <col min="13803" max="13803" width="10.08984375" style="7" customWidth="1"/>
    <col min="13804" max="13804" width="15.90625" style="7" customWidth="1"/>
    <col min="13805" max="13805" width="15.6328125" style="7" customWidth="1"/>
    <col min="13806" max="13806" width="21.453125" style="7" customWidth="1"/>
    <col min="13807" max="13807" width="13" style="7" customWidth="1"/>
    <col min="13808" max="13808" width="9.90625" style="7" bestFit="1" customWidth="1"/>
    <col min="13809" max="13809" width="22.90625" style="7" customWidth="1"/>
    <col min="13810" max="13810" width="12.453125" style="7" bestFit="1" customWidth="1"/>
    <col min="13811" max="13811" width="6.453125" style="7" customWidth="1"/>
    <col min="13812" max="13812" width="10.08984375" style="7" bestFit="1" customWidth="1"/>
    <col min="13813" max="13813" width="17.36328125" style="7" bestFit="1" customWidth="1"/>
    <col min="13814" max="14051" width="9.08984375" style="7"/>
    <col min="14052" max="14052" width="10.90625" style="7" customWidth="1"/>
    <col min="14053" max="14053" width="7.6328125" style="7" customWidth="1"/>
    <col min="14054" max="14054" width="14.54296875" style="7" customWidth="1"/>
    <col min="14055" max="14055" width="16.36328125" style="7" customWidth="1"/>
    <col min="14056" max="14056" width="7.453125" style="7" customWidth="1"/>
    <col min="14057" max="14057" width="13.54296875" style="7" customWidth="1"/>
    <col min="14058" max="14058" width="10.08984375" style="7" bestFit="1" customWidth="1"/>
    <col min="14059" max="14059" width="10.08984375" style="7" customWidth="1"/>
    <col min="14060" max="14060" width="15.90625" style="7" customWidth="1"/>
    <col min="14061" max="14061" width="15.6328125" style="7" customWidth="1"/>
    <col min="14062" max="14062" width="21.453125" style="7" customWidth="1"/>
    <col min="14063" max="14063" width="13" style="7" customWidth="1"/>
    <col min="14064" max="14064" width="9.90625" style="7" bestFit="1" customWidth="1"/>
    <col min="14065" max="14065" width="22.90625" style="7" customWidth="1"/>
    <col min="14066" max="14066" width="12.453125" style="7" bestFit="1" customWidth="1"/>
    <col min="14067" max="14067" width="6.453125" style="7" customWidth="1"/>
    <col min="14068" max="14068" width="10.08984375" style="7" bestFit="1" customWidth="1"/>
    <col min="14069" max="14069" width="17.36328125" style="7" bestFit="1" customWidth="1"/>
    <col min="14070" max="14307" width="9.08984375" style="7"/>
    <col min="14308" max="14308" width="10.90625" style="7" customWidth="1"/>
    <col min="14309" max="14309" width="7.6328125" style="7" customWidth="1"/>
    <col min="14310" max="14310" width="14.54296875" style="7" customWidth="1"/>
    <col min="14311" max="14311" width="16.36328125" style="7" customWidth="1"/>
    <col min="14312" max="14312" width="7.453125" style="7" customWidth="1"/>
    <col min="14313" max="14313" width="13.54296875" style="7" customWidth="1"/>
    <col min="14314" max="14314" width="10.08984375" style="7" bestFit="1" customWidth="1"/>
    <col min="14315" max="14315" width="10.08984375" style="7" customWidth="1"/>
    <col min="14316" max="14316" width="15.90625" style="7" customWidth="1"/>
    <col min="14317" max="14317" width="15.6328125" style="7" customWidth="1"/>
    <col min="14318" max="14318" width="21.453125" style="7" customWidth="1"/>
    <col min="14319" max="14319" width="13" style="7" customWidth="1"/>
    <col min="14320" max="14320" width="9.90625" style="7" bestFit="1" customWidth="1"/>
    <col min="14321" max="14321" width="22.90625" style="7" customWidth="1"/>
    <col min="14322" max="14322" width="12.453125" style="7" bestFit="1" customWidth="1"/>
    <col min="14323" max="14323" width="6.453125" style="7" customWidth="1"/>
    <col min="14324" max="14324" width="10.08984375" style="7" bestFit="1" customWidth="1"/>
    <col min="14325" max="14325" width="17.36328125" style="7" bestFit="1" customWidth="1"/>
    <col min="14326" max="14563" width="9.08984375" style="7"/>
    <col min="14564" max="14564" width="10.90625" style="7" customWidth="1"/>
    <col min="14565" max="14565" width="7.6328125" style="7" customWidth="1"/>
    <col min="14566" max="14566" width="14.54296875" style="7" customWidth="1"/>
    <col min="14567" max="14567" width="16.36328125" style="7" customWidth="1"/>
    <col min="14568" max="14568" width="7.453125" style="7" customWidth="1"/>
    <col min="14569" max="14569" width="13.54296875" style="7" customWidth="1"/>
    <col min="14570" max="14570" width="10.08984375" style="7" bestFit="1" customWidth="1"/>
    <col min="14571" max="14571" width="10.08984375" style="7" customWidth="1"/>
    <col min="14572" max="14572" width="15.90625" style="7" customWidth="1"/>
    <col min="14573" max="14573" width="15.6328125" style="7" customWidth="1"/>
    <col min="14574" max="14574" width="21.453125" style="7" customWidth="1"/>
    <col min="14575" max="14575" width="13" style="7" customWidth="1"/>
    <col min="14576" max="14576" width="9.90625" style="7" bestFit="1" customWidth="1"/>
    <col min="14577" max="14577" width="22.90625" style="7" customWidth="1"/>
    <col min="14578" max="14578" width="12.453125" style="7" bestFit="1" customWidth="1"/>
    <col min="14579" max="14579" width="6.453125" style="7" customWidth="1"/>
    <col min="14580" max="14580" width="10.08984375" style="7" bestFit="1" customWidth="1"/>
    <col min="14581" max="14581" width="17.36328125" style="7" bestFit="1" customWidth="1"/>
    <col min="14582" max="14819" width="9.08984375" style="7"/>
    <col min="14820" max="14820" width="10.90625" style="7" customWidth="1"/>
    <col min="14821" max="14821" width="7.6328125" style="7" customWidth="1"/>
    <col min="14822" max="14822" width="14.54296875" style="7" customWidth="1"/>
    <col min="14823" max="14823" width="16.36328125" style="7" customWidth="1"/>
    <col min="14824" max="14824" width="7.453125" style="7" customWidth="1"/>
    <col min="14825" max="14825" width="13.54296875" style="7" customWidth="1"/>
    <col min="14826" max="14826" width="10.08984375" style="7" bestFit="1" customWidth="1"/>
    <col min="14827" max="14827" width="10.08984375" style="7" customWidth="1"/>
    <col min="14828" max="14828" width="15.90625" style="7" customWidth="1"/>
    <col min="14829" max="14829" width="15.6328125" style="7" customWidth="1"/>
    <col min="14830" max="14830" width="21.453125" style="7" customWidth="1"/>
    <col min="14831" max="14831" width="13" style="7" customWidth="1"/>
    <col min="14832" max="14832" width="9.90625" style="7" bestFit="1" customWidth="1"/>
    <col min="14833" max="14833" width="22.90625" style="7" customWidth="1"/>
    <col min="14834" max="14834" width="12.453125" style="7" bestFit="1" customWidth="1"/>
    <col min="14835" max="14835" width="6.453125" style="7" customWidth="1"/>
    <col min="14836" max="14836" width="10.08984375" style="7" bestFit="1" customWidth="1"/>
    <col min="14837" max="14837" width="17.36328125" style="7" bestFit="1" customWidth="1"/>
    <col min="14838" max="15075" width="9.08984375" style="7"/>
    <col min="15076" max="15076" width="10.90625" style="7" customWidth="1"/>
    <col min="15077" max="15077" width="7.6328125" style="7" customWidth="1"/>
    <col min="15078" max="15078" width="14.54296875" style="7" customWidth="1"/>
    <col min="15079" max="15079" width="16.36328125" style="7" customWidth="1"/>
    <col min="15080" max="15080" width="7.453125" style="7" customWidth="1"/>
    <col min="15081" max="15081" width="13.54296875" style="7" customWidth="1"/>
    <col min="15082" max="15082" width="10.08984375" style="7" bestFit="1" customWidth="1"/>
    <col min="15083" max="15083" width="10.08984375" style="7" customWidth="1"/>
    <col min="15084" max="15084" width="15.90625" style="7" customWidth="1"/>
    <col min="15085" max="15085" width="15.6328125" style="7" customWidth="1"/>
    <col min="15086" max="15086" width="21.453125" style="7" customWidth="1"/>
    <col min="15087" max="15087" width="13" style="7" customWidth="1"/>
    <col min="15088" max="15088" width="9.90625" style="7" bestFit="1" customWidth="1"/>
    <col min="15089" max="15089" width="22.90625" style="7" customWidth="1"/>
    <col min="15090" max="15090" width="12.453125" style="7" bestFit="1" customWidth="1"/>
    <col min="15091" max="15091" width="6.453125" style="7" customWidth="1"/>
    <col min="15092" max="15092" width="10.08984375" style="7" bestFit="1" customWidth="1"/>
    <col min="15093" max="15093" width="17.36328125" style="7" bestFit="1" customWidth="1"/>
    <col min="15094" max="15331" width="9.08984375" style="7"/>
    <col min="15332" max="15332" width="10.90625" style="7" customWidth="1"/>
    <col min="15333" max="15333" width="7.6328125" style="7" customWidth="1"/>
    <col min="15334" max="15334" width="14.54296875" style="7" customWidth="1"/>
    <col min="15335" max="15335" width="16.36328125" style="7" customWidth="1"/>
    <col min="15336" max="15336" width="7.453125" style="7" customWidth="1"/>
    <col min="15337" max="15337" width="13.54296875" style="7" customWidth="1"/>
    <col min="15338" max="15338" width="10.08984375" style="7" bestFit="1" customWidth="1"/>
    <col min="15339" max="15339" width="10.08984375" style="7" customWidth="1"/>
    <col min="15340" max="15340" width="15.90625" style="7" customWidth="1"/>
    <col min="15341" max="15341" width="15.6328125" style="7" customWidth="1"/>
    <col min="15342" max="15342" width="21.453125" style="7" customWidth="1"/>
    <col min="15343" max="15343" width="13" style="7" customWidth="1"/>
    <col min="15344" max="15344" width="9.90625" style="7" bestFit="1" customWidth="1"/>
    <col min="15345" max="15345" width="22.90625" style="7" customWidth="1"/>
    <col min="15346" max="15346" width="12.453125" style="7" bestFit="1" customWidth="1"/>
    <col min="15347" max="15347" width="6.453125" style="7" customWidth="1"/>
    <col min="15348" max="15348" width="10.08984375" style="7" bestFit="1" customWidth="1"/>
    <col min="15349" max="15349" width="17.36328125" style="7" bestFit="1" customWidth="1"/>
    <col min="15350" max="15587" width="9.08984375" style="7"/>
    <col min="15588" max="15588" width="10.90625" style="7" customWidth="1"/>
    <col min="15589" max="15589" width="7.6328125" style="7" customWidth="1"/>
    <col min="15590" max="15590" width="14.54296875" style="7" customWidth="1"/>
    <col min="15591" max="15591" width="16.36328125" style="7" customWidth="1"/>
    <col min="15592" max="15592" width="7.453125" style="7" customWidth="1"/>
    <col min="15593" max="15593" width="13.54296875" style="7" customWidth="1"/>
    <col min="15594" max="15594" width="10.08984375" style="7" bestFit="1" customWidth="1"/>
    <col min="15595" max="15595" width="10.08984375" style="7" customWidth="1"/>
    <col min="15596" max="15596" width="15.90625" style="7" customWidth="1"/>
    <col min="15597" max="15597" width="15.6328125" style="7" customWidth="1"/>
    <col min="15598" max="15598" width="21.453125" style="7" customWidth="1"/>
    <col min="15599" max="15599" width="13" style="7" customWidth="1"/>
    <col min="15600" max="15600" width="9.90625" style="7" bestFit="1" customWidth="1"/>
    <col min="15601" max="15601" width="22.90625" style="7" customWidth="1"/>
    <col min="15602" max="15602" width="12.453125" style="7" bestFit="1" customWidth="1"/>
    <col min="15603" max="15603" width="6.453125" style="7" customWidth="1"/>
    <col min="15604" max="15604" width="10.08984375" style="7" bestFit="1" customWidth="1"/>
    <col min="15605" max="15605" width="17.36328125" style="7" bestFit="1" customWidth="1"/>
    <col min="15606" max="15843" width="9.08984375" style="7"/>
    <col min="15844" max="15844" width="10.90625" style="7" customWidth="1"/>
    <col min="15845" max="15845" width="7.6328125" style="7" customWidth="1"/>
    <col min="15846" max="15846" width="14.54296875" style="7" customWidth="1"/>
    <col min="15847" max="15847" width="16.36328125" style="7" customWidth="1"/>
    <col min="15848" max="15848" width="7.453125" style="7" customWidth="1"/>
    <col min="15849" max="15849" width="13.54296875" style="7" customWidth="1"/>
    <col min="15850" max="15850" width="10.08984375" style="7" bestFit="1" customWidth="1"/>
    <col min="15851" max="15851" width="10.08984375" style="7" customWidth="1"/>
    <col min="15852" max="15852" width="15.90625" style="7" customWidth="1"/>
    <col min="15853" max="15853" width="15.6328125" style="7" customWidth="1"/>
    <col min="15854" max="15854" width="21.453125" style="7" customWidth="1"/>
    <col min="15855" max="15855" width="13" style="7" customWidth="1"/>
    <col min="15856" max="15856" width="9.90625" style="7" bestFit="1" customWidth="1"/>
    <col min="15857" max="15857" width="22.90625" style="7" customWidth="1"/>
    <col min="15858" max="15858" width="12.453125" style="7" bestFit="1" customWidth="1"/>
    <col min="15859" max="15859" width="6.453125" style="7" customWidth="1"/>
    <col min="15860" max="15860" width="10.08984375" style="7" bestFit="1" customWidth="1"/>
    <col min="15861" max="15861" width="17.36328125" style="7" bestFit="1" customWidth="1"/>
    <col min="15862" max="16099" width="9.08984375" style="7"/>
    <col min="16100" max="16100" width="10.90625" style="7" customWidth="1"/>
    <col min="16101" max="16101" width="7.6328125" style="7" customWidth="1"/>
    <col min="16102" max="16102" width="14.54296875" style="7" customWidth="1"/>
    <col min="16103" max="16103" width="16.36328125" style="7" customWidth="1"/>
    <col min="16104" max="16104" width="7.453125" style="7" customWidth="1"/>
    <col min="16105" max="16105" width="13.54296875" style="7" customWidth="1"/>
    <col min="16106" max="16106" width="10.08984375" style="7" bestFit="1" customWidth="1"/>
    <col min="16107" max="16107" width="10.08984375" style="7" customWidth="1"/>
    <col min="16108" max="16108" width="15.90625" style="7" customWidth="1"/>
    <col min="16109" max="16109" width="15.6328125" style="7" customWidth="1"/>
    <col min="16110" max="16110" width="21.453125" style="7" customWidth="1"/>
    <col min="16111" max="16111" width="13" style="7" customWidth="1"/>
    <col min="16112" max="16112" width="9.90625" style="7" bestFit="1" customWidth="1"/>
    <col min="16113" max="16113" width="22.90625" style="7" customWidth="1"/>
    <col min="16114" max="16114" width="12.453125" style="7" bestFit="1" customWidth="1"/>
    <col min="16115" max="16115" width="6.453125" style="7" customWidth="1"/>
    <col min="16116" max="16116" width="10.08984375" style="7" bestFit="1" customWidth="1"/>
    <col min="16117" max="16117" width="17.36328125" style="7" bestFit="1" customWidth="1"/>
    <col min="16118" max="16348" width="9.08984375" style="7"/>
    <col min="16349" max="16384" width="9.08984375" style="7" customWidth="1"/>
  </cols>
  <sheetData>
    <row r="1" spans="1:17" ht="12" customHeight="1" x14ac:dyDescent="0.25">
      <c r="A1" s="391"/>
      <c r="B1" s="232" t="s">
        <v>365</v>
      </c>
      <c r="C1" s="287"/>
      <c r="D1" s="238"/>
      <c r="E1" s="238"/>
      <c r="F1" s="188"/>
      <c r="G1" s="188"/>
      <c r="H1" s="393"/>
      <c r="I1" s="188"/>
      <c r="J1" s="188"/>
      <c r="K1" s="188"/>
      <c r="L1" s="188"/>
      <c r="M1" s="188"/>
      <c r="N1" s="188"/>
      <c r="O1" s="188"/>
      <c r="P1" s="188"/>
      <c r="Q1" s="189"/>
    </row>
    <row r="2" spans="1:17" ht="12" customHeight="1" x14ac:dyDescent="0.25">
      <c r="A2" s="188"/>
      <c r="B2" s="188"/>
      <c r="C2" s="188"/>
      <c r="D2" s="188"/>
      <c r="E2" s="188"/>
      <c r="F2" s="188"/>
      <c r="G2" s="188"/>
      <c r="H2" s="188"/>
      <c r="I2" s="188"/>
      <c r="J2" s="188"/>
      <c r="K2" s="188"/>
      <c r="L2" s="188"/>
      <c r="M2" s="188"/>
      <c r="N2" s="188"/>
      <c r="O2" s="188"/>
      <c r="P2" s="188"/>
      <c r="Q2" s="189"/>
    </row>
    <row r="3" spans="1:17" ht="15" customHeight="1" x14ac:dyDescent="0.25">
      <c r="A3" s="190" t="s">
        <v>358</v>
      </c>
      <c r="B3" s="190"/>
      <c r="C3" s="188"/>
      <c r="D3" s="188"/>
      <c r="E3" s="188"/>
      <c r="F3" s="188"/>
      <c r="G3" s="188"/>
      <c r="H3" s="188"/>
      <c r="I3" s="188"/>
      <c r="J3" s="188"/>
      <c r="K3" s="188"/>
      <c r="L3" s="188"/>
      <c r="M3" s="188"/>
      <c r="N3" s="188"/>
      <c r="O3" s="188"/>
      <c r="P3" s="188"/>
      <c r="Q3" s="189"/>
    </row>
    <row r="4" spans="1:17" ht="12" customHeight="1" x14ac:dyDescent="0.25">
      <c r="A4" s="240" t="s">
        <v>282</v>
      </c>
      <c r="B4" s="240"/>
      <c r="F4" s="192"/>
      <c r="N4" s="193"/>
      <c r="O4" s="254"/>
      <c r="P4" s="254"/>
      <c r="Q4" s="254"/>
    </row>
    <row r="5" spans="1:17" ht="12" customHeight="1" x14ac:dyDescent="0.25">
      <c r="A5" s="236" t="s">
        <v>281</v>
      </c>
      <c r="B5" s="236"/>
      <c r="F5" s="192"/>
      <c r="N5" s="193"/>
      <c r="O5" s="254"/>
      <c r="P5" s="254"/>
      <c r="Q5" s="254"/>
    </row>
    <row r="6" spans="1:17" ht="12" customHeight="1" x14ac:dyDescent="0.25">
      <c r="A6" s="236" t="s">
        <v>280</v>
      </c>
      <c r="B6" s="236"/>
      <c r="C6" s="72"/>
      <c r="D6" s="193"/>
      <c r="E6" s="252"/>
      <c r="F6" s="192"/>
      <c r="N6" s="193"/>
      <c r="O6" s="254"/>
      <c r="P6" s="254"/>
      <c r="Q6" s="254"/>
    </row>
    <row r="7" spans="1:17" s="72" customFormat="1" ht="12" customHeight="1" x14ac:dyDescent="0.25">
      <c r="A7" s="237" t="s">
        <v>300</v>
      </c>
      <c r="B7" s="237"/>
      <c r="D7" s="193"/>
      <c r="E7" s="252"/>
      <c r="F7" s="253"/>
      <c r="G7" s="255"/>
      <c r="H7" s="255"/>
      <c r="I7" s="252"/>
      <c r="J7" s="252"/>
      <c r="K7" s="252"/>
      <c r="L7" s="252"/>
      <c r="M7" s="252"/>
      <c r="N7" s="193"/>
      <c r="O7" s="254"/>
      <c r="P7" s="254"/>
      <c r="Q7" s="254"/>
    </row>
    <row r="8" spans="1:17" ht="7" customHeight="1" x14ac:dyDescent="0.25">
      <c r="C8" s="188"/>
      <c r="D8" s="188"/>
      <c r="E8" s="188"/>
      <c r="F8" s="188"/>
      <c r="G8" s="188"/>
      <c r="H8" s="188"/>
      <c r="I8" s="188"/>
      <c r="N8" s="268"/>
    </row>
    <row r="9" spans="1:17" ht="15" customHeight="1" x14ac:dyDescent="0.25">
      <c r="A9" s="191" t="s">
        <v>290</v>
      </c>
      <c r="B9" s="191"/>
      <c r="C9" s="188"/>
      <c r="D9" s="188"/>
      <c r="E9" s="188"/>
      <c r="F9" s="188"/>
      <c r="G9" s="190" t="s">
        <v>295</v>
      </c>
      <c r="H9" s="188"/>
      <c r="I9" s="188"/>
      <c r="N9" s="268"/>
    </row>
    <row r="10" spans="1:17" ht="15" customHeight="1" x14ac:dyDescent="0.25">
      <c r="C10" s="192"/>
      <c r="D10" s="188"/>
      <c r="E10" s="188"/>
      <c r="F10" s="188"/>
      <c r="G10" s="189" t="s">
        <v>286</v>
      </c>
      <c r="H10" s="266" t="s">
        <v>291</v>
      </c>
      <c r="I10" s="267" t="s">
        <v>287</v>
      </c>
      <c r="K10" s="266" t="s">
        <v>288</v>
      </c>
      <c r="L10" s="266" t="s">
        <v>289</v>
      </c>
      <c r="M10" s="266" t="s">
        <v>298</v>
      </c>
      <c r="N10" s="268"/>
    </row>
    <row r="11" spans="1:17" ht="15" customHeight="1" x14ac:dyDescent="0.25">
      <c r="C11" s="192" t="s">
        <v>294</v>
      </c>
      <c r="D11" s="269"/>
      <c r="E11" s="260"/>
      <c r="F11" s="261"/>
      <c r="G11" s="255">
        <v>1</v>
      </c>
      <c r="H11" s="256"/>
      <c r="I11" s="259"/>
      <c r="J11" s="272"/>
      <c r="K11" s="275"/>
      <c r="L11" s="275"/>
      <c r="M11" s="275"/>
      <c r="N11" s="268"/>
    </row>
    <row r="12" spans="1:17" ht="15" customHeight="1" x14ac:dyDescent="0.25">
      <c r="C12" s="192" t="s">
        <v>293</v>
      </c>
      <c r="D12" s="270"/>
      <c r="E12" s="263"/>
      <c r="F12" s="264"/>
      <c r="G12" s="255">
        <v>2</v>
      </c>
      <c r="H12" s="257"/>
      <c r="I12" s="262"/>
      <c r="J12" s="273"/>
      <c r="K12" s="276"/>
      <c r="L12" s="276"/>
      <c r="M12" s="276"/>
      <c r="N12" s="268"/>
    </row>
    <row r="13" spans="1:17" ht="15" customHeight="1" x14ac:dyDescent="0.25">
      <c r="C13" s="192" t="s">
        <v>54</v>
      </c>
      <c r="D13" s="270"/>
      <c r="E13" s="263"/>
      <c r="F13" s="264"/>
      <c r="G13" s="255">
        <v>3</v>
      </c>
      <c r="H13" s="257"/>
      <c r="I13" s="262"/>
      <c r="J13" s="264"/>
      <c r="K13" s="276"/>
      <c r="L13" s="276"/>
      <c r="M13" s="276"/>
      <c r="N13" s="268"/>
    </row>
    <row r="14" spans="1:17" ht="15" customHeight="1" x14ac:dyDescent="0.25">
      <c r="C14" s="279" t="s">
        <v>292</v>
      </c>
      <c r="D14" s="280"/>
      <c r="E14" s="271"/>
      <c r="F14" s="281"/>
      <c r="G14" s="255">
        <v>4</v>
      </c>
      <c r="H14" s="258"/>
      <c r="I14" s="265"/>
      <c r="J14" s="274"/>
      <c r="K14" s="277"/>
      <c r="L14" s="277"/>
      <c r="M14" s="277"/>
      <c r="N14" s="19"/>
      <c r="O14" s="72"/>
      <c r="P14" s="254"/>
      <c r="Q14" s="254"/>
    </row>
    <row r="15" spans="1:17" s="72" customFormat="1" ht="7" customHeight="1" x14ac:dyDescent="0.25">
      <c r="F15" s="193"/>
      <c r="G15" s="255"/>
      <c r="H15" s="33"/>
      <c r="I15" s="268"/>
      <c r="J15" s="19"/>
      <c r="K15" s="278"/>
      <c r="L15" s="278"/>
      <c r="M15" s="278"/>
      <c r="N15" s="19"/>
      <c r="P15" s="254"/>
      <c r="Q15" s="254"/>
    </row>
    <row r="16" spans="1:17" s="72" customFormat="1" ht="12" customHeight="1" x14ac:dyDescent="0.25">
      <c r="A16" s="252"/>
      <c r="B16" s="252"/>
      <c r="C16" s="252"/>
      <c r="D16" s="252"/>
      <c r="E16" s="252"/>
      <c r="F16" s="252"/>
      <c r="G16" s="253"/>
      <c r="H16" s="193"/>
      <c r="I16" s="193"/>
      <c r="J16" s="193"/>
      <c r="K16" s="240" t="s">
        <v>283</v>
      </c>
      <c r="L16" s="252"/>
      <c r="M16" s="252"/>
      <c r="N16" s="193"/>
      <c r="O16" s="254"/>
      <c r="P16" s="254"/>
      <c r="Q16" s="254"/>
    </row>
    <row r="17" spans="1:17" ht="15" customHeight="1" x14ac:dyDescent="0.25">
      <c r="A17" s="190" t="s">
        <v>9</v>
      </c>
      <c r="B17" s="190"/>
      <c r="C17" s="188"/>
      <c r="D17" s="194"/>
      <c r="E17" s="188"/>
      <c r="F17" s="188"/>
      <c r="G17" s="191"/>
      <c r="H17" s="235"/>
      <c r="I17" s="188"/>
      <c r="J17" s="188"/>
      <c r="K17" s="223" t="s">
        <v>274</v>
      </c>
      <c r="L17" s="194"/>
      <c r="M17" s="236"/>
      <c r="N17" s="195"/>
      <c r="O17" s="196"/>
      <c r="P17" s="189"/>
      <c r="Q17" s="189"/>
    </row>
    <row r="18" spans="1:17" ht="15" customHeight="1" x14ac:dyDescent="0.25">
      <c r="A18" s="154"/>
      <c r="B18" s="154"/>
      <c r="C18" s="154"/>
      <c r="D18" s="154"/>
      <c r="E18" s="154"/>
      <c r="F18" s="154"/>
      <c r="G18" s="154"/>
      <c r="H18" s="153" t="s">
        <v>194</v>
      </c>
      <c r="I18" s="153" t="s">
        <v>194</v>
      </c>
      <c r="J18" s="153" t="s">
        <v>194</v>
      </c>
      <c r="K18" s="155" t="s">
        <v>194</v>
      </c>
      <c r="L18" s="155" t="s">
        <v>217</v>
      </c>
      <c r="M18" s="154" t="s">
        <v>194</v>
      </c>
      <c r="N18" s="154"/>
      <c r="O18" s="154"/>
      <c r="P18" s="154"/>
      <c r="Q18" s="154" t="s">
        <v>194</v>
      </c>
    </row>
    <row r="19" spans="1:17" ht="15" customHeight="1" x14ac:dyDescent="0.25">
      <c r="A19" s="159" t="s">
        <v>296</v>
      </c>
      <c r="B19" s="159" t="s">
        <v>295</v>
      </c>
      <c r="C19" s="159" t="s">
        <v>52</v>
      </c>
      <c r="D19" s="159" t="s">
        <v>51</v>
      </c>
      <c r="E19" s="159" t="s">
        <v>50</v>
      </c>
      <c r="F19" s="159" t="s">
        <v>49</v>
      </c>
      <c r="G19" s="159" t="s">
        <v>10</v>
      </c>
      <c r="H19" s="158" t="s">
        <v>209</v>
      </c>
      <c r="I19" s="158" t="s">
        <v>257</v>
      </c>
      <c r="J19" s="158" t="s">
        <v>257</v>
      </c>
      <c r="K19" s="242" t="s">
        <v>216</v>
      </c>
      <c r="L19" s="242" t="s">
        <v>196</v>
      </c>
      <c r="M19" s="159" t="s">
        <v>207</v>
      </c>
      <c r="N19" s="159" t="s">
        <v>53</v>
      </c>
      <c r="O19" s="159" t="s">
        <v>212</v>
      </c>
      <c r="P19" s="159" t="s">
        <v>212</v>
      </c>
      <c r="Q19" s="159" t="s">
        <v>214</v>
      </c>
    </row>
    <row r="20" spans="1:17" ht="15" customHeight="1" x14ac:dyDescent="0.25">
      <c r="A20" s="170" t="s">
        <v>297</v>
      </c>
      <c r="B20" s="170" t="s">
        <v>286</v>
      </c>
      <c r="C20" s="170"/>
      <c r="D20" s="170"/>
      <c r="E20" s="170"/>
      <c r="F20" s="170"/>
      <c r="G20" s="239"/>
      <c r="H20" s="167" t="s">
        <v>271</v>
      </c>
      <c r="I20" s="167" t="s">
        <v>272</v>
      </c>
      <c r="J20" s="167" t="s">
        <v>273</v>
      </c>
      <c r="K20" s="169" t="s">
        <v>284</v>
      </c>
      <c r="L20" s="169" t="s">
        <v>211</v>
      </c>
      <c r="M20" s="170" t="s">
        <v>376</v>
      </c>
      <c r="N20" s="170"/>
      <c r="O20" s="170" t="s">
        <v>218</v>
      </c>
      <c r="P20" s="170" t="s">
        <v>219</v>
      </c>
      <c r="Q20" s="170" t="s">
        <v>211</v>
      </c>
    </row>
    <row r="21" spans="1:17" ht="15" customHeight="1" x14ac:dyDescent="0.25">
      <c r="A21" s="112"/>
      <c r="B21" s="112"/>
      <c r="C21" s="112"/>
      <c r="D21" s="112"/>
      <c r="E21" s="112"/>
      <c r="F21" s="112"/>
      <c r="G21" s="26"/>
      <c r="H21" s="243"/>
      <c r="I21" s="243"/>
      <c r="J21" s="169">
        <f>ROUND(H21,2)+ROUND(I21,2)</f>
        <v>0</v>
      </c>
      <c r="K21" s="243"/>
      <c r="L21" s="169">
        <f>ROUND(IF((K21*0.5)&lt;(H21*0.1),(K21*0.5),(H21*0.1)),2)</f>
        <v>0</v>
      </c>
      <c r="M21" s="170">
        <f>ROUND(J21,2)+ROUND(L21,2)</f>
        <v>0</v>
      </c>
      <c r="N21" s="180"/>
      <c r="O21" s="112"/>
      <c r="P21" s="112"/>
      <c r="Q21" s="113"/>
    </row>
    <row r="22" spans="1:17" ht="15" customHeight="1" x14ac:dyDescent="0.25">
      <c r="A22" s="73"/>
      <c r="B22" s="73"/>
      <c r="C22" s="73"/>
      <c r="D22" s="73"/>
      <c r="E22" s="73"/>
      <c r="F22" s="73"/>
      <c r="G22" s="24"/>
      <c r="H22" s="47"/>
      <c r="I22" s="47"/>
      <c r="J22" s="169">
        <f t="shared" ref="J22:J23" si="0">ROUND(H22,2)+ROUND(I22,2)</f>
        <v>0</v>
      </c>
      <c r="K22" s="47"/>
      <c r="L22" s="169">
        <f t="shared" ref="L22:L23" si="1">ROUND(IF((K22*0.5)&lt;(H22*0.1),(K22*0.5),(H22*0.1)),2)</f>
        <v>0</v>
      </c>
      <c r="M22" s="170">
        <f t="shared" ref="M22:M23" si="2">ROUND(J22,2)+ROUND(L22,2)</f>
        <v>0</v>
      </c>
      <c r="N22" s="181"/>
      <c r="O22" s="73"/>
      <c r="P22" s="73"/>
      <c r="Q22" s="42"/>
    </row>
    <row r="23" spans="1:17" ht="15" customHeight="1" x14ac:dyDescent="0.25">
      <c r="A23" s="73"/>
      <c r="B23" s="73"/>
      <c r="C23" s="73"/>
      <c r="D23" s="73"/>
      <c r="E23" s="73"/>
      <c r="F23" s="73"/>
      <c r="G23" s="24"/>
      <c r="H23" s="47"/>
      <c r="I23" s="47"/>
      <c r="J23" s="169">
        <f t="shared" si="0"/>
        <v>0</v>
      </c>
      <c r="K23" s="47"/>
      <c r="L23" s="169">
        <f t="shared" si="1"/>
        <v>0</v>
      </c>
      <c r="M23" s="170">
        <f t="shared" si="2"/>
        <v>0</v>
      </c>
      <c r="N23" s="181"/>
      <c r="O23" s="73"/>
      <c r="P23" s="73"/>
      <c r="Q23" s="42"/>
    </row>
    <row r="24" spans="1:17" ht="15" customHeight="1" x14ac:dyDescent="0.25">
      <c r="A24" s="74"/>
      <c r="B24" s="74"/>
      <c r="C24" s="74"/>
      <c r="D24" s="74"/>
      <c r="E24" s="74"/>
      <c r="F24" s="74"/>
      <c r="G24" s="39"/>
      <c r="H24" s="245">
        <f>SUM(H21:H23)</f>
        <v>0</v>
      </c>
      <c r="I24" s="245">
        <f>SUM(I21:I23)</f>
        <v>0</v>
      </c>
      <c r="J24" s="245">
        <f>SUM(J21:J23)</f>
        <v>0</v>
      </c>
      <c r="K24" s="244">
        <f>SUM(K21:K23)</f>
        <v>0</v>
      </c>
      <c r="L24" s="244"/>
      <c r="M24" s="75">
        <f>SUM(M21:M23)</f>
        <v>0</v>
      </c>
      <c r="N24" s="39"/>
      <c r="O24" s="39"/>
      <c r="P24" s="39"/>
      <c r="Q24" s="75">
        <f>SUM(Q21:Q23)</f>
        <v>0</v>
      </c>
    </row>
    <row r="25" spans="1:17" ht="15" customHeight="1" x14ac:dyDescent="0.25">
      <c r="A25" s="74"/>
      <c r="B25" s="74"/>
      <c r="C25" s="74"/>
      <c r="D25" s="74"/>
      <c r="E25" s="74"/>
      <c r="F25" s="74"/>
      <c r="G25" s="39"/>
      <c r="H25" s="245"/>
      <c r="I25" s="245"/>
      <c r="J25" s="245"/>
      <c r="K25" s="240" t="s">
        <v>283</v>
      </c>
      <c r="L25" s="244"/>
      <c r="M25" s="75"/>
      <c r="N25" s="39"/>
      <c r="O25" s="39"/>
      <c r="P25" s="39"/>
      <c r="Q25" s="75"/>
    </row>
    <row r="26" spans="1:17" ht="15" customHeight="1" x14ac:dyDescent="0.25">
      <c r="A26" s="91" t="s">
        <v>13</v>
      </c>
      <c r="B26" s="198"/>
      <c r="C26" s="74"/>
      <c r="D26" s="83"/>
      <c r="E26" s="74"/>
      <c r="F26" s="74"/>
      <c r="G26" s="33"/>
      <c r="H26" s="83"/>
      <c r="I26" s="83"/>
      <c r="J26" s="83"/>
      <c r="K26" s="223" t="s">
        <v>274</v>
      </c>
      <c r="L26" s="83"/>
      <c r="M26" s="236"/>
      <c r="N26" s="39"/>
      <c r="O26" s="39"/>
      <c r="P26" s="39"/>
      <c r="Q26" s="75"/>
    </row>
    <row r="27" spans="1:17" ht="15" customHeight="1" x14ac:dyDescent="0.25">
      <c r="A27" s="154"/>
      <c r="B27" s="154"/>
      <c r="C27" s="154"/>
      <c r="D27" s="154"/>
      <c r="E27" s="154"/>
      <c r="F27" s="154"/>
      <c r="G27" s="154"/>
      <c r="H27" s="155" t="s">
        <v>194</v>
      </c>
      <c r="I27" s="246"/>
      <c r="J27" s="247"/>
      <c r="K27" s="155" t="s">
        <v>194</v>
      </c>
      <c r="L27" s="155" t="s">
        <v>217</v>
      </c>
      <c r="M27" s="154" t="s">
        <v>194</v>
      </c>
      <c r="N27" s="154"/>
      <c r="O27" s="175"/>
      <c r="P27" s="176"/>
      <c r="Q27" s="154" t="s">
        <v>194</v>
      </c>
    </row>
    <row r="28" spans="1:17" ht="15" customHeight="1" x14ac:dyDescent="0.25">
      <c r="A28" s="159" t="s">
        <v>296</v>
      </c>
      <c r="B28" s="159" t="s">
        <v>295</v>
      </c>
      <c r="C28" s="159" t="s">
        <v>52</v>
      </c>
      <c r="D28" s="159" t="s">
        <v>51</v>
      </c>
      <c r="E28" s="159" t="s">
        <v>120</v>
      </c>
      <c r="F28" s="159" t="s">
        <v>129</v>
      </c>
      <c r="G28" s="159"/>
      <c r="H28" s="146" t="s">
        <v>209</v>
      </c>
      <c r="I28" s="207"/>
      <c r="J28" s="248"/>
      <c r="K28" s="242" t="s">
        <v>216</v>
      </c>
      <c r="L28" s="242" t="s">
        <v>196</v>
      </c>
      <c r="M28" s="159" t="s">
        <v>207</v>
      </c>
      <c r="N28" s="159" t="s">
        <v>53</v>
      </c>
      <c r="O28" s="109"/>
      <c r="P28" s="108"/>
      <c r="Q28" s="159" t="s">
        <v>214</v>
      </c>
    </row>
    <row r="29" spans="1:17" ht="15" customHeight="1" x14ac:dyDescent="0.25">
      <c r="A29" s="170" t="s">
        <v>297</v>
      </c>
      <c r="B29" s="170" t="s">
        <v>286</v>
      </c>
      <c r="C29" s="170"/>
      <c r="D29" s="170"/>
      <c r="E29" s="170"/>
      <c r="F29" s="170"/>
      <c r="G29" s="170"/>
      <c r="H29" s="169" t="s">
        <v>129</v>
      </c>
      <c r="I29" s="249"/>
      <c r="J29" s="250"/>
      <c r="K29" s="169" t="s">
        <v>284</v>
      </c>
      <c r="L29" s="169" t="s">
        <v>129</v>
      </c>
      <c r="M29" s="170" t="s">
        <v>285</v>
      </c>
      <c r="N29" s="170"/>
      <c r="O29" s="115"/>
      <c r="P29" s="114"/>
      <c r="Q29" s="170" t="s">
        <v>129</v>
      </c>
    </row>
    <row r="30" spans="1:17" ht="15" customHeight="1" x14ac:dyDescent="0.25">
      <c r="A30" s="112"/>
      <c r="B30" s="112"/>
      <c r="C30" s="112"/>
      <c r="D30" s="112"/>
      <c r="E30" s="112"/>
      <c r="F30" s="73"/>
      <c r="G30" s="109"/>
      <c r="H30" s="243"/>
      <c r="I30" s="207"/>
      <c r="J30" s="248"/>
      <c r="K30" s="243"/>
      <c r="L30" s="169">
        <f>ROUND(K30*0.5,2)</f>
        <v>0</v>
      </c>
      <c r="M30" s="170">
        <f>ROUND(H30,2)+ROUND(L30,2)</f>
        <v>0</v>
      </c>
      <c r="N30" s="180"/>
      <c r="O30" s="16"/>
      <c r="P30" s="19"/>
      <c r="Q30" s="113"/>
    </row>
    <row r="31" spans="1:17" ht="15" customHeight="1" x14ac:dyDescent="0.25">
      <c r="A31" s="73"/>
      <c r="B31" s="73"/>
      <c r="C31" s="73"/>
      <c r="D31" s="73"/>
      <c r="E31" s="73"/>
      <c r="F31" s="73"/>
      <c r="G31" s="109"/>
      <c r="H31" s="47"/>
      <c r="I31" s="207"/>
      <c r="J31" s="248"/>
      <c r="K31" s="47"/>
      <c r="L31" s="169">
        <f t="shared" ref="L31:L32" si="3">ROUND(K31*0.5,2)</f>
        <v>0</v>
      </c>
      <c r="M31" s="170">
        <f>ROUND(H31,2)+ROUND(L31,2)</f>
        <v>0</v>
      </c>
      <c r="N31" s="181"/>
      <c r="O31" s="16"/>
      <c r="P31" s="19"/>
      <c r="Q31" s="42"/>
    </row>
    <row r="32" spans="1:17" ht="15" customHeight="1" x14ac:dyDescent="0.25">
      <c r="A32" s="73"/>
      <c r="B32" s="73"/>
      <c r="C32" s="73"/>
      <c r="D32" s="73"/>
      <c r="E32" s="73"/>
      <c r="F32" s="73"/>
      <c r="G32" s="115"/>
      <c r="H32" s="47"/>
      <c r="I32" s="249"/>
      <c r="J32" s="250"/>
      <c r="K32" s="47"/>
      <c r="L32" s="169">
        <f t="shared" si="3"/>
        <v>0</v>
      </c>
      <c r="M32" s="170">
        <f>ROUND(H32,2)+ROUND(L32,2)</f>
        <v>0</v>
      </c>
      <c r="N32" s="181"/>
      <c r="O32" s="67"/>
      <c r="P32" s="67"/>
      <c r="Q32" s="42"/>
    </row>
    <row r="33" spans="1:17" s="16" customFormat="1" ht="15" customHeight="1" x14ac:dyDescent="0.25">
      <c r="A33" s="74"/>
      <c r="B33" s="74"/>
      <c r="C33" s="74"/>
      <c r="D33" s="74"/>
      <c r="E33" s="74"/>
      <c r="F33" s="74"/>
      <c r="G33" s="107"/>
      <c r="H33" s="245">
        <f>SUM(H30:H32)</f>
        <v>0</v>
      </c>
      <c r="I33" s="244"/>
      <c r="J33" s="244"/>
      <c r="K33" s="251">
        <f>SUM(K30:K32)</f>
        <v>0</v>
      </c>
      <c r="L33" s="251"/>
      <c r="M33" s="76">
        <f>SUM(M30:M32)</f>
        <v>0</v>
      </c>
      <c r="Q33" s="76">
        <f>SUM(Q30:Q32)</f>
        <v>0</v>
      </c>
    </row>
    <row r="34" spans="1:17" ht="15" customHeight="1" x14ac:dyDescent="0.25">
      <c r="A34" s="91" t="s">
        <v>270</v>
      </c>
      <c r="B34" s="198"/>
      <c r="C34" s="4"/>
      <c r="D34" s="74"/>
      <c r="E34" s="74"/>
      <c r="F34" s="74"/>
      <c r="G34" s="19"/>
      <c r="Q34" s="7"/>
    </row>
    <row r="35" spans="1:17" ht="15" customHeight="1" x14ac:dyDescent="0.25">
      <c r="A35" s="154"/>
      <c r="B35" s="154"/>
      <c r="C35" s="154"/>
      <c r="D35" s="154"/>
      <c r="E35" s="154"/>
      <c r="F35" s="154"/>
      <c r="G35" s="154"/>
      <c r="H35" s="171"/>
      <c r="I35" s="171"/>
      <c r="J35" s="171"/>
      <c r="K35" s="171"/>
      <c r="L35" s="171"/>
      <c r="M35" s="154" t="s">
        <v>194</v>
      </c>
      <c r="N35" s="154"/>
      <c r="O35" s="175"/>
      <c r="P35" s="176"/>
      <c r="Q35" s="154" t="s">
        <v>194</v>
      </c>
    </row>
    <row r="36" spans="1:17" ht="15" customHeight="1" x14ac:dyDescent="0.25">
      <c r="A36" s="159" t="s">
        <v>296</v>
      </c>
      <c r="B36" s="159" t="s">
        <v>295</v>
      </c>
      <c r="C36" s="159" t="s">
        <v>52</v>
      </c>
      <c r="D36" s="159" t="s">
        <v>51</v>
      </c>
      <c r="E36" s="159" t="s">
        <v>120</v>
      </c>
      <c r="F36" s="159" t="s">
        <v>215</v>
      </c>
      <c r="G36" s="159" t="s">
        <v>10</v>
      </c>
      <c r="H36" s="16"/>
      <c r="I36" s="16"/>
      <c r="J36" s="16"/>
      <c r="K36" s="16"/>
      <c r="L36" s="16"/>
      <c r="M36" s="159" t="s">
        <v>207</v>
      </c>
      <c r="N36" s="159" t="s">
        <v>53</v>
      </c>
      <c r="O36" s="109"/>
      <c r="P36" s="108"/>
      <c r="Q36" s="159" t="s">
        <v>214</v>
      </c>
    </row>
    <row r="37" spans="1:17" ht="15" customHeight="1" x14ac:dyDescent="0.25">
      <c r="A37" s="239" t="s">
        <v>327</v>
      </c>
      <c r="B37" s="170" t="s">
        <v>286</v>
      </c>
      <c r="C37" s="170"/>
      <c r="D37" s="170"/>
      <c r="E37" s="170"/>
      <c r="F37" s="239" t="s">
        <v>327</v>
      </c>
      <c r="G37" s="170"/>
      <c r="H37" s="67"/>
      <c r="I37" s="67"/>
      <c r="J37" s="67"/>
      <c r="K37" s="67"/>
      <c r="L37" s="67"/>
      <c r="M37" s="170" t="s">
        <v>269</v>
      </c>
      <c r="N37" s="170"/>
      <c r="O37" s="115"/>
      <c r="P37" s="114"/>
      <c r="Q37" s="170" t="s">
        <v>215</v>
      </c>
    </row>
    <row r="38" spans="1:17" ht="15" customHeight="1" x14ac:dyDescent="0.25">
      <c r="A38" s="112"/>
      <c r="B38" s="112"/>
      <c r="C38" s="112"/>
      <c r="D38" s="177"/>
      <c r="E38" s="112"/>
      <c r="F38" s="73"/>
      <c r="G38" s="178"/>
      <c r="H38" s="64"/>
      <c r="I38" s="64"/>
      <c r="J38" s="64"/>
      <c r="K38" s="64"/>
      <c r="L38" s="64"/>
      <c r="M38" s="113"/>
      <c r="N38" s="180"/>
      <c r="O38" s="16"/>
      <c r="P38" s="16"/>
      <c r="Q38" s="113"/>
    </row>
    <row r="39" spans="1:17" ht="15" customHeight="1" x14ac:dyDescent="0.25">
      <c r="A39" s="73"/>
      <c r="B39" s="73"/>
      <c r="C39" s="73"/>
      <c r="D39" s="177"/>
      <c r="E39" s="73"/>
      <c r="F39" s="73"/>
      <c r="G39" s="179"/>
      <c r="H39" s="64"/>
      <c r="I39" s="64"/>
      <c r="J39" s="64"/>
      <c r="K39" s="64"/>
      <c r="L39" s="64"/>
      <c r="M39" s="42"/>
      <c r="N39" s="181"/>
      <c r="O39" s="16"/>
      <c r="P39" s="16"/>
      <c r="Q39" s="42"/>
    </row>
    <row r="40" spans="1:17" ht="15" customHeight="1" x14ac:dyDescent="0.25">
      <c r="A40" s="73"/>
      <c r="B40" s="73"/>
      <c r="C40" s="73"/>
      <c r="D40" s="177"/>
      <c r="E40" s="73"/>
      <c r="F40" s="73"/>
      <c r="G40" s="179"/>
      <c r="H40" s="64"/>
      <c r="I40" s="64"/>
      <c r="J40" s="64"/>
      <c r="K40" s="64"/>
      <c r="L40" s="64"/>
      <c r="M40" s="42"/>
      <c r="N40" s="181"/>
      <c r="O40" s="16"/>
      <c r="P40" s="16"/>
      <c r="Q40" s="42"/>
    </row>
    <row r="41" spans="1:17" ht="15" customHeight="1" x14ac:dyDescent="0.25">
      <c r="A41" s="91"/>
      <c r="B41" s="198"/>
      <c r="C41" s="91"/>
      <c r="D41" s="91"/>
      <c r="E41" s="91"/>
      <c r="G41" s="75"/>
      <c r="H41" s="75"/>
      <c r="I41" s="75"/>
      <c r="J41" s="75"/>
      <c r="K41" s="182"/>
      <c r="L41" s="182"/>
      <c r="M41" s="71">
        <f>SUM(M38:M40)</f>
        <v>0</v>
      </c>
      <c r="Q41" s="75">
        <f>SUM(Q38:Q40)</f>
        <v>0</v>
      </c>
    </row>
    <row r="42" spans="1:17" ht="15" customHeight="1" x14ac:dyDescent="0.25">
      <c r="A42" s="91" t="s">
        <v>11</v>
      </c>
      <c r="B42" s="198"/>
      <c r="C42" s="4"/>
      <c r="D42" s="74"/>
      <c r="E42" s="74"/>
      <c r="F42" s="74"/>
      <c r="G42" s="84"/>
      <c r="K42" s="77"/>
      <c r="L42" s="77"/>
      <c r="M42" s="236"/>
      <c r="Q42" s="7"/>
    </row>
    <row r="43" spans="1:17" ht="15" customHeight="1" x14ac:dyDescent="0.25">
      <c r="A43" s="154"/>
      <c r="B43" s="154"/>
      <c r="C43" s="154"/>
      <c r="D43" s="154"/>
      <c r="E43" s="154"/>
      <c r="F43" s="154"/>
      <c r="G43" s="175"/>
      <c r="H43" s="171"/>
      <c r="I43" s="171"/>
      <c r="J43" s="171"/>
      <c r="K43" s="171"/>
      <c r="L43" s="172"/>
      <c r="M43" s="154" t="s">
        <v>194</v>
      </c>
      <c r="N43" s="154"/>
      <c r="O43" s="175"/>
      <c r="P43" s="176"/>
      <c r="Q43" s="154" t="s">
        <v>194</v>
      </c>
    </row>
    <row r="44" spans="1:17" ht="15" customHeight="1" x14ac:dyDescent="0.25">
      <c r="A44" s="159" t="s">
        <v>296</v>
      </c>
      <c r="B44" s="159" t="s">
        <v>295</v>
      </c>
      <c r="C44" s="159" t="s">
        <v>52</v>
      </c>
      <c r="D44" s="159" t="s">
        <v>51</v>
      </c>
      <c r="E44" s="159" t="s">
        <v>120</v>
      </c>
      <c r="F44" s="159" t="s">
        <v>130</v>
      </c>
      <c r="G44" s="109"/>
      <c r="H44" s="16"/>
      <c r="I44" s="16"/>
      <c r="J44" s="16"/>
      <c r="K44" s="16"/>
      <c r="L44" s="150"/>
      <c r="M44" s="159" t="s">
        <v>207</v>
      </c>
      <c r="N44" s="159" t="s">
        <v>53</v>
      </c>
      <c r="O44" s="109"/>
      <c r="P44" s="108"/>
      <c r="Q44" s="159" t="s">
        <v>214</v>
      </c>
    </row>
    <row r="45" spans="1:17" ht="15" customHeight="1" x14ac:dyDescent="0.25">
      <c r="A45" s="170" t="s">
        <v>297</v>
      </c>
      <c r="B45" s="170" t="s">
        <v>286</v>
      </c>
      <c r="C45" s="170"/>
      <c r="D45" s="170"/>
      <c r="E45" s="170"/>
      <c r="F45" s="170" t="s">
        <v>297</v>
      </c>
      <c r="G45" s="115"/>
      <c r="H45" s="67"/>
      <c r="I45" s="67"/>
      <c r="J45" s="67"/>
      <c r="K45" s="67"/>
      <c r="L45" s="65"/>
      <c r="M45" s="170" t="s">
        <v>275</v>
      </c>
      <c r="N45" s="170"/>
      <c r="O45" s="115"/>
      <c r="P45" s="114"/>
      <c r="Q45" s="170" t="s">
        <v>130</v>
      </c>
    </row>
    <row r="46" spans="1:17" ht="15" customHeight="1" x14ac:dyDescent="0.25">
      <c r="A46" s="112"/>
      <c r="B46" s="112"/>
      <c r="C46" s="112"/>
      <c r="D46" s="177"/>
      <c r="E46" s="112"/>
      <c r="F46" s="73"/>
      <c r="G46" s="173"/>
      <c r="H46" s="183"/>
      <c r="I46" s="183"/>
      <c r="J46" s="183"/>
      <c r="K46" s="183"/>
      <c r="L46" s="184"/>
      <c r="M46" s="113"/>
      <c r="N46" s="180"/>
      <c r="O46" s="16"/>
      <c r="P46" s="16"/>
      <c r="Q46" s="113"/>
    </row>
    <row r="47" spans="1:17" ht="15" customHeight="1" x14ac:dyDescent="0.25">
      <c r="A47" s="73"/>
      <c r="B47" s="73"/>
      <c r="C47" s="73"/>
      <c r="D47" s="177"/>
      <c r="E47" s="73"/>
      <c r="F47" s="73"/>
      <c r="G47" s="173"/>
      <c r="H47" s="183"/>
      <c r="I47" s="183"/>
      <c r="J47" s="183"/>
      <c r="K47" s="183"/>
      <c r="L47" s="184"/>
      <c r="M47" s="42"/>
      <c r="N47" s="181"/>
      <c r="O47" s="16"/>
      <c r="P47" s="16"/>
      <c r="Q47" s="42"/>
    </row>
    <row r="48" spans="1:17" ht="15" customHeight="1" x14ac:dyDescent="0.25">
      <c r="A48" s="73"/>
      <c r="B48" s="73"/>
      <c r="C48" s="73"/>
      <c r="D48" s="177"/>
      <c r="E48" s="73"/>
      <c r="F48" s="73"/>
      <c r="G48" s="174"/>
      <c r="H48" s="185"/>
      <c r="I48" s="185"/>
      <c r="J48" s="185"/>
      <c r="K48" s="185"/>
      <c r="L48" s="186"/>
      <c r="M48" s="42"/>
      <c r="N48" s="181"/>
      <c r="O48" s="67"/>
      <c r="P48" s="67"/>
      <c r="Q48" s="42"/>
    </row>
    <row r="49" spans="1:17" s="72" customFormat="1" ht="15" customHeight="1" x14ac:dyDescent="0.25">
      <c r="A49" s="110"/>
      <c r="B49" s="110"/>
      <c r="C49" s="110"/>
      <c r="D49" s="110"/>
      <c r="E49" s="110"/>
      <c r="G49" s="75"/>
      <c r="H49" s="75"/>
      <c r="I49" s="75"/>
      <c r="J49" s="75"/>
      <c r="K49" s="182"/>
      <c r="L49" s="182"/>
      <c r="M49" s="75">
        <f>SUM(M46:M48)</f>
        <v>0</v>
      </c>
      <c r="N49" s="111"/>
      <c r="Q49" s="75">
        <f>SUM(Q46:Q48)</f>
        <v>0</v>
      </c>
    </row>
    <row r="50" spans="1:17" ht="15" customHeight="1" x14ac:dyDescent="0.25">
      <c r="A50" s="4" t="s">
        <v>126</v>
      </c>
      <c r="B50" s="4"/>
      <c r="C50" s="16"/>
      <c r="D50" s="16"/>
      <c r="E50" s="16"/>
      <c r="F50" s="31"/>
      <c r="G50" s="31"/>
      <c r="H50" s="31"/>
      <c r="I50" s="31"/>
      <c r="J50" s="31"/>
      <c r="K50" s="31"/>
      <c r="L50" s="31"/>
      <c r="Q50" s="7"/>
    </row>
    <row r="51" spans="1:17" ht="15" customHeight="1" x14ac:dyDescent="0.25">
      <c r="A51" s="82" t="s">
        <v>127</v>
      </c>
      <c r="B51" s="82"/>
      <c r="C51" s="16"/>
      <c r="D51" s="16"/>
      <c r="F51" s="39"/>
      <c r="H51" s="117" t="s">
        <v>19</v>
      </c>
      <c r="I51" s="39"/>
      <c r="J51" s="39"/>
      <c r="K51" s="31"/>
      <c r="L51" s="31"/>
      <c r="Q51" s="7"/>
    </row>
    <row r="52" spans="1:17" ht="15" customHeight="1" x14ac:dyDescent="0.25">
      <c r="A52" s="79" t="s">
        <v>155</v>
      </c>
      <c r="B52" s="282"/>
      <c r="C52" s="61"/>
      <c r="D52" s="105"/>
      <c r="E52" s="61"/>
      <c r="F52" s="105"/>
      <c r="G52" s="62"/>
      <c r="H52" s="43"/>
      <c r="I52" s="187"/>
      <c r="J52" s="187"/>
      <c r="K52" s="31"/>
      <c r="L52" s="31"/>
      <c r="Q52" s="7"/>
    </row>
    <row r="53" spans="1:17" ht="15" customHeight="1" x14ac:dyDescent="0.25">
      <c r="A53" s="79" t="s">
        <v>154</v>
      </c>
      <c r="B53" s="282"/>
      <c r="C53" s="61"/>
      <c r="D53" s="105"/>
      <c r="E53" s="61"/>
      <c r="F53" s="105"/>
      <c r="G53" s="62"/>
      <c r="H53" s="43"/>
      <c r="I53" s="187"/>
      <c r="J53" s="187"/>
      <c r="K53" s="31"/>
      <c r="L53" s="31"/>
      <c r="Q53" s="7"/>
    </row>
    <row r="54" spans="1:17" ht="15" customHeight="1" x14ac:dyDescent="0.25">
      <c r="A54" s="79" t="s">
        <v>125</v>
      </c>
      <c r="B54" s="282"/>
      <c r="C54" s="61"/>
      <c r="D54" s="105"/>
      <c r="E54" s="61"/>
      <c r="F54" s="105"/>
      <c r="G54" s="62"/>
      <c r="H54" s="43"/>
      <c r="I54" s="187"/>
      <c r="J54" s="187"/>
      <c r="K54" s="31"/>
      <c r="L54" s="31"/>
      <c r="Q54" s="7"/>
    </row>
    <row r="55" spans="1:17" ht="7" customHeight="1" x14ac:dyDescent="0.25">
      <c r="A55" s="19"/>
      <c r="B55" s="19"/>
      <c r="C55" s="16"/>
      <c r="D55" s="39"/>
      <c r="E55" s="12"/>
      <c r="F55" s="39"/>
      <c r="G55" s="39"/>
      <c r="H55" s="187"/>
      <c r="I55" s="187"/>
      <c r="J55" s="187"/>
      <c r="K55" s="31"/>
      <c r="L55" s="31"/>
      <c r="Q55" s="7"/>
    </row>
    <row r="56" spans="1:17" ht="15" customHeight="1" x14ac:dyDescent="0.25">
      <c r="A56" s="106" t="s">
        <v>57</v>
      </c>
      <c r="B56" s="106"/>
      <c r="C56" s="85"/>
      <c r="D56" s="85"/>
      <c r="E56" s="85"/>
      <c r="F56" s="85"/>
      <c r="G56" s="86"/>
      <c r="H56" s="117" t="s">
        <v>19</v>
      </c>
      <c r="I56" s="33"/>
      <c r="J56" s="33"/>
      <c r="Q56" s="7"/>
    </row>
    <row r="57" spans="1:17" ht="15" customHeight="1" x14ac:dyDescent="0.25">
      <c r="A57" s="87" t="s">
        <v>128</v>
      </c>
      <c r="B57" s="88"/>
      <c r="C57" s="88"/>
      <c r="D57" s="88"/>
      <c r="E57" s="88"/>
      <c r="F57" s="88"/>
      <c r="G57" s="61"/>
      <c r="H57" s="43"/>
      <c r="I57" s="187"/>
      <c r="J57" s="187"/>
      <c r="Q57" s="7"/>
    </row>
  </sheetData>
  <dataValidations count="2">
    <dataValidation type="list" allowBlank="1" showInputMessage="1" sqref="N49">
      <formula1>$G$20:$G$24</formula1>
    </dataValidation>
    <dataValidation type="list" allowBlank="1" showInputMessage="1" sqref="B21:B23 B46:B48 B38:B40 B30:B32">
      <formula1>$G$11:$G$14</formula1>
    </dataValidation>
  </dataValidations>
  <pageMargins left="0.19685039370078741" right="0.19685039370078741" top="0.39370078740157483" bottom="0.19685039370078741" header="0" footer="0"/>
  <pageSetup paperSize="9" scale="55" orientation="landscape" r:id="rId1"/>
  <headerFooter alignWithMargins="0"/>
  <extLst>
    <ext xmlns:x14="http://schemas.microsoft.com/office/spreadsheetml/2009/9/main" uri="{CCE6A557-97BC-4b89-ADB6-D9C93CAAB3DF}">
      <x14:dataValidations xmlns:xm="http://schemas.microsoft.com/office/excel/2006/main" count="21">
        <x14:dataValidation type="list" allowBlank="1" showInputMessage="1">
          <x14:formula1>
            <xm:f>Nomenclatura!$C$6:$C$15</xm:f>
          </x14:formula1>
          <xm:sqref>C38:C40</xm:sqref>
        </x14:dataValidation>
        <x14:dataValidation type="list" allowBlank="1" showInputMessage="1">
          <x14:formula1>
            <xm:f>Nomenclatura!$C$6:$C$15</xm:f>
          </x14:formula1>
          <xm:sqref>C46:C48</xm:sqref>
        </x14:dataValidation>
        <x14:dataValidation type="list" allowBlank="1" showInputMessage="1">
          <x14:formula1>
            <xm:f>Nomenclatura!$C$6:$C$15</xm:f>
          </x14:formula1>
          <xm:sqref>C21:C23</xm:sqref>
        </x14:dataValidation>
        <x14:dataValidation type="list" allowBlank="1" showInputMessage="1">
          <x14:formula1>
            <xm:f>Nomenclatura!$E$6:$E$15</xm:f>
          </x14:formula1>
          <xm:sqref>D46:D48</xm:sqref>
        </x14:dataValidation>
        <x14:dataValidation type="list" allowBlank="1" showInputMessage="1">
          <x14:formula1>
            <xm:f>Nomenclatura!$E$6:$E$15</xm:f>
          </x14:formula1>
          <xm:sqref>D30:D32</xm:sqref>
        </x14:dataValidation>
        <x14:dataValidation type="list" allowBlank="1" showInputMessage="1">
          <x14:formula1>
            <xm:f>Nomenclatura!$E$6:$E$15</xm:f>
          </x14:formula1>
          <xm:sqref>D21:D23</xm:sqref>
        </x14:dataValidation>
        <x14:dataValidation type="list" allowBlank="1" showInputMessage="1">
          <x14:formula1>
            <xm:f>Nomenclatura!$G$6:$G$23</xm:f>
          </x14:formula1>
          <xm:sqref>E38:E40</xm:sqref>
        </x14:dataValidation>
        <x14:dataValidation type="list" allowBlank="1" showInputMessage="1">
          <x14:formula1>
            <xm:f>Nomenclatura!$G$6:$G$23</xm:f>
          </x14:formula1>
          <xm:sqref>E46:E48</xm:sqref>
        </x14:dataValidation>
        <x14:dataValidation type="list" allowBlank="1" showInputMessage="1">
          <x14:formula1>
            <xm:f>Nomenclatura!$G$6:$G$23</xm:f>
          </x14:formula1>
          <xm:sqref>E21:E23</xm:sqref>
        </x14:dataValidation>
        <x14:dataValidation type="list" allowBlank="1" showInputMessage="1">
          <x14:formula1>
            <xm:f>Nomenclatura!$C$6:$C$15</xm:f>
          </x14:formula1>
          <xm:sqref>C30:C32</xm:sqref>
        </x14:dataValidation>
        <x14:dataValidation type="list" allowBlank="1" showInputMessage="1">
          <x14:formula1>
            <xm:f>Nomenclatura!$S$6:$S$11</xm:f>
          </x14:formula1>
          <xm:sqref>G38:G40</xm:sqref>
        </x14:dataValidation>
        <x14:dataValidation type="list" allowBlank="1" showInputMessage="1">
          <x14:formula1>
            <xm:f>Nomenclatura!$E$6:$E$15</xm:f>
          </x14:formula1>
          <xm:sqref>D38:D40</xm:sqref>
        </x14:dataValidation>
        <x14:dataValidation type="list" allowBlank="1" showInputMessage="1">
          <x14:formula1>
            <xm:f>Nomenclatura!$I$6:$I$15</xm:f>
          </x14:formula1>
          <xm:sqref>F21:F23</xm:sqref>
        </x14:dataValidation>
        <x14:dataValidation type="list" allowBlank="1" showInputMessage="1">
          <x14:formula1>
            <xm:f>Nomenclatura!$G$6:$G$23</xm:f>
          </x14:formula1>
          <xm:sqref>E30:E32</xm:sqref>
        </x14:dataValidation>
        <x14:dataValidation type="list" allowBlank="1" showInputMessage="1">
          <x14:formula1>
            <xm:f>Nomenclatura!$X$6:$X$15</xm:f>
          </x14:formula1>
          <xm:sqref>F30:F32</xm:sqref>
        </x14:dataValidation>
        <x14:dataValidation type="list" allowBlank="1" showInputMessage="1">
          <x14:formula1>
            <xm:f>Nomenclatura!$S$14:$S$21</xm:f>
          </x14:formula1>
          <xm:sqref>F38:F40</xm:sqref>
        </x14:dataValidation>
        <x14:dataValidation type="list" allowBlank="1" showInputMessage="1">
          <x14:formula1>
            <xm:f>Nomenclatura!$AC$6:$AC$15</xm:f>
          </x14:formula1>
          <xm:sqref>F46:F48</xm:sqref>
        </x14:dataValidation>
        <x14:dataValidation type="list" allowBlank="1" showInputMessage="1">
          <x14:formula1>
            <xm:f>Nomenclatura!$N$24:$N$42</xm:f>
          </x14:formula1>
          <xm:sqref>N21:N23</xm:sqref>
        </x14:dataValidation>
        <x14:dataValidation type="list" allowBlank="1" showInputMessage="1">
          <x14:formula1>
            <xm:f>Nomenclatura!$X$24:$X$36</xm:f>
          </x14:formula1>
          <xm:sqref>N30:N32</xm:sqref>
        </x14:dataValidation>
        <x14:dataValidation type="list" allowBlank="1" showInputMessage="1">
          <x14:formula1>
            <xm:f>Nomenclatura!$S$24:$S$35</xm:f>
          </x14:formula1>
          <xm:sqref>N38:N40</xm:sqref>
        </x14:dataValidation>
        <x14:dataValidation type="list" allowBlank="1" showInputMessage="1">
          <x14:formula1>
            <xm:f>Nomenclatura!$AC$24:$AC$25</xm:f>
          </x14:formula1>
          <xm:sqref>N46:N48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9"/>
  <sheetViews>
    <sheetView showGridLines="0" showZeros="0" zoomScale="85" zoomScaleNormal="85" zoomScaleSheetLayoutView="90" workbookViewId="0"/>
  </sheetViews>
  <sheetFormatPr defaultColWidth="11.453125" defaultRowHeight="12.5" x14ac:dyDescent="0.25"/>
  <cols>
    <col min="1" max="1" width="10.6328125" style="1" customWidth="1"/>
    <col min="2" max="2" width="19.6328125" style="1" customWidth="1"/>
    <col min="3" max="7" width="20.6328125" style="1" customWidth="1"/>
    <col min="8" max="8" width="10.6328125" style="1" customWidth="1"/>
    <col min="9" max="13" width="20.6328125" style="1" customWidth="1"/>
    <col min="14" max="15" width="19.6328125" style="1" customWidth="1"/>
    <col min="16" max="16384" width="11.453125" style="1"/>
  </cols>
  <sheetData>
    <row r="1" spans="1:17" s="231" customFormat="1" ht="12" customHeight="1" x14ac:dyDescent="0.2">
      <c r="A1" s="222"/>
      <c r="B1" s="232" t="s">
        <v>365</v>
      </c>
      <c r="D1" s="144"/>
      <c r="E1" s="144"/>
    </row>
    <row r="2" spans="1:17" s="231" customFormat="1" ht="12" customHeight="1" x14ac:dyDescent="0.2">
      <c r="A2" s="233"/>
      <c r="B2" s="232" t="s">
        <v>266</v>
      </c>
      <c r="D2" s="144"/>
      <c r="E2" s="144"/>
    </row>
    <row r="3" spans="1:17" s="231" customFormat="1" ht="12" customHeight="1" x14ac:dyDescent="0.2">
      <c r="A3" s="234"/>
      <c r="B3" s="232" t="s">
        <v>267</v>
      </c>
      <c r="D3" s="144"/>
      <c r="E3" s="144"/>
    </row>
    <row r="4" spans="1:17" s="231" customFormat="1" ht="12" customHeight="1" x14ac:dyDescent="0.2">
      <c r="A4" s="220"/>
      <c r="B4" s="144"/>
      <c r="C4" s="144"/>
      <c r="D4" s="144"/>
      <c r="E4" s="144"/>
    </row>
    <row r="5" spans="1:17" s="7" customFormat="1" ht="15" customHeight="1" x14ac:dyDescent="0.25">
      <c r="A5" s="41" t="s">
        <v>356</v>
      </c>
      <c r="P5" s="85"/>
      <c r="Q5" s="85"/>
    </row>
    <row r="6" spans="1:17" s="7" customFormat="1" ht="12" customHeight="1" x14ac:dyDescent="0.25">
      <c r="A6" s="240" t="s">
        <v>282</v>
      </c>
      <c r="P6" s="85"/>
      <c r="Q6" s="85"/>
    </row>
    <row r="7" spans="1:17" s="7" customFormat="1" ht="12" customHeight="1" x14ac:dyDescent="0.25">
      <c r="A7" s="236" t="s">
        <v>281</v>
      </c>
      <c r="P7" s="85"/>
      <c r="Q7" s="85"/>
    </row>
    <row r="8" spans="1:17" s="7" customFormat="1" ht="12" customHeight="1" x14ac:dyDescent="0.25">
      <c r="A8" s="237" t="s">
        <v>301</v>
      </c>
      <c r="P8" s="85"/>
      <c r="Q8" s="85"/>
    </row>
    <row r="9" spans="1:17" s="7" customFormat="1" ht="15" customHeight="1" x14ac:dyDescent="0.25">
      <c r="A9" s="41"/>
      <c r="P9" s="85"/>
      <c r="Q9" s="85"/>
    </row>
    <row r="10" spans="1:17" s="7" customFormat="1" ht="15" customHeight="1" x14ac:dyDescent="0.25">
      <c r="A10" s="30" t="s">
        <v>9</v>
      </c>
      <c r="B10" s="30"/>
      <c r="C10" s="235"/>
      <c r="D10" s="10"/>
      <c r="E10" s="10"/>
      <c r="F10" s="236"/>
      <c r="G10" s="10"/>
      <c r="H10" s="31"/>
      <c r="I10" s="32"/>
      <c r="J10" s="32"/>
      <c r="K10" s="32"/>
      <c r="L10" s="32"/>
      <c r="M10" s="32"/>
      <c r="N10" s="33"/>
    </row>
    <row r="11" spans="1:17" s="7" customFormat="1" ht="15" customHeight="1" x14ac:dyDescent="0.25">
      <c r="A11" s="165"/>
      <c r="B11" s="165"/>
      <c r="C11" s="153" t="s">
        <v>194</v>
      </c>
      <c r="D11" s="153" t="s">
        <v>194</v>
      </c>
      <c r="E11" s="153" t="s">
        <v>194</v>
      </c>
      <c r="F11" s="166" t="s">
        <v>194</v>
      </c>
      <c r="G11" s="166" t="s">
        <v>194</v>
      </c>
      <c r="H11" s="3"/>
      <c r="I11" s="155" t="s">
        <v>195</v>
      </c>
      <c r="J11" s="155" t="s">
        <v>195</v>
      </c>
      <c r="K11" s="155" t="s">
        <v>195</v>
      </c>
      <c r="L11" s="156" t="s">
        <v>195</v>
      </c>
      <c r="M11" s="156" t="s">
        <v>208</v>
      </c>
      <c r="N11" s="33"/>
    </row>
    <row r="12" spans="1:17" s="7" customFormat="1" ht="15" customHeight="1" x14ac:dyDescent="0.25">
      <c r="A12" s="199"/>
      <c r="B12" s="199"/>
      <c r="C12" s="158" t="s">
        <v>209</v>
      </c>
      <c r="D12" s="158" t="s">
        <v>257</v>
      </c>
      <c r="E12" s="158" t="s">
        <v>257</v>
      </c>
      <c r="F12" s="200" t="s">
        <v>207</v>
      </c>
      <c r="G12" s="200" t="s">
        <v>210</v>
      </c>
      <c r="H12" s="95"/>
      <c r="I12" s="158" t="s">
        <v>209</v>
      </c>
      <c r="J12" s="158" t="s">
        <v>257</v>
      </c>
      <c r="K12" s="158" t="s">
        <v>257</v>
      </c>
      <c r="L12" s="160" t="s">
        <v>207</v>
      </c>
      <c r="M12" s="160" t="s">
        <v>205</v>
      </c>
      <c r="N12" s="33"/>
    </row>
    <row r="13" spans="1:17" s="31" customFormat="1" ht="15" customHeight="1" x14ac:dyDescent="0.25">
      <c r="A13" s="2" t="s">
        <v>10</v>
      </c>
      <c r="B13" s="2" t="s">
        <v>352</v>
      </c>
      <c r="C13" s="167" t="s">
        <v>271</v>
      </c>
      <c r="D13" s="167" t="s">
        <v>272</v>
      </c>
      <c r="E13" s="167" t="s">
        <v>273</v>
      </c>
      <c r="F13" s="168" t="s">
        <v>375</v>
      </c>
      <c r="G13" s="168" t="s">
        <v>385</v>
      </c>
      <c r="H13" s="161" t="s">
        <v>119</v>
      </c>
      <c r="I13" s="167" t="s">
        <v>259</v>
      </c>
      <c r="J13" s="167" t="s">
        <v>256</v>
      </c>
      <c r="K13" s="167" t="s">
        <v>258</v>
      </c>
      <c r="L13" s="164" t="s">
        <v>193</v>
      </c>
      <c r="M13" s="164"/>
      <c r="N13" s="33"/>
    </row>
    <row r="14" spans="1:17" s="7" customFormat="1" ht="15" customHeight="1" x14ac:dyDescent="0.25">
      <c r="A14" s="24"/>
      <c r="B14" s="24"/>
      <c r="C14" s="47"/>
      <c r="D14" s="47"/>
      <c r="E14" s="54">
        <f>ROUND(C14,2)+ROUND(D14,2)</f>
        <v>0</v>
      </c>
      <c r="F14" s="42"/>
      <c r="G14" s="42"/>
      <c r="H14" s="48"/>
      <c r="I14" s="50">
        <f>ROUND(C14*$H14,2)</f>
        <v>0</v>
      </c>
      <c r="J14" s="50">
        <f>ROUND(D14*$H14,2)</f>
        <v>0</v>
      </c>
      <c r="K14" s="50">
        <f>ROUND(E14*$H14,2)</f>
        <v>0</v>
      </c>
      <c r="L14" s="51">
        <f>ROUND(F14*$H14,2)</f>
        <v>0</v>
      </c>
      <c r="M14" s="51">
        <f>ROUND(G14*$H14,2)</f>
        <v>0</v>
      </c>
      <c r="O14" s="34"/>
    </row>
    <row r="15" spans="1:17" s="7" customFormat="1" ht="15" customHeight="1" x14ac:dyDescent="0.25">
      <c r="A15" s="24"/>
      <c r="B15" s="24"/>
      <c r="C15" s="47"/>
      <c r="D15" s="47"/>
      <c r="E15" s="54">
        <f t="shared" ref="E15:E16" si="0">ROUND(C15,2)+ROUND(D15,2)</f>
        <v>0</v>
      </c>
      <c r="F15" s="42"/>
      <c r="G15" s="42"/>
      <c r="H15" s="48"/>
      <c r="I15" s="50">
        <f t="shared" ref="I15:K16" si="1">ROUND(C15*$H15,2)</f>
        <v>0</v>
      </c>
      <c r="J15" s="50">
        <f t="shared" si="1"/>
        <v>0</v>
      </c>
      <c r="K15" s="50">
        <f t="shared" si="1"/>
        <v>0</v>
      </c>
      <c r="L15" s="51">
        <f t="shared" ref="L15:L16" si="2">ROUND(F15*$H15,2)</f>
        <v>0</v>
      </c>
      <c r="M15" s="51">
        <f t="shared" ref="M15:M16" si="3">ROUND(G15*$H15,2)</f>
        <v>0</v>
      </c>
      <c r="O15" s="31"/>
    </row>
    <row r="16" spans="1:17" s="7" customFormat="1" ht="15" customHeight="1" x14ac:dyDescent="0.25">
      <c r="A16" s="24"/>
      <c r="B16" s="24"/>
      <c r="C16" s="47"/>
      <c r="D16" s="47"/>
      <c r="E16" s="54">
        <f t="shared" si="0"/>
        <v>0</v>
      </c>
      <c r="F16" s="42"/>
      <c r="G16" s="42"/>
      <c r="H16" s="48"/>
      <c r="I16" s="50">
        <f t="shared" si="1"/>
        <v>0</v>
      </c>
      <c r="J16" s="50">
        <f t="shared" si="1"/>
        <v>0</v>
      </c>
      <c r="K16" s="50">
        <f t="shared" si="1"/>
        <v>0</v>
      </c>
      <c r="L16" s="51">
        <f t="shared" si="2"/>
        <v>0</v>
      </c>
      <c r="M16" s="51">
        <f t="shared" si="3"/>
        <v>0</v>
      </c>
      <c r="O16" s="31"/>
    </row>
    <row r="17" spans="1:15" s="7" customFormat="1" ht="15" customHeight="1" x14ac:dyDescent="0.25">
      <c r="G17" s="35" t="s">
        <v>114</v>
      </c>
      <c r="H17" s="49">
        <f t="shared" ref="H17:M17" si="4">SUM(H14:H16)</f>
        <v>0</v>
      </c>
      <c r="I17" s="52">
        <f t="shared" si="4"/>
        <v>0</v>
      </c>
      <c r="J17" s="52">
        <f t="shared" si="4"/>
        <v>0</v>
      </c>
      <c r="K17" s="52">
        <f t="shared" si="4"/>
        <v>0</v>
      </c>
      <c r="L17" s="53">
        <f t="shared" si="4"/>
        <v>0</v>
      </c>
      <c r="M17" s="53">
        <f t="shared" si="4"/>
        <v>0</v>
      </c>
      <c r="O17" s="31"/>
    </row>
    <row r="18" spans="1:15" s="7" customFormat="1" ht="15" customHeight="1" x14ac:dyDescent="0.25">
      <c r="A18" s="19"/>
      <c r="B18" s="19"/>
      <c r="C18" s="19"/>
      <c r="D18" s="19"/>
      <c r="E18" s="19"/>
      <c r="F18" s="19"/>
      <c r="G18" s="33"/>
      <c r="H18" s="33"/>
      <c r="I18" s="33"/>
      <c r="J18" s="33"/>
      <c r="K18" s="33"/>
      <c r="L18" s="33"/>
      <c r="M18" s="33"/>
      <c r="N18" s="33"/>
      <c r="O18" s="33"/>
    </row>
    <row r="19" spans="1:15" s="7" customFormat="1" ht="15" customHeight="1" x14ac:dyDescent="0.25">
      <c r="A19" s="30" t="s">
        <v>115</v>
      </c>
      <c r="B19" s="30"/>
      <c r="C19" s="10"/>
      <c r="D19" s="10"/>
      <c r="E19" s="10"/>
      <c r="F19" s="237"/>
      <c r="G19" s="10"/>
      <c r="I19" s="36"/>
      <c r="J19" s="36"/>
      <c r="K19" s="36"/>
      <c r="L19" s="36"/>
      <c r="M19" s="36"/>
      <c r="N19" s="33"/>
      <c r="O19" s="33"/>
    </row>
    <row r="20" spans="1:15" s="7" customFormat="1" ht="15" customHeight="1" x14ac:dyDescent="0.25">
      <c r="A20" s="3"/>
      <c r="B20" s="152"/>
      <c r="C20" s="153"/>
      <c r="D20" s="153" t="s">
        <v>194</v>
      </c>
      <c r="E20" s="153" t="s">
        <v>19</v>
      </c>
      <c r="F20" s="3" t="s">
        <v>194</v>
      </c>
      <c r="G20" s="154" t="s">
        <v>204</v>
      </c>
      <c r="H20" s="154"/>
      <c r="I20" s="201"/>
      <c r="J20" s="172"/>
      <c r="K20" s="155" t="s">
        <v>195</v>
      </c>
      <c r="L20" s="156" t="s">
        <v>195</v>
      </c>
      <c r="M20" s="156" t="s">
        <v>208</v>
      </c>
    </row>
    <row r="21" spans="1:15" s="31" customFormat="1" ht="15" customHeight="1" x14ac:dyDescent="0.25">
      <c r="A21" s="95" t="s">
        <v>10</v>
      </c>
      <c r="B21" s="157" t="s">
        <v>366</v>
      </c>
      <c r="C21" s="158" t="s">
        <v>367</v>
      </c>
      <c r="D21" s="158" t="s">
        <v>202</v>
      </c>
      <c r="E21" s="158" t="s">
        <v>386</v>
      </c>
      <c r="F21" s="95" t="s">
        <v>207</v>
      </c>
      <c r="G21" s="159" t="s">
        <v>205</v>
      </c>
      <c r="H21" s="159" t="s">
        <v>119</v>
      </c>
      <c r="I21" s="102"/>
      <c r="J21" s="202"/>
      <c r="K21" s="146" t="s">
        <v>202</v>
      </c>
      <c r="L21" s="160" t="s">
        <v>207</v>
      </c>
      <c r="M21" s="160" t="s">
        <v>205</v>
      </c>
    </row>
    <row r="22" spans="1:15" s="7" customFormat="1" ht="15" customHeight="1" x14ac:dyDescent="0.25">
      <c r="A22" s="161"/>
      <c r="B22" s="162"/>
      <c r="C22" s="162"/>
      <c r="D22" s="162"/>
      <c r="E22" s="162" t="s">
        <v>203</v>
      </c>
      <c r="F22" s="161" t="s">
        <v>279</v>
      </c>
      <c r="G22" s="161" t="s">
        <v>206</v>
      </c>
      <c r="H22" s="161"/>
      <c r="I22" s="203"/>
      <c r="J22" s="65"/>
      <c r="K22" s="163" t="s">
        <v>193</v>
      </c>
      <c r="L22" s="164" t="s">
        <v>193</v>
      </c>
      <c r="M22" s="164"/>
    </row>
    <row r="23" spans="1:15" s="7" customFormat="1" ht="15" customHeight="1" x14ac:dyDescent="0.25">
      <c r="A23" s="24"/>
      <c r="B23" s="47"/>
      <c r="C23" s="47"/>
      <c r="D23" s="54">
        <f>B23*C23</f>
        <v>0</v>
      </c>
      <c r="E23" s="54" t="e">
        <f>$D$28/$H$26</f>
        <v>#DIV/0!</v>
      </c>
      <c r="F23" s="55" t="e">
        <f>ROUND(D23+E23,2)</f>
        <v>#DIV/0!</v>
      </c>
      <c r="G23" s="56" t="e">
        <f>ROUND((($M$29-$D$27)/$H$26)+D23,2)</f>
        <v>#DIV/0!</v>
      </c>
      <c r="H23" s="48"/>
      <c r="K23" s="54">
        <f>ROUND(D23*$H23,2)</f>
        <v>0</v>
      </c>
      <c r="L23" s="89" t="e">
        <f t="shared" ref="L23:M25" si="5">ROUND(F23*$H23,2)</f>
        <v>#DIV/0!</v>
      </c>
      <c r="M23" s="89" t="e">
        <f t="shared" si="5"/>
        <v>#DIV/0!</v>
      </c>
    </row>
    <row r="24" spans="1:15" s="7" customFormat="1" ht="15" customHeight="1" x14ac:dyDescent="0.25">
      <c r="A24" s="24"/>
      <c r="B24" s="47"/>
      <c r="C24" s="47"/>
      <c r="D24" s="54">
        <f>B24*C24</f>
        <v>0</v>
      </c>
      <c r="E24" s="54" t="e">
        <f>$D$28/$H$26</f>
        <v>#DIV/0!</v>
      </c>
      <c r="F24" s="55" t="e">
        <f>ROUND(D24+E24,2)</f>
        <v>#DIV/0!</v>
      </c>
      <c r="G24" s="56" t="e">
        <f>ROUND((($M$29-$D$27)/$H$26)+D24,2)</f>
        <v>#DIV/0!</v>
      </c>
      <c r="H24" s="48"/>
      <c r="K24" s="54">
        <f>ROUND(D24*$H24,2)</f>
        <v>0</v>
      </c>
      <c r="L24" s="89" t="e">
        <f t="shared" si="5"/>
        <v>#DIV/0!</v>
      </c>
      <c r="M24" s="89" t="e">
        <f t="shared" si="5"/>
        <v>#DIV/0!</v>
      </c>
    </row>
    <row r="25" spans="1:15" s="7" customFormat="1" ht="15" customHeight="1" x14ac:dyDescent="0.25">
      <c r="A25" s="24"/>
      <c r="B25" s="47"/>
      <c r="C25" s="47"/>
      <c r="D25" s="54">
        <f>B25*C25</f>
        <v>0</v>
      </c>
      <c r="E25" s="54" t="e">
        <f>$D$28/$H$26</f>
        <v>#DIV/0!</v>
      </c>
      <c r="F25" s="55" t="e">
        <f>ROUND(D25+E25,2)</f>
        <v>#DIV/0!</v>
      </c>
      <c r="G25" s="56" t="e">
        <f>ROUND((($M$29-$D$27)/$H$26)+D25,2)</f>
        <v>#DIV/0!</v>
      </c>
      <c r="H25" s="48"/>
      <c r="K25" s="54">
        <f>ROUND(D25*$H25,2)</f>
        <v>0</v>
      </c>
      <c r="L25" s="89" t="e">
        <f t="shared" si="5"/>
        <v>#DIV/0!</v>
      </c>
      <c r="M25" s="89" t="e">
        <f t="shared" si="5"/>
        <v>#DIV/0!</v>
      </c>
    </row>
    <row r="26" spans="1:15" s="7" customFormat="1" ht="15" customHeight="1" x14ac:dyDescent="0.25">
      <c r="A26" s="31"/>
      <c r="B26" s="31"/>
      <c r="C26" s="31"/>
      <c r="D26" s="31"/>
      <c r="E26" s="31"/>
      <c r="F26" s="31"/>
      <c r="G26" s="35" t="s">
        <v>116</v>
      </c>
      <c r="H26" s="59">
        <f>SUM(H23:H25)</f>
        <v>0</v>
      </c>
      <c r="K26" s="241">
        <f>SUM(K23:K25)</f>
        <v>0</v>
      </c>
      <c r="L26" s="57" t="e">
        <f>SUM(L23:L25)</f>
        <v>#DIV/0!</v>
      </c>
      <c r="M26" s="57" t="e">
        <f>SUM(M23:M25)</f>
        <v>#DIV/0!</v>
      </c>
    </row>
    <row r="27" spans="1:15" s="7" customFormat="1" ht="15" customHeight="1" x14ac:dyDescent="0.25">
      <c r="A27" s="31"/>
      <c r="B27" s="31"/>
      <c r="C27" s="38" t="s">
        <v>223</v>
      </c>
      <c r="D27" s="69">
        <f>K26</f>
        <v>0</v>
      </c>
      <c r="E27" s="38"/>
      <c r="G27" s="31"/>
      <c r="H27" s="39"/>
      <c r="I27" s="37"/>
      <c r="J27" s="37"/>
      <c r="K27" s="37"/>
      <c r="L27" s="5"/>
      <c r="M27" s="5"/>
    </row>
    <row r="28" spans="1:15" s="7" customFormat="1" ht="15" customHeight="1" x14ac:dyDescent="0.25">
      <c r="A28" s="31"/>
      <c r="B28" s="394"/>
      <c r="C28" s="38" t="s">
        <v>368</v>
      </c>
      <c r="D28" s="89">
        <f>L28-D27</f>
        <v>0</v>
      </c>
      <c r="E28" s="386"/>
      <c r="G28" s="31"/>
      <c r="H28" s="31"/>
      <c r="I28" s="37"/>
      <c r="J28" s="37"/>
      <c r="K28" s="11" t="s">
        <v>117</v>
      </c>
      <c r="L28" s="58"/>
      <c r="M28" s="5"/>
    </row>
    <row r="29" spans="1:15" s="7" customFormat="1" ht="15" customHeight="1" x14ac:dyDescent="0.25">
      <c r="A29" s="31"/>
      <c r="B29" s="31"/>
      <c r="E29" s="31"/>
      <c r="F29" s="31"/>
      <c r="G29" s="31"/>
      <c r="H29" s="31"/>
      <c r="I29" s="37"/>
      <c r="J29" s="37"/>
      <c r="K29" s="11" t="s">
        <v>118</v>
      </c>
      <c r="L29" s="40"/>
      <c r="M29" s="58"/>
    </row>
  </sheetData>
  <pageMargins left="0.39370078740157483" right="0.19685039370078741" top="0.39370078740157483" bottom="0.39370078740157483" header="0" footer="0"/>
  <pageSetup paperSize="9" scale="56" orientation="landscape"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Nomenclatura!$S$6:$S$11</xm:f>
          </x14:formula1>
          <xm:sqref>A23:A25</xm:sqref>
        </x14:dataValidation>
        <x14:dataValidation type="list" allowBlank="1" showInputMessage="1">
          <x14:formula1>
            <xm:f>Nomenclatura!$N$10:$N$21</xm:f>
          </x14:formula1>
          <xm:sqref>B14:B16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showGridLines="0" showZeros="0" tabSelected="1" zoomScaleNormal="100" zoomScaleSheetLayoutView="90" workbookViewId="0"/>
  </sheetViews>
  <sheetFormatPr defaultColWidth="11.453125" defaultRowHeight="12.5" x14ac:dyDescent="0.25"/>
  <cols>
    <col min="1" max="1" width="8.6328125" style="7" customWidth="1"/>
    <col min="2" max="2" width="35.6328125" style="7" customWidth="1"/>
    <col min="3" max="3" width="11.453125" style="7" customWidth="1"/>
    <col min="4" max="4" width="2.6328125" style="213" customWidth="1"/>
    <col min="5" max="5" width="17" style="7" customWidth="1"/>
    <col min="6" max="6" width="5.6328125" style="7" customWidth="1"/>
    <col min="7" max="16384" width="11.453125" style="7"/>
  </cols>
  <sheetData>
    <row r="1" spans="1:12" s="126" customFormat="1" ht="12" customHeight="1" x14ac:dyDescent="0.25">
      <c r="A1" s="384"/>
      <c r="B1" s="232" t="s">
        <v>365</v>
      </c>
      <c r="C1" s="144"/>
      <c r="D1" s="221"/>
      <c r="E1" s="385"/>
    </row>
    <row r="2" spans="1:12" ht="12" customHeight="1" x14ac:dyDescent="0.25"/>
    <row r="3" spans="1:12" ht="15" customHeight="1" x14ac:dyDescent="0.25">
      <c r="A3" s="41" t="s">
        <v>353</v>
      </c>
      <c r="C3" s="60"/>
      <c r="D3" s="214"/>
    </row>
    <row r="4" spans="1:12" ht="12" customHeight="1" x14ac:dyDescent="0.25">
      <c r="A4" s="240" t="s">
        <v>305</v>
      </c>
      <c r="C4" s="60"/>
      <c r="D4" s="214"/>
    </row>
    <row r="5" spans="1:12" ht="12" customHeight="1" x14ac:dyDescent="0.25">
      <c r="A5" s="236" t="s">
        <v>306</v>
      </c>
      <c r="C5" s="60"/>
      <c r="D5" s="214"/>
    </row>
    <row r="6" spans="1:12" ht="12" customHeight="1" x14ac:dyDescent="0.25">
      <c r="A6" s="223" t="s">
        <v>302</v>
      </c>
      <c r="B6" s="224"/>
      <c r="C6" s="68"/>
      <c r="D6" s="218"/>
      <c r="E6" s="32"/>
      <c r="L6" s="229"/>
    </row>
    <row r="7" spans="1:12" ht="12" customHeight="1" x14ac:dyDescent="0.25">
      <c r="A7" s="223" t="s">
        <v>303</v>
      </c>
      <c r="B7" s="224"/>
      <c r="C7" s="68"/>
      <c r="D7" s="218"/>
      <c r="E7" s="32"/>
    </row>
    <row r="8" spans="1:12" ht="12" customHeight="1" x14ac:dyDescent="0.25">
      <c r="A8" s="223" t="s">
        <v>304</v>
      </c>
      <c r="B8" s="224"/>
      <c r="C8" s="68"/>
      <c r="D8" s="218"/>
      <c r="E8" s="32"/>
    </row>
    <row r="9" spans="1:12" ht="15" customHeight="1" x14ac:dyDescent="0.25">
      <c r="A9" s="41"/>
      <c r="C9" s="60"/>
      <c r="D9" s="214"/>
    </row>
    <row r="10" spans="1:12" ht="15" customHeight="1" x14ac:dyDescent="0.25"/>
    <row r="11" spans="1:12" ht="15" customHeight="1" x14ac:dyDescent="0.25">
      <c r="A11" s="20" t="s">
        <v>10</v>
      </c>
      <c r="B11" s="61"/>
      <c r="C11" s="61"/>
      <c r="D11" s="215"/>
      <c r="E11" s="70"/>
    </row>
    <row r="12" spans="1:12" ht="15" customHeight="1" x14ac:dyDescent="0.25">
      <c r="A12" s="20" t="s">
        <v>0</v>
      </c>
      <c r="B12" s="61"/>
      <c r="C12" s="61"/>
      <c r="D12" s="215"/>
      <c r="E12" s="70"/>
    </row>
    <row r="13" spans="1:12" ht="15" customHeight="1" x14ac:dyDescent="0.25">
      <c r="A13" s="20" t="s">
        <v>340</v>
      </c>
      <c r="B13" s="61"/>
      <c r="C13" s="61"/>
      <c r="D13" s="216"/>
      <c r="E13" s="70"/>
    </row>
    <row r="14" spans="1:12" ht="15" customHeight="1" x14ac:dyDescent="0.25">
      <c r="C14" s="16"/>
      <c r="D14" s="217"/>
    </row>
    <row r="15" spans="1:12" ht="15" customHeight="1" x14ac:dyDescent="0.25">
      <c r="A15" s="20" t="s">
        <v>43</v>
      </c>
      <c r="B15" s="61"/>
      <c r="C15" s="61"/>
      <c r="D15" s="215"/>
      <c r="E15" s="70"/>
    </row>
    <row r="16" spans="1:12" ht="15" customHeight="1" x14ac:dyDescent="0.25">
      <c r="D16" s="204"/>
    </row>
    <row r="17" spans="1:5" ht="15" customHeight="1" x14ac:dyDescent="0.25">
      <c r="A17" s="150"/>
      <c r="B17" s="148" t="s">
        <v>354</v>
      </c>
      <c r="C17" s="3" t="s">
        <v>19</v>
      </c>
      <c r="D17" s="205"/>
      <c r="E17" s="211"/>
    </row>
    <row r="18" spans="1:5" ht="15" customHeight="1" x14ac:dyDescent="0.25">
      <c r="A18" s="149"/>
      <c r="B18" s="149"/>
      <c r="C18" s="2"/>
      <c r="D18" s="205"/>
      <c r="E18" s="211"/>
    </row>
    <row r="19" spans="1:5" ht="15" customHeight="1" x14ac:dyDescent="0.25">
      <c r="A19" s="63" t="s">
        <v>15</v>
      </c>
      <c r="B19" s="62" t="s">
        <v>1</v>
      </c>
      <c r="C19" s="44"/>
      <c r="D19" s="206"/>
      <c r="E19" s="64"/>
    </row>
    <row r="20" spans="1:5" ht="15" customHeight="1" x14ac:dyDescent="0.25">
      <c r="A20" s="23" t="s">
        <v>21</v>
      </c>
      <c r="B20" s="65" t="s">
        <v>2</v>
      </c>
      <c r="C20" s="45"/>
      <c r="D20" s="206"/>
      <c r="E20" s="64"/>
    </row>
    <row r="21" spans="1:5" ht="15" customHeight="1" x14ac:dyDescent="0.25">
      <c r="A21" s="23" t="s">
        <v>22</v>
      </c>
      <c r="B21" s="65" t="s">
        <v>23</v>
      </c>
      <c r="C21" s="45"/>
      <c r="D21" s="206"/>
      <c r="E21" s="64"/>
    </row>
    <row r="22" spans="1:5" ht="15" customHeight="1" x14ac:dyDescent="0.25">
      <c r="A22" s="23" t="s">
        <v>3</v>
      </c>
      <c r="B22" s="65" t="s">
        <v>40</v>
      </c>
      <c r="C22" s="45"/>
      <c r="D22" s="206"/>
      <c r="E22" s="64"/>
    </row>
    <row r="23" spans="1:5" ht="15" customHeight="1" x14ac:dyDescent="0.25">
      <c r="A23" s="23" t="s">
        <v>4</v>
      </c>
      <c r="B23" s="65" t="s">
        <v>40</v>
      </c>
      <c r="C23" s="45"/>
      <c r="D23" s="206"/>
      <c r="E23" s="66"/>
    </row>
    <row r="24" spans="1:5" ht="15" customHeight="1" x14ac:dyDescent="0.25">
      <c r="A24" s="23" t="s">
        <v>5</v>
      </c>
      <c r="B24" s="65" t="s">
        <v>40</v>
      </c>
      <c r="C24" s="45"/>
      <c r="D24" s="206"/>
      <c r="E24" s="64"/>
    </row>
    <row r="25" spans="1:5" ht="15" customHeight="1" x14ac:dyDescent="0.25">
      <c r="A25" s="23" t="s">
        <v>6</v>
      </c>
      <c r="B25" s="65" t="s">
        <v>40</v>
      </c>
      <c r="C25" s="45"/>
      <c r="D25" s="206"/>
      <c r="E25" s="64"/>
    </row>
    <row r="26" spans="1:5" ht="15" customHeight="1" x14ac:dyDescent="0.25">
      <c r="A26" s="23" t="s">
        <v>17</v>
      </c>
      <c r="B26" s="65" t="s">
        <v>41</v>
      </c>
      <c r="C26" s="45"/>
      <c r="D26" s="206"/>
      <c r="E26" s="64"/>
    </row>
    <row r="27" spans="1:5" ht="15" customHeight="1" x14ac:dyDescent="0.25">
      <c r="A27" s="23" t="s">
        <v>18</v>
      </c>
      <c r="B27" s="65" t="s">
        <v>42</v>
      </c>
      <c r="C27" s="45"/>
      <c r="D27" s="206"/>
      <c r="E27" s="64"/>
    </row>
    <row r="28" spans="1:5" ht="15" customHeight="1" x14ac:dyDescent="0.25">
      <c r="A28" s="23" t="s">
        <v>25</v>
      </c>
      <c r="B28" s="65" t="s">
        <v>7</v>
      </c>
      <c r="C28" s="45"/>
      <c r="D28" s="206"/>
      <c r="E28" s="64"/>
    </row>
    <row r="29" spans="1:5" ht="15" customHeight="1" x14ac:dyDescent="0.25">
      <c r="A29" s="23" t="s">
        <v>26</v>
      </c>
      <c r="B29" s="65" t="s">
        <v>24</v>
      </c>
      <c r="C29" s="45"/>
      <c r="D29" s="206"/>
      <c r="E29" s="64"/>
    </row>
    <row r="30" spans="1:5" ht="15" customHeight="1" x14ac:dyDescent="0.25">
      <c r="A30" s="23" t="s">
        <v>28</v>
      </c>
      <c r="B30" s="65" t="s">
        <v>27</v>
      </c>
      <c r="C30" s="45"/>
      <c r="D30" s="206"/>
      <c r="E30" s="64"/>
    </row>
    <row r="31" spans="1:5" ht="15" customHeight="1" x14ac:dyDescent="0.25">
      <c r="A31" s="23" t="s">
        <v>30</v>
      </c>
      <c r="B31" s="65" t="s">
        <v>29</v>
      </c>
      <c r="C31" s="45"/>
      <c r="D31" s="206"/>
      <c r="E31" s="64"/>
    </row>
    <row r="32" spans="1:5" ht="15" customHeight="1" x14ac:dyDescent="0.25">
      <c r="A32" s="23" t="s">
        <v>34</v>
      </c>
      <c r="B32" s="67" t="s">
        <v>35</v>
      </c>
      <c r="C32" s="42"/>
      <c r="D32" s="206"/>
      <c r="E32" s="10"/>
    </row>
    <row r="33" spans="1:6" ht="15" customHeight="1" x14ac:dyDescent="0.25">
      <c r="B33" s="142" t="s">
        <v>262</v>
      </c>
      <c r="C33" s="69">
        <f>SUM(C19:C32)</f>
        <v>0</v>
      </c>
      <c r="D33" s="212"/>
      <c r="E33" s="89">
        <f>ROUND(C33,2)</f>
        <v>0</v>
      </c>
      <c r="F33" s="225" t="s">
        <v>276</v>
      </c>
    </row>
    <row r="34" spans="1:6" ht="15" customHeight="1" x14ac:dyDescent="0.25">
      <c r="B34" s="68"/>
      <c r="C34" s="12"/>
      <c r="D34" s="206"/>
      <c r="E34" s="32"/>
      <c r="F34" s="138"/>
    </row>
    <row r="35" spans="1:6" ht="15" customHeight="1" x14ac:dyDescent="0.25">
      <c r="A35" s="63" t="s">
        <v>260</v>
      </c>
      <c r="B35" s="62" t="s">
        <v>261</v>
      </c>
      <c r="C35" s="42"/>
      <c r="D35" s="206"/>
      <c r="E35" s="10"/>
      <c r="F35" s="138"/>
    </row>
    <row r="36" spans="1:6" ht="15" customHeight="1" x14ac:dyDescent="0.25">
      <c r="B36" s="142" t="s">
        <v>263</v>
      </c>
      <c r="C36" s="69">
        <f>C35</f>
        <v>0</v>
      </c>
      <c r="D36" s="207"/>
      <c r="E36" s="89">
        <f>ROUND(C36,2)</f>
        <v>0</v>
      </c>
      <c r="F36" s="225" t="s">
        <v>276</v>
      </c>
    </row>
    <row r="37" spans="1:6" ht="15" customHeight="1" x14ac:dyDescent="0.25">
      <c r="B37" s="68"/>
      <c r="C37" s="12"/>
      <c r="D37" s="206"/>
      <c r="E37" s="32"/>
      <c r="F37" s="138"/>
    </row>
    <row r="38" spans="1:6" ht="15" customHeight="1" x14ac:dyDescent="0.25">
      <c r="B38" s="20"/>
      <c r="C38" s="93" t="s">
        <v>264</v>
      </c>
      <c r="D38" s="208"/>
      <c r="E38" s="151">
        <f>ROUND(E33+E36,2)</f>
        <v>0</v>
      </c>
      <c r="F38" s="226" t="s">
        <v>268</v>
      </c>
    </row>
    <row r="39" spans="1:6" ht="15" customHeight="1" x14ac:dyDescent="0.25">
      <c r="C39" s="31"/>
      <c r="D39" s="209"/>
      <c r="E39" s="31"/>
    </row>
    <row r="40" spans="1:6" ht="15" customHeight="1" x14ac:dyDescent="0.25">
      <c r="A40" s="63" t="s">
        <v>38</v>
      </c>
      <c r="B40" s="62" t="s">
        <v>32</v>
      </c>
      <c r="C40" s="44"/>
      <c r="D40" s="206"/>
      <c r="E40" s="10"/>
    </row>
    <row r="41" spans="1:6" ht="15" customHeight="1" x14ac:dyDescent="0.25">
      <c r="A41" s="23" t="s">
        <v>39</v>
      </c>
      <c r="B41" s="65" t="s">
        <v>355</v>
      </c>
      <c r="C41" s="45"/>
      <c r="D41" s="206"/>
      <c r="E41" s="10"/>
    </row>
    <row r="42" spans="1:6" ht="15" customHeight="1" x14ac:dyDescent="0.25">
      <c r="A42" s="23" t="s">
        <v>36</v>
      </c>
      <c r="B42" s="65" t="s">
        <v>37</v>
      </c>
      <c r="C42" s="45"/>
      <c r="D42" s="206"/>
      <c r="E42" s="10"/>
    </row>
    <row r="43" spans="1:6" ht="15" customHeight="1" x14ac:dyDescent="0.25">
      <c r="A43" s="23" t="s">
        <v>33</v>
      </c>
      <c r="B43" s="65" t="s">
        <v>31</v>
      </c>
      <c r="C43" s="45"/>
      <c r="D43" s="206"/>
      <c r="E43" s="10"/>
    </row>
    <row r="44" spans="1:6" ht="15" customHeight="1" x14ac:dyDescent="0.25">
      <c r="B44" s="142" t="s">
        <v>265</v>
      </c>
      <c r="C44" s="151">
        <f>SUM(C40:C43)</f>
        <v>0</v>
      </c>
      <c r="D44" s="227" t="s">
        <v>277</v>
      </c>
      <c r="E44" s="89">
        <f>ROUND(IF((C44*0.5)&lt;(E33*0.1),(C44*0.5),(E33*0.5)),2)</f>
        <v>0</v>
      </c>
      <c r="F44" s="230" t="s">
        <v>278</v>
      </c>
    </row>
    <row r="45" spans="1:6" ht="15" customHeight="1" x14ac:dyDescent="0.25">
      <c r="C45" s="64"/>
      <c r="D45" s="210"/>
      <c r="E45" s="10"/>
    </row>
    <row r="46" spans="1:6" ht="15" customHeight="1" x14ac:dyDescent="0.25">
      <c r="B46" s="20"/>
      <c r="C46" s="93" t="s">
        <v>351</v>
      </c>
      <c r="D46" s="219"/>
      <c r="E46" s="197">
        <f>ROUND(E38+E44,2)</f>
        <v>0</v>
      </c>
      <c r="F46" s="228" t="s">
        <v>277</v>
      </c>
    </row>
    <row r="47" spans="1:6" ht="15" customHeight="1" x14ac:dyDescent="0.25">
      <c r="A47" s="68"/>
      <c r="B47" s="68"/>
      <c r="C47" s="68"/>
      <c r="D47" s="218"/>
      <c r="E47" s="32"/>
    </row>
    <row r="48" spans="1:6" ht="15" customHeight="1" x14ac:dyDescent="0.25">
      <c r="B48" s="220"/>
    </row>
    <row r="49" spans="1:1" ht="15" customHeight="1" x14ac:dyDescent="0.25"/>
    <row r="50" spans="1:1" ht="15" customHeight="1" x14ac:dyDescent="0.25"/>
    <row r="51" spans="1:1" ht="15" customHeight="1" x14ac:dyDescent="0.25">
      <c r="A51" s="147"/>
    </row>
  </sheetData>
  <phoneticPr fontId="3" type="noConversion"/>
  <pageMargins left="0.78740157480314965" right="0.78740157480314965" top="0.39370078740157483" bottom="0.39370078740157483" header="0" footer="0"/>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8</vt:i4>
      </vt:variant>
    </vt:vector>
  </HeadingPairs>
  <TitlesOfParts>
    <vt:vector size="8" baseType="lpstr">
      <vt:lpstr>Aclariments</vt:lpstr>
      <vt:lpstr>Nomenclatura</vt:lpstr>
      <vt:lpstr>OCUPACIO</vt:lpstr>
      <vt:lpstr>RESUM_EDIFICI</vt:lpstr>
      <vt:lpstr>RESUM_PLANTES</vt:lpstr>
      <vt:lpstr>RESUM_ENTITATS_HPO_ONDH</vt:lpstr>
      <vt:lpstr>RESUM_TIPUS HAB i PLACES</vt:lpstr>
      <vt:lpstr>HABITATGES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Fitxes</dc:title>
  <dc:creator>A Valued Microsoft Customer</dc:creator>
  <cp:lastModifiedBy>Sola Milian, Sonia</cp:lastModifiedBy>
  <cp:lastPrinted>2025-02-26T12:59:19Z</cp:lastPrinted>
  <dcterms:created xsi:type="dcterms:W3CDTF">2000-03-15T12:32:31Z</dcterms:created>
  <dcterms:modified xsi:type="dcterms:W3CDTF">2025-02-26T14:46:49Z</dcterms:modified>
</cp:coreProperties>
</file>