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42S Proves diagnostiques (Mnez, Estevan)/"/>
    </mc:Choice>
  </mc:AlternateContent>
  <xr:revisionPtr revIDLastSave="47" documentId="8_{4624C1E1-BAD4-4DFD-8266-95DBABAA39B5}" xr6:coauthVersionLast="47" xr6:coauthVersionMax="47" xr10:uidLastSave="{B1E65A72-562C-4BD0-9C7B-2B9FE8594DED}"/>
  <bookViews>
    <workbookView xWindow="28680" yWindow="-120" windowWidth="29040" windowHeight="15720" xr2:uid="{00000000-000D-0000-FFFF-FFFF00000000}"/>
  </bookViews>
  <sheets>
    <sheet name="ANNEX OFERTA" sheetId="1" r:id="rId1"/>
  </sheets>
  <definedNames>
    <definedName name="_xlnm.Print_Area" localSheetId="0">'ANNEX OFERTA'!$A$1:$W$19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W16" i="1" s="1"/>
  <c r="U16" i="1"/>
  <c r="U17" i="1"/>
  <c r="U15" i="1"/>
  <c r="V15" i="1" s="1"/>
  <c r="W15" i="1" s="1"/>
  <c r="T16" i="1"/>
  <c r="T17" i="1"/>
  <c r="T15" i="1"/>
  <c r="P16" i="1"/>
  <c r="Q16" i="1" s="1"/>
  <c r="O16" i="1" s="1"/>
  <c r="P17" i="1"/>
  <c r="Q17" i="1" s="1"/>
  <c r="O17" i="1" s="1"/>
  <c r="P15" i="1"/>
  <c r="Q15" i="1" s="1"/>
  <c r="O15" i="1" s="1"/>
  <c r="U18" i="1" l="1"/>
  <c r="V17" i="1"/>
  <c r="W17" i="1" s="1"/>
  <c r="P18" i="1"/>
  <c r="Q18" i="1"/>
</calcChain>
</file>

<file path=xl/sharedStrings.xml><?xml version="1.0" encoding="utf-8"?>
<sst xmlns="http://schemas.openxmlformats.org/spreadsheetml/2006/main" count="40" uniqueCount="38">
  <si>
    <t>ANEXO 2. PCAP DE OFERTA ECONÓMICA</t>
  </si>
  <si>
    <t>DENOMINACIÓN OFERTA (BASE O VARIANTE)</t>
  </si>
  <si>
    <t>LICITADOR</t>
  </si>
  <si>
    <t>DATOS DEL FIRMANTE</t>
  </si>
  <si>
    <t>EMPRESA:</t>
  </si>
  <si>
    <t>NIF:</t>
  </si>
  <si>
    <t>NOMBRE Y APELLIDOS</t>
  </si>
  <si>
    <t>DOMICILIO:</t>
  </si>
  <si>
    <t>DNI</t>
  </si>
  <si>
    <t>LOCALIDAD:</t>
  </si>
  <si>
    <t>FAX:</t>
  </si>
  <si>
    <t>CARGO</t>
  </si>
  <si>
    <t>TELÉFONO:</t>
  </si>
  <si>
    <t>FIRMADO</t>
  </si>
  <si>
    <t>E-MAIL:</t>
  </si>
  <si>
    <t>FECHA</t>
  </si>
  <si>
    <t>OFERTA</t>
  </si>
  <si>
    <t>DENOMINACIÓN ARTÍCULO</t>
  </si>
  <si>
    <t>UNIDAD DE MEDIDA</t>
  </si>
  <si>
    <t>CANTIDAD*</t>
  </si>
  <si>
    <t>Precio unitario máx. (s/IVA)</t>
  </si>
  <si>
    <t>Precio unitario máx. (IVA incl.)</t>
  </si>
  <si>
    <t>Importe máx. licitación (s/IVA)</t>
  </si>
  <si>
    <t>importe máx. licitación (IVA incl.)</t>
  </si>
  <si>
    <t>Precio unitario ofrecido</t>
  </si>
  <si>
    <t>% IVA</t>
  </si>
  <si>
    <t>Precio Unitario ofrecido (IVA incl.)</t>
  </si>
  <si>
    <t>Importe ofrecido (s/IVA)</t>
  </si>
  <si>
    <t>Importe IVA</t>
  </si>
  <si>
    <t>IMPORTE TOTAL (IVA incl.)</t>
  </si>
  <si>
    <t>Pruebas vasculares: monitorización ambulatoria de la presión arterial (MAPA 24 h), ecografía de troncos supraaórticos (carótidas) y estudio de rigidez arterial con velocidad de onda de pulso (VOP) y presión arterial central (PAC)</t>
  </si>
  <si>
    <t>Pacientes</t>
  </si>
  <si>
    <t>Pruebas cardiológicas: ecocardiografía avanzada</t>
  </si>
  <si>
    <t>*Nº estimado de pacientes a incluir en el estudio</t>
  </si>
  <si>
    <t>EXPEDIENTE: F25.042S</t>
  </si>
  <si>
    <t>Pruebas oftalmológicas: tomografía de coherencia óptica (OCT)</t>
  </si>
  <si>
    <t>Sublotes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</si>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</sst>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4" xfId="0" applyFont="1" applyBorder="1"/>
    <xf numFmtId="0" fontId="3" fillId="0" borderId="0" xfId="0" applyFont="1"/>
    <xf numFmtId="0" fontId="3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8" fontId="1" fillId="0" borderId="0" xfId="0" applyNumberFormat="1" applyFont="1"/>
    <xf numFmtId="3" fontId="0" fillId="0" borderId="0" xfId="0" applyNumberFormat="1"/>
    <xf numFmtId="4" fontId="1" fillId="0" borderId="0" xfId="0" applyNumberFormat="1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44" fontId="0" fillId="0" borderId="13" xfId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4" fontId="0" fillId="0" borderId="9" xfId="0" applyNumberFormat="1" applyBorder="1" applyAlignment="1" applyProtection="1">
      <alignment vertical="center"/>
      <protection locked="0"/>
    </xf>
    <xf numFmtId="44" fontId="0" fillId="0" borderId="14" xfId="0" applyNumberFormat="1" applyBorder="1" applyAlignment="1" applyProtection="1">
      <alignment vertical="center"/>
      <protection locked="0"/>
    </xf>
    <xf numFmtId="44" fontId="0" fillId="0" borderId="15" xfId="1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44" fontId="0" fillId="0" borderId="16" xfId="0" applyNumberFormat="1" applyBorder="1" applyAlignment="1" applyProtection="1">
      <alignment vertical="center"/>
      <protection locked="0"/>
    </xf>
    <xf numFmtId="44" fontId="0" fillId="0" borderId="17" xfId="0" applyNumberFormat="1" applyBorder="1" applyAlignment="1" applyProtection="1">
      <alignment vertical="center"/>
      <protection locked="0"/>
    </xf>
    <xf numFmtId="44" fontId="1" fillId="0" borderId="25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38100</xdr:rowOff>
    </xdr:from>
    <xdr:to>
      <xdr:col>1</xdr:col>
      <xdr:colOff>266700</xdr:colOff>
      <xdr:row>5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9B874C-C43A-3181-6789-F776199E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28600"/>
          <a:ext cx="14287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topLeftCell="B1" zoomScale="90" zoomScaleNormal="90" workbookViewId="0">
      <selection activeCell="N20" sqref="N20"/>
    </sheetView>
  </sheetViews>
  <sheetFormatPr baseColWidth="10" defaultColWidth="8.77734375" defaultRowHeight="14.4" x14ac:dyDescent="0.3"/>
  <cols>
    <col min="1" max="2" width="18.77734375" customWidth="1"/>
    <col min="3" max="3" width="36.5546875" bestFit="1" customWidth="1"/>
    <col min="7" max="7" width="13.44140625" bestFit="1" customWidth="1"/>
    <col min="12" max="12" width="22.5546875" customWidth="1"/>
    <col min="13" max="13" width="12.21875" customWidth="1"/>
    <col min="14" max="14" width="23.77734375" bestFit="1" customWidth="1"/>
    <col min="15" max="15" width="20.5546875" customWidth="1"/>
    <col min="16" max="16" width="20.77734375" bestFit="1" customWidth="1"/>
    <col min="17" max="17" width="20.77734375" customWidth="1"/>
    <col min="18" max="18" width="20.77734375" bestFit="1" customWidth="1"/>
    <col min="20" max="20" width="21.5546875" customWidth="1"/>
    <col min="21" max="21" width="21.109375" bestFit="1" customWidth="1"/>
    <col min="22" max="22" width="12.5546875" bestFit="1" customWidth="1"/>
    <col min="23" max="23" width="18.77734375" customWidth="1"/>
  </cols>
  <sheetData>
    <row r="1" spans="1:33" ht="1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x14ac:dyDescent="0.3">
      <c r="D4" s="46"/>
      <c r="E4" s="46"/>
      <c r="F4" s="46"/>
      <c r="G4" s="46"/>
      <c r="H4" s="2" t="s">
        <v>34</v>
      </c>
    </row>
    <row r="5" spans="1:33" x14ac:dyDescent="0.3">
      <c r="F5" s="3"/>
    </row>
    <row r="7" spans="1:33" ht="16.2" thickBot="1" x14ac:dyDescent="0.35">
      <c r="A7" s="49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33" ht="18" x14ac:dyDescent="0.35">
      <c r="A8" s="4" t="s">
        <v>2</v>
      </c>
      <c r="B8" s="5"/>
      <c r="L8" s="6" t="s">
        <v>3</v>
      </c>
      <c r="M8" s="33"/>
      <c r="N8" s="33"/>
      <c r="O8" s="33"/>
      <c r="P8" s="33"/>
      <c r="Q8" s="33"/>
      <c r="R8" s="33"/>
      <c r="S8" s="33"/>
      <c r="T8" s="33"/>
      <c r="U8" s="34"/>
    </row>
    <row r="9" spans="1:33" ht="15" customHeight="1" x14ac:dyDescent="0.3">
      <c r="A9" s="7" t="s">
        <v>4</v>
      </c>
      <c r="C9" s="58"/>
      <c r="D9" s="58"/>
      <c r="E9" s="58"/>
      <c r="F9" s="58"/>
      <c r="G9" s="58"/>
      <c r="I9" t="s">
        <v>5</v>
      </c>
      <c r="J9" s="47"/>
      <c r="K9" s="48"/>
      <c r="L9" s="7" t="s">
        <v>6</v>
      </c>
      <c r="M9" s="61"/>
      <c r="N9" s="61"/>
      <c r="O9" s="61"/>
      <c r="P9" s="35"/>
      <c r="Q9" s="35"/>
      <c r="R9" s="35"/>
      <c r="S9" s="35"/>
      <c r="T9" s="35"/>
      <c r="U9" s="36"/>
    </row>
    <row r="10" spans="1:33" ht="15" customHeight="1" x14ac:dyDescent="0.3">
      <c r="A10" s="7" t="s">
        <v>7</v>
      </c>
      <c r="C10" s="58"/>
      <c r="D10" s="58"/>
      <c r="E10" s="58"/>
      <c r="F10" s="58"/>
      <c r="G10" s="58"/>
      <c r="L10" s="7" t="s">
        <v>8</v>
      </c>
      <c r="M10" s="61"/>
      <c r="N10" s="61"/>
      <c r="O10" s="61"/>
      <c r="P10" s="35"/>
      <c r="Q10" s="35"/>
      <c r="R10" s="35"/>
      <c r="S10" s="35"/>
      <c r="T10" s="35"/>
      <c r="U10" s="36"/>
    </row>
    <row r="11" spans="1:33" x14ac:dyDescent="0.3">
      <c r="A11" s="7" t="s">
        <v>9</v>
      </c>
      <c r="C11" s="47"/>
      <c r="D11" s="47"/>
      <c r="E11" s="47"/>
      <c r="F11" s="47"/>
      <c r="G11" s="47"/>
      <c r="I11" t="s">
        <v>10</v>
      </c>
      <c r="J11" s="60"/>
      <c r="K11" s="60"/>
      <c r="L11" s="7" t="s">
        <v>11</v>
      </c>
      <c r="M11" s="61"/>
      <c r="N11" s="61"/>
      <c r="O11" s="61"/>
      <c r="P11" s="35"/>
      <c r="Q11" s="35"/>
      <c r="R11" s="35"/>
      <c r="S11" s="35"/>
      <c r="T11" s="35"/>
      <c r="U11" s="36"/>
    </row>
    <row r="12" spans="1:33" ht="69" customHeight="1" thickBot="1" x14ac:dyDescent="0.35">
      <c r="A12" s="8" t="s">
        <v>12</v>
      </c>
      <c r="B12" s="9"/>
      <c r="C12" s="59"/>
      <c r="D12" s="59"/>
      <c r="E12" s="59"/>
      <c r="F12" s="59"/>
      <c r="G12" s="59"/>
      <c r="L12" s="10" t="s">
        <v>13</v>
      </c>
      <c r="M12" s="57"/>
      <c r="N12" s="57"/>
      <c r="O12" s="57"/>
      <c r="P12" s="57"/>
      <c r="Q12" s="57"/>
      <c r="R12" s="35"/>
      <c r="S12" s="35"/>
      <c r="T12" s="35"/>
      <c r="U12" s="36"/>
    </row>
    <row r="13" spans="1:33" ht="30.75" customHeight="1" thickBot="1" x14ac:dyDescent="0.4">
      <c r="A13" s="7" t="s">
        <v>14</v>
      </c>
      <c r="C13" s="60"/>
      <c r="D13" s="60"/>
      <c r="E13" s="60"/>
      <c r="F13" s="60"/>
      <c r="G13" s="60"/>
      <c r="L13" s="11" t="s">
        <v>15</v>
      </c>
      <c r="M13" s="56"/>
      <c r="N13" s="57"/>
      <c r="O13" s="57"/>
      <c r="P13" s="35"/>
      <c r="Q13" s="35"/>
      <c r="R13" s="53" t="s">
        <v>16</v>
      </c>
      <c r="S13" s="54"/>
      <c r="T13" s="54"/>
      <c r="U13" s="54"/>
      <c r="V13" s="54"/>
      <c r="W13" s="55"/>
    </row>
    <row r="14" spans="1:33" s="18" customFormat="1" ht="51.75" customHeight="1" x14ac:dyDescent="0.3">
      <c r="A14" s="12" t="s">
        <v>37</v>
      </c>
      <c r="B14" s="12" t="s">
        <v>36</v>
      </c>
      <c r="C14" s="66" t="s">
        <v>17</v>
      </c>
      <c r="D14" s="66"/>
      <c r="E14" s="66"/>
      <c r="F14" s="66"/>
      <c r="G14" s="66"/>
      <c r="H14" s="66"/>
      <c r="I14" s="66"/>
      <c r="J14" s="66"/>
      <c r="K14" s="66"/>
      <c r="L14" s="13" t="s">
        <v>18</v>
      </c>
      <c r="M14" s="13" t="s">
        <v>19</v>
      </c>
      <c r="N14" s="13" t="s">
        <v>20</v>
      </c>
      <c r="O14" s="13" t="s">
        <v>21</v>
      </c>
      <c r="P14" s="13" t="s">
        <v>22</v>
      </c>
      <c r="Q14" s="14" t="s">
        <v>23</v>
      </c>
      <c r="R14" s="15" t="s">
        <v>24</v>
      </c>
      <c r="S14" s="16" t="s">
        <v>25</v>
      </c>
      <c r="T14" s="16" t="s">
        <v>26</v>
      </c>
      <c r="U14" s="16" t="s">
        <v>27</v>
      </c>
      <c r="V14" s="16" t="s">
        <v>28</v>
      </c>
      <c r="W14" s="17" t="s">
        <v>29</v>
      </c>
    </row>
    <row r="15" spans="1:33" s="23" customFormat="1" ht="31.5" customHeight="1" x14ac:dyDescent="0.3">
      <c r="A15" s="62">
        <v>1</v>
      </c>
      <c r="B15" s="19">
        <v>1</v>
      </c>
      <c r="C15" s="67" t="s">
        <v>30</v>
      </c>
      <c r="D15" s="67"/>
      <c r="E15" s="67"/>
      <c r="F15" s="67"/>
      <c r="G15" s="67"/>
      <c r="H15" s="67"/>
      <c r="I15" s="67"/>
      <c r="J15" s="67"/>
      <c r="K15" s="68"/>
      <c r="L15" s="20" t="s">
        <v>31</v>
      </c>
      <c r="M15" s="20">
        <v>183</v>
      </c>
      <c r="N15" s="21">
        <v>271.10000000000002</v>
      </c>
      <c r="O15" s="21">
        <f>Q15/183</f>
        <v>328.03100000000001</v>
      </c>
      <c r="P15" s="22">
        <f>M15*N15</f>
        <v>49611.3</v>
      </c>
      <c r="Q15" s="22">
        <f>P15*1.21</f>
        <v>60029.673000000003</v>
      </c>
      <c r="R15" s="37"/>
      <c r="S15" s="38"/>
      <c r="T15" s="39">
        <f>(R15*S15/100)+R15</f>
        <v>0</v>
      </c>
      <c r="U15" s="39">
        <f>R15*M15</f>
        <v>0</v>
      </c>
      <c r="V15" s="39">
        <f>U15*21/100</f>
        <v>0</v>
      </c>
      <c r="W15" s="40">
        <f>U15+V15</f>
        <v>0</v>
      </c>
    </row>
    <row r="16" spans="1:33" s="23" customFormat="1" ht="27.75" customHeight="1" x14ac:dyDescent="0.3">
      <c r="A16" s="63"/>
      <c r="B16" s="19">
        <v>2</v>
      </c>
      <c r="C16" s="69" t="s">
        <v>32</v>
      </c>
      <c r="D16" s="69"/>
      <c r="E16" s="69"/>
      <c r="F16" s="69"/>
      <c r="G16" s="69"/>
      <c r="H16" s="69"/>
      <c r="I16" s="69"/>
      <c r="J16" s="69"/>
      <c r="K16" s="70"/>
      <c r="L16" s="20" t="s">
        <v>31</v>
      </c>
      <c r="M16" s="20">
        <v>183</v>
      </c>
      <c r="N16" s="21">
        <v>153.4</v>
      </c>
      <c r="O16" s="21">
        <f t="shared" ref="O16:O17" si="0">Q16/183</f>
        <v>185.614</v>
      </c>
      <c r="P16" s="22">
        <f t="shared" ref="P16:P17" si="1">M16*N16</f>
        <v>28072.2</v>
      </c>
      <c r="Q16" s="22">
        <f t="shared" ref="Q16:Q17" si="2">P16*1.21</f>
        <v>33967.362000000001</v>
      </c>
      <c r="R16" s="37"/>
      <c r="S16" s="38"/>
      <c r="T16" s="39">
        <f t="shared" ref="T16:T17" si="3">(R16*S16/100)+R16</f>
        <v>0</v>
      </c>
      <c r="U16" s="39">
        <f t="shared" ref="U16:U17" si="4">R16*M16</f>
        <v>0</v>
      </c>
      <c r="V16" s="39">
        <f t="shared" ref="V16:V17" si="5">U16*21/100</f>
        <v>0</v>
      </c>
      <c r="W16" s="40">
        <f t="shared" ref="W16:W17" si="6">U16+V16</f>
        <v>0</v>
      </c>
    </row>
    <row r="17" spans="1:23" s="23" customFormat="1" ht="27" customHeight="1" thickBot="1" x14ac:dyDescent="0.35">
      <c r="A17" s="64"/>
      <c r="B17" s="24">
        <v>3</v>
      </c>
      <c r="C17" s="71" t="s">
        <v>35</v>
      </c>
      <c r="D17" s="71"/>
      <c r="E17" s="71"/>
      <c r="F17" s="71"/>
      <c r="G17" s="71"/>
      <c r="H17" s="71"/>
      <c r="I17" s="71"/>
      <c r="J17" s="71"/>
      <c r="K17" s="72"/>
      <c r="L17" s="25" t="s">
        <v>31</v>
      </c>
      <c r="M17" s="25">
        <v>183</v>
      </c>
      <c r="N17" s="26">
        <v>94.5</v>
      </c>
      <c r="O17" s="26">
        <f t="shared" si="0"/>
        <v>114.34499999999998</v>
      </c>
      <c r="P17" s="27">
        <f t="shared" si="1"/>
        <v>17293.5</v>
      </c>
      <c r="Q17" s="27">
        <f t="shared" si="2"/>
        <v>20925.134999999998</v>
      </c>
      <c r="R17" s="41"/>
      <c r="S17" s="42"/>
      <c r="T17" s="43">
        <f t="shared" si="3"/>
        <v>0</v>
      </c>
      <c r="U17" s="43">
        <f t="shared" si="4"/>
        <v>0</v>
      </c>
      <c r="V17" s="43">
        <f t="shared" si="5"/>
        <v>0</v>
      </c>
      <c r="W17" s="44">
        <f t="shared" si="6"/>
        <v>0</v>
      </c>
    </row>
    <row r="18" spans="1:23" ht="27" customHeight="1" thickBot="1" x14ac:dyDescent="0.35">
      <c r="P18" s="28">
        <f>SUM(P15:P17)</f>
        <v>94977</v>
      </c>
      <c r="Q18" s="28">
        <f>SUM(Q15:Q17)</f>
        <v>114922.17</v>
      </c>
      <c r="U18" s="45">
        <f>SUM(U15:U17)</f>
        <v>0</v>
      </c>
    </row>
    <row r="19" spans="1:23" ht="15" customHeight="1" x14ac:dyDescent="0.3">
      <c r="C19" s="29"/>
      <c r="L19" s="65" t="s">
        <v>33</v>
      </c>
      <c r="M19" s="65"/>
      <c r="N19" s="65"/>
    </row>
    <row r="25" spans="1:23" x14ac:dyDescent="0.3">
      <c r="M25" s="30"/>
    </row>
    <row r="26" spans="1:23" x14ac:dyDescent="0.3">
      <c r="M26" s="31"/>
      <c r="N26" s="30"/>
    </row>
    <row r="27" spans="1:23" x14ac:dyDescent="0.3">
      <c r="M27" s="31"/>
      <c r="N27" s="32"/>
    </row>
  </sheetData>
  <sheetProtection algorithmName="SHA-512" hashValue="WQJk9nYfz3jf7+uOA3wlk8F9MOpk82ha7m5TK125dVAG22uwE6YmEoj6m095ylEUePxgiQU3IFkRG2bS9f30Ag==" saltValue="4Lq7oWuKdRIcOcncGaRnGQ==" spinCount="100000" sheet="1" objects="1" scenarios="1"/>
  <mergeCells count="22">
    <mergeCell ref="A15:A17"/>
    <mergeCell ref="L19:N19"/>
    <mergeCell ref="C14:K14"/>
    <mergeCell ref="C15:K15"/>
    <mergeCell ref="C16:K16"/>
    <mergeCell ref="C17:K17"/>
    <mergeCell ref="D4:G4"/>
    <mergeCell ref="J9:K9"/>
    <mergeCell ref="A7:K7"/>
    <mergeCell ref="A1:W2"/>
    <mergeCell ref="R13:W13"/>
    <mergeCell ref="M13:O13"/>
    <mergeCell ref="C9:G9"/>
    <mergeCell ref="C10:G10"/>
    <mergeCell ref="C11:G11"/>
    <mergeCell ref="C12:G12"/>
    <mergeCell ref="C13:G13"/>
    <mergeCell ref="M12:Q12"/>
    <mergeCell ref="J11:K11"/>
    <mergeCell ref="M9:O9"/>
    <mergeCell ref="M10:O10"/>
    <mergeCell ref="M11:O11"/>
  </mergeCells>
  <pageMargins left="0.7" right="0.7" top="0.75" bottom="0.75" header="0.3" footer="0.3"/>
  <pageSetup paperSize="9" scale="3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OFERTA</vt:lpstr>
      <vt:lpstr>'ANNEX OFERTA'!Área_de_impresión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CASTRO, NURIA (FCRB)</dc:creator>
  <cp:keywords/>
  <dc:description/>
  <cp:lastModifiedBy>MONSALVE, CRISTINA (FCRB)</cp:lastModifiedBy>
  <cp:revision/>
  <dcterms:created xsi:type="dcterms:W3CDTF">2025-06-27T08:18:54Z</dcterms:created>
  <dcterms:modified xsi:type="dcterms:W3CDTF">2025-09-16T11:57:32Z</dcterms:modified>
  <cp:category/>
  <cp:contentStatus/>
</cp:coreProperties>
</file>