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xrossell\Desktop\"/>
    </mc:Choice>
  </mc:AlternateContent>
  <xr:revisionPtr revIDLastSave="0" documentId="8_{8C9F81D4-2AB6-4699-A1D2-CC82E7A60A8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àlc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13" i="1"/>
  <c r="D14" i="1"/>
  <c r="D7" i="1"/>
  <c r="D15" i="1" l="1"/>
  <c r="D19" i="1"/>
  <c r="D22" i="1" s="1"/>
</calcChain>
</file>

<file path=xl/sharedStrings.xml><?xml version="1.0" encoding="utf-8"?>
<sst xmlns="http://schemas.openxmlformats.org/spreadsheetml/2006/main" count="26" uniqueCount="26">
  <si>
    <t>Superficie neta ús industrail no determinats</t>
  </si>
  <si>
    <t>Superficie d'equipaments públics</t>
  </si>
  <si>
    <t>metres col·lector en alta</t>
  </si>
  <si>
    <t>HIPÒTESIS DE CÀLCUL</t>
  </si>
  <si>
    <t>CÀLCULS</t>
  </si>
  <si>
    <t>RESULTAT</t>
  </si>
  <si>
    <t>Número habitatges totals</t>
  </si>
  <si>
    <t xml:space="preserve">Número d'HPO </t>
  </si>
  <si>
    <t>habitatges totals</t>
  </si>
  <si>
    <t>habitatges protegis (quederan exclosos de l'aportació)</t>
  </si>
  <si>
    <t>ha netes</t>
  </si>
  <si>
    <t>superficie neta ús exclusivament terciari</t>
  </si>
  <si>
    <t>ha netes (dotació d'un terç respecte la no logística)</t>
  </si>
  <si>
    <t>ha netes (no contribueixen a l'aportació econòmica)</t>
  </si>
  <si>
    <t>metres de col·lectgor en alta utilitzats abands d'arribar a la EDAR d'Olot</t>
  </si>
  <si>
    <t>Repercusió col·lector en alta</t>
  </si>
  <si>
    <t>Repercusió general abans de deduccions</t>
  </si>
  <si>
    <t>Habitant- equivalents del desenvolupament urbanístic RESIDENCIAL</t>
  </si>
  <si>
    <t>Habitant- equivalents del desenvolupament urbanístic TERCIARI</t>
  </si>
  <si>
    <t>hab-equi (en terciari 50 Hab.equi per ha neta)</t>
  </si>
  <si>
    <t>hab-equi (no s'ha tingut en compte el habitatges d'HPO. Per ús residencial 2,6 Hab-equi per habitatge)</t>
  </si>
  <si>
    <t>Habitants equivalents totals</t>
  </si>
  <si>
    <t>hab-equi &lt; 350</t>
  </si>
  <si>
    <t>Repercusió depuració (D)</t>
  </si>
  <si>
    <t>Per mensy de 370 hab-equivalent D=750*hab-equi</t>
  </si>
  <si>
    <t>Ús col·lector en alta C= 28*hab-equi*longitud de la xarxa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</si>
</sst>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Alignment="1">
      <alignment wrapText="1"/>
    </xf>
    <xf numFmtId="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E22"/>
  <sheetViews>
    <sheetView tabSelected="1" workbookViewId="0">
      <selection activeCell="E31" sqref="E31"/>
    </sheetView>
  </sheetViews>
  <sheetFormatPr defaultColWidth="9.140625" defaultRowHeight="15" x14ac:dyDescent="0.25"/>
  <cols>
    <col min="3" max="3" width="77.28515625" customWidth="1"/>
    <col min="4" max="4" width="13.28515625" customWidth="1"/>
    <col min="5" max="5" width="64.28515625" customWidth="1"/>
  </cols>
  <sheetData>
    <row r="3" spans="3:5" x14ac:dyDescent="0.25">
      <c r="C3" s="1" t="s">
        <v>3</v>
      </c>
      <c r="D3" s="1"/>
      <c r="E3" s="1"/>
    </row>
    <row r="4" spans="3:5" x14ac:dyDescent="0.25">
      <c r="C4" t="s">
        <v>6</v>
      </c>
      <c r="D4" s="4">
        <v>87</v>
      </c>
      <c r="E4" t="s">
        <v>8</v>
      </c>
    </row>
    <row r="5" spans="3:5" x14ac:dyDescent="0.25">
      <c r="C5" t="s">
        <v>7</v>
      </c>
      <c r="D5" s="4">
        <v>28</v>
      </c>
      <c r="E5" t="s">
        <v>9</v>
      </c>
    </row>
    <row r="6" spans="3:5" x14ac:dyDescent="0.25">
      <c r="C6" t="s">
        <v>0</v>
      </c>
      <c r="D6" s="4">
        <v>0</v>
      </c>
      <c r="E6" t="s">
        <v>10</v>
      </c>
    </row>
    <row r="7" spans="3:5" x14ac:dyDescent="0.25">
      <c r="C7" t="s">
        <v>11</v>
      </c>
      <c r="D7" s="4">
        <f>1478.02/10000</f>
        <v>0.14780199999999999</v>
      </c>
      <c r="E7" t="s">
        <v>12</v>
      </c>
    </row>
    <row r="8" spans="3:5" x14ac:dyDescent="0.25">
      <c r="C8" t="s">
        <v>1</v>
      </c>
      <c r="D8" s="4"/>
      <c r="E8" t="s">
        <v>13</v>
      </c>
    </row>
    <row r="9" spans="3:5" x14ac:dyDescent="0.25">
      <c r="C9" t="s">
        <v>2</v>
      </c>
      <c r="D9" s="4">
        <v>3150</v>
      </c>
      <c r="E9" t="s">
        <v>14</v>
      </c>
    </row>
    <row r="12" spans="3:5" x14ac:dyDescent="0.25">
      <c r="C12" s="2" t="s">
        <v>4</v>
      </c>
      <c r="D12" s="1"/>
      <c r="E12" s="1"/>
    </row>
    <row r="13" spans="3:5" ht="28.5" customHeight="1" x14ac:dyDescent="0.25">
      <c r="C13" t="s">
        <v>17</v>
      </c>
      <c r="D13" s="4">
        <f>(D4-D5)*2.6</f>
        <v>153.4</v>
      </c>
      <c r="E13" s="3" t="s">
        <v>20</v>
      </c>
    </row>
    <row r="14" spans="3:5" x14ac:dyDescent="0.25">
      <c r="C14" t="s">
        <v>18</v>
      </c>
      <c r="D14" s="4">
        <f>D7*50</f>
        <v>7.3900999999999994</v>
      </c>
      <c r="E14" t="s">
        <v>19</v>
      </c>
    </row>
    <row r="15" spans="3:5" x14ac:dyDescent="0.25">
      <c r="C15" t="s">
        <v>21</v>
      </c>
      <c r="D15" s="4">
        <f>SUM(D13:D14)</f>
        <v>160.7901</v>
      </c>
      <c r="E15" t="s">
        <v>22</v>
      </c>
    </row>
    <row r="18" spans="3:5" x14ac:dyDescent="0.25">
      <c r="C18" s="1" t="s">
        <v>5</v>
      </c>
      <c r="D18" s="1"/>
      <c r="E18" s="1"/>
    </row>
    <row r="19" spans="3:5" x14ac:dyDescent="0.25">
      <c r="C19" t="s">
        <v>23</v>
      </c>
      <c r="D19" s="5">
        <f>750*D15</f>
        <v>120592.575</v>
      </c>
      <c r="E19" t="s">
        <v>24</v>
      </c>
    </row>
    <row r="20" spans="3:5" x14ac:dyDescent="0.25">
      <c r="C20" t="s">
        <v>15</v>
      </c>
      <c r="D20" s="5">
        <f>28*D15*(D9/1000)</f>
        <v>14181.686820000001</v>
      </c>
      <c r="E20" t="s">
        <v>25</v>
      </c>
    </row>
    <row r="21" spans="3:5" x14ac:dyDescent="0.25">
      <c r="D21" s="6"/>
    </row>
    <row r="22" spans="3:5" x14ac:dyDescent="0.25">
      <c r="C22" t="s">
        <v>16</v>
      </c>
      <c r="D22" s="7">
        <f>SUM(D19:D20)</f>
        <v>134774.26181999999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càlcul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Llongarriu</dc:creator>
  <cp:lastModifiedBy>Secretaria 2</cp:lastModifiedBy>
  <dcterms:created xsi:type="dcterms:W3CDTF">2015-06-05T18:19:34Z</dcterms:created>
  <dcterms:modified xsi:type="dcterms:W3CDTF">2025-09-19T09:35:06Z</dcterms:modified>
</cp:coreProperties>
</file>