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CRE\USUARIS\CONTRACTACIÓ\2025\Subministrament\Subministrament material d'oficina\REVISIÓ LAURA\PPT I INFORME MEMÒRIA\"/>
    </mc:Choice>
  </mc:AlternateContent>
  <bookViews>
    <workbookView xWindow="0" yWindow="0" windowWidth="28800" windowHeight="12300"/>
  </bookViews>
  <sheets>
    <sheet name="PREUS UNITARIS 2025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N138" i="4" l="1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7" i="4"/>
  <c r="E38" i="4"/>
  <c r="E39" i="4"/>
  <c r="E40" i="4"/>
  <c r="E41" i="4"/>
  <c r="E42" i="4"/>
  <c r="E43" i="4"/>
  <c r="E44" i="4"/>
  <c r="E45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1" i="4"/>
  <c r="E92" i="4"/>
  <c r="E93" i="4"/>
  <c r="E94" i="4"/>
  <c r="E95" i="4"/>
  <c r="E96" i="4"/>
  <c r="E97" i="4"/>
  <c r="E98" i="4"/>
  <c r="E99" i="4"/>
  <c r="E100" i="4"/>
  <c r="E101" i="4"/>
  <c r="E102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N9" i="4" l="1"/>
  <c r="N8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7" i="4"/>
  <c r="A55" i="5" l="1"/>
  <c r="E55" i="5"/>
  <c r="F55" i="5"/>
  <c r="G55" i="5" s="1"/>
  <c r="A56" i="5"/>
  <c r="E56" i="5"/>
  <c r="F56" i="5"/>
  <c r="G56" i="5" s="1"/>
  <c r="A57" i="5"/>
  <c r="E57" i="5"/>
  <c r="F57" i="5"/>
  <c r="G57" i="5" s="1"/>
  <c r="A58" i="5"/>
  <c r="E58" i="5"/>
  <c r="F58" i="5"/>
  <c r="G58" i="5" s="1"/>
  <c r="A59" i="5"/>
  <c r="E59" i="5"/>
  <c r="F59" i="5"/>
  <c r="G59" i="5" s="1"/>
  <c r="A60" i="5"/>
  <c r="E60" i="5"/>
  <c r="F60" i="5"/>
  <c r="G60" i="5" s="1"/>
  <c r="A61" i="5"/>
  <c r="E61" i="5"/>
  <c r="F61" i="5"/>
  <c r="G61" i="5" s="1"/>
  <c r="A62" i="5"/>
  <c r="E62" i="5"/>
  <c r="F62" i="5"/>
  <c r="G62" i="5" s="1"/>
  <c r="A63" i="5"/>
  <c r="E63" i="5"/>
  <c r="F63" i="5"/>
  <c r="G63" i="5" s="1"/>
  <c r="A64" i="5"/>
  <c r="E64" i="5"/>
  <c r="F64" i="5"/>
  <c r="G64" i="5" s="1"/>
  <c r="A65" i="5"/>
  <c r="E65" i="5"/>
  <c r="F65" i="5"/>
  <c r="G65" i="5" s="1"/>
  <c r="A66" i="5"/>
  <c r="E66" i="5"/>
  <c r="F66" i="5"/>
  <c r="G66" i="5" s="1"/>
  <c r="A67" i="5"/>
  <c r="E67" i="5"/>
  <c r="F67" i="5"/>
  <c r="G67" i="5" s="1"/>
  <c r="A68" i="5"/>
  <c r="E68" i="5"/>
  <c r="F68" i="5"/>
  <c r="G68" i="5" s="1"/>
  <c r="A69" i="5"/>
  <c r="E69" i="5"/>
  <c r="F69" i="5"/>
  <c r="G69" i="5" s="1"/>
  <c r="A70" i="5"/>
  <c r="E70" i="5"/>
  <c r="F70" i="5"/>
  <c r="G70" i="5" s="1"/>
  <c r="A71" i="5"/>
  <c r="E71" i="5"/>
  <c r="F71" i="5"/>
  <c r="G71" i="5" s="1"/>
  <c r="A72" i="5"/>
  <c r="E72" i="5"/>
  <c r="F72" i="5"/>
  <c r="G72" i="5" s="1"/>
  <c r="A73" i="5"/>
  <c r="E73" i="5"/>
  <c r="F73" i="5"/>
  <c r="G73" i="5" s="1"/>
  <c r="A74" i="5"/>
  <c r="E74" i="5"/>
  <c r="F74" i="5"/>
  <c r="G74" i="5" s="1"/>
  <c r="A75" i="5"/>
  <c r="E75" i="5"/>
  <c r="F75" i="5"/>
  <c r="G75" i="5" s="1"/>
  <c r="A76" i="5"/>
  <c r="E76" i="5"/>
  <c r="F76" i="5"/>
  <c r="G76" i="5" s="1"/>
  <c r="A77" i="5"/>
  <c r="E77" i="5"/>
  <c r="F77" i="5"/>
  <c r="G77" i="5" s="1"/>
  <c r="A78" i="5"/>
  <c r="E78" i="5"/>
  <c r="F78" i="5"/>
  <c r="G78" i="5" s="1"/>
  <c r="A79" i="5"/>
  <c r="A80" i="5" s="1"/>
  <c r="A81" i="5" s="1"/>
  <c r="A82" i="5" s="1"/>
  <c r="A83" i="5" s="1"/>
  <c r="A84" i="5" s="1"/>
  <c r="E79" i="5"/>
  <c r="G79" i="5"/>
  <c r="E80" i="5"/>
  <c r="G80" i="5"/>
  <c r="E81" i="5"/>
  <c r="F81" i="5"/>
  <c r="G81" i="5" s="1"/>
  <c r="E82" i="5"/>
  <c r="F82" i="5"/>
  <c r="G82" i="5" s="1"/>
  <c r="E83" i="5"/>
  <c r="F83" i="5"/>
  <c r="G83" i="5" s="1"/>
  <c r="E84" i="5"/>
  <c r="F84" i="5"/>
  <c r="G84" i="5" s="1"/>
  <c r="G85" i="5"/>
  <c r="E86" i="5"/>
  <c r="F86" i="5"/>
  <c r="G86" i="5" s="1"/>
  <c r="E87" i="5"/>
  <c r="F87" i="5" s="1"/>
  <c r="G87" i="5" s="1"/>
  <c r="E88" i="5"/>
  <c r="F88" i="5"/>
  <c r="G88" i="5" s="1"/>
  <c r="E89" i="5"/>
  <c r="F89" i="5" s="1"/>
  <c r="G89" i="5" s="1"/>
  <c r="E90" i="5"/>
  <c r="F90" i="5"/>
  <c r="G90" i="5" s="1"/>
  <c r="E91" i="5"/>
  <c r="F91" i="5" s="1"/>
  <c r="G91" i="5" s="1"/>
  <c r="E92" i="5"/>
  <c r="F92" i="5"/>
  <c r="G92" i="5" s="1"/>
  <c r="E93" i="5"/>
  <c r="F93" i="5" s="1"/>
  <c r="G93" i="5" s="1"/>
  <c r="E94" i="5"/>
  <c r="F94" i="5"/>
  <c r="G94" i="5" s="1"/>
  <c r="E95" i="5"/>
  <c r="G95" i="5"/>
  <c r="E96" i="5"/>
  <c r="F96" i="5" s="1"/>
  <c r="G96" i="5" s="1"/>
  <c r="E97" i="5"/>
  <c r="F97" i="5"/>
  <c r="G97" i="5" s="1"/>
  <c r="G98" i="5"/>
  <c r="E99" i="5"/>
  <c r="F99" i="5"/>
  <c r="G99" i="5" s="1"/>
  <c r="E100" i="5"/>
  <c r="F100" i="5" s="1"/>
  <c r="G100" i="5" s="1"/>
  <c r="E101" i="5"/>
  <c r="F101" i="5"/>
  <c r="G101" i="5" s="1"/>
  <c r="E102" i="5"/>
  <c r="F102" i="5" s="1"/>
  <c r="G102" i="5" s="1"/>
  <c r="E103" i="5"/>
  <c r="F103" i="5"/>
  <c r="G103" i="5" s="1"/>
  <c r="E104" i="5"/>
  <c r="F104" i="5" s="1"/>
  <c r="G104" i="5" s="1"/>
  <c r="E105" i="5"/>
  <c r="F105" i="5"/>
  <c r="G105" i="5" s="1"/>
  <c r="E106" i="5"/>
  <c r="F106" i="5" s="1"/>
  <c r="G106" i="5" s="1"/>
  <c r="E107" i="5"/>
  <c r="F107" i="5"/>
  <c r="G107" i="5" s="1"/>
  <c r="E108" i="5"/>
  <c r="F108" i="5" s="1"/>
  <c r="G108" i="5" s="1"/>
  <c r="E109" i="5"/>
  <c r="F109" i="5"/>
  <c r="G109" i="5" s="1"/>
  <c r="E110" i="5"/>
  <c r="F110" i="5" s="1"/>
  <c r="G110" i="5" s="1"/>
  <c r="E111" i="5"/>
  <c r="F111" i="5"/>
  <c r="G111" i="5" s="1"/>
  <c r="E112" i="5"/>
  <c r="F112" i="5" s="1"/>
  <c r="G112" i="5" s="1"/>
  <c r="E113" i="5"/>
  <c r="F113" i="5"/>
  <c r="G113" i="5" s="1"/>
  <c r="E114" i="5"/>
  <c r="F114" i="5" s="1"/>
  <c r="G114" i="5" s="1"/>
  <c r="E115" i="5"/>
  <c r="F115" i="5"/>
  <c r="G115" i="5" s="1"/>
  <c r="E116" i="5"/>
  <c r="F116" i="5" s="1"/>
  <c r="G116" i="5" s="1"/>
  <c r="G117" i="5"/>
  <c r="E118" i="5"/>
  <c r="F118" i="5" s="1"/>
  <c r="G118" i="5" s="1"/>
  <c r="E119" i="5"/>
  <c r="F119" i="5"/>
  <c r="G119" i="5" s="1"/>
  <c r="E120" i="5"/>
  <c r="F120" i="5" s="1"/>
  <c r="G120" i="5" s="1"/>
  <c r="E121" i="5"/>
  <c r="F121" i="5"/>
  <c r="G121" i="5" s="1"/>
  <c r="E122" i="5"/>
  <c r="F122" i="5" s="1"/>
  <c r="G122" i="5" s="1"/>
  <c r="E123" i="5"/>
  <c r="F123" i="5"/>
  <c r="G123" i="5" s="1"/>
  <c r="E124" i="5"/>
  <c r="F124" i="5" s="1"/>
  <c r="G124" i="5" s="1"/>
  <c r="E125" i="5"/>
  <c r="F125" i="5"/>
  <c r="G125" i="5" s="1"/>
  <c r="E126" i="5"/>
  <c r="F126" i="5" s="1"/>
  <c r="G126" i="5" s="1"/>
  <c r="E127" i="5"/>
  <c r="F127" i="5"/>
  <c r="G127" i="5" s="1"/>
  <c r="E128" i="5"/>
  <c r="F128" i="5" s="1"/>
  <c r="G128" i="5" s="1"/>
  <c r="E129" i="5"/>
  <c r="F129" i="5"/>
  <c r="G129" i="5" s="1"/>
  <c r="E130" i="5"/>
  <c r="F130" i="5" s="1"/>
  <c r="G130" i="5" s="1"/>
  <c r="E131" i="5"/>
  <c r="F131" i="5"/>
  <c r="G131" i="5" s="1"/>
  <c r="E132" i="5"/>
  <c r="F132" i="5" s="1"/>
  <c r="G132" i="5" s="1"/>
  <c r="E2" i="5"/>
  <c r="F2" i="5"/>
  <c r="G2" i="5" s="1"/>
  <c r="E3" i="5"/>
  <c r="F3" i="5" s="1"/>
  <c r="G3" i="5" s="1"/>
  <c r="E4" i="5"/>
  <c r="F4" i="5"/>
  <c r="G4" i="5" s="1"/>
  <c r="E5" i="5"/>
  <c r="F5" i="5" s="1"/>
  <c r="G5" i="5" s="1"/>
  <c r="E6" i="5"/>
  <c r="F6" i="5"/>
  <c r="G6" i="5" s="1"/>
  <c r="E7" i="5"/>
  <c r="F7" i="5" s="1"/>
  <c r="G7" i="5" s="1"/>
  <c r="E8" i="5"/>
  <c r="F8" i="5"/>
  <c r="G8" i="5" s="1"/>
  <c r="E9" i="5"/>
  <c r="F9" i="5" s="1"/>
  <c r="G9" i="5" s="1"/>
  <c r="E10" i="5"/>
  <c r="F10" i="5"/>
  <c r="G10" i="5" s="1"/>
  <c r="E11" i="5"/>
  <c r="F11" i="5" s="1"/>
  <c r="G11" i="5" s="1"/>
  <c r="E12" i="5"/>
  <c r="F12" i="5"/>
  <c r="G12" i="5" s="1"/>
  <c r="E13" i="5"/>
  <c r="F13" i="5" s="1"/>
  <c r="G13" i="5" s="1"/>
  <c r="E14" i="5"/>
  <c r="F14" i="5"/>
  <c r="G14" i="5" s="1"/>
  <c r="E15" i="5"/>
  <c r="F15" i="5" s="1"/>
  <c r="G15" i="5" s="1"/>
  <c r="E16" i="5"/>
  <c r="F16" i="5"/>
  <c r="G16" i="5" s="1"/>
  <c r="E17" i="5"/>
  <c r="F17" i="5" s="1"/>
  <c r="G17" i="5" s="1"/>
  <c r="E18" i="5"/>
  <c r="F18" i="5"/>
  <c r="G18" i="5" s="1"/>
  <c r="E19" i="5"/>
  <c r="F19" i="5" s="1"/>
  <c r="G19" i="5" s="1"/>
  <c r="E20" i="5"/>
  <c r="F20" i="5"/>
  <c r="G20" i="5" s="1"/>
  <c r="E21" i="5"/>
  <c r="F21" i="5" s="1"/>
  <c r="G21" i="5" s="1"/>
  <c r="E22" i="5"/>
  <c r="F22" i="5"/>
  <c r="G22" i="5" s="1"/>
  <c r="E23" i="5"/>
  <c r="F23" i="5" s="1"/>
  <c r="G23" i="5" s="1"/>
  <c r="E24" i="5"/>
  <c r="F24" i="5"/>
  <c r="G24" i="5" s="1"/>
  <c r="E25" i="5"/>
  <c r="F25" i="5" s="1"/>
  <c r="G25" i="5" s="1"/>
  <c r="E26" i="5"/>
  <c r="F26" i="5"/>
  <c r="G26" i="5" s="1"/>
  <c r="E27" i="5"/>
  <c r="F27" i="5" s="1"/>
  <c r="G27" i="5" s="1"/>
  <c r="E28" i="5"/>
  <c r="F28" i="5"/>
  <c r="G28" i="5" s="1"/>
  <c r="E29" i="5"/>
  <c r="F29" i="5" s="1"/>
  <c r="G29" i="5" s="1"/>
  <c r="E30" i="5"/>
  <c r="F30" i="5"/>
  <c r="G30" i="5" s="1"/>
  <c r="G31" i="5"/>
  <c r="E32" i="5"/>
  <c r="F32" i="5"/>
  <c r="G32" i="5" s="1"/>
  <c r="E33" i="5"/>
  <c r="F33" i="5" s="1"/>
  <c r="G33" i="5" s="1"/>
  <c r="E34" i="5"/>
  <c r="F34" i="5"/>
  <c r="G34" i="5" s="1"/>
  <c r="E35" i="5"/>
  <c r="F35" i="5" s="1"/>
  <c r="G35" i="5" s="1"/>
  <c r="E36" i="5"/>
  <c r="F36" i="5"/>
  <c r="G36" i="5" s="1"/>
  <c r="E37" i="5"/>
  <c r="F37" i="5" s="1"/>
  <c r="G37" i="5" s="1"/>
  <c r="E38" i="5"/>
  <c r="F38" i="5"/>
  <c r="G38" i="5" s="1"/>
  <c r="E39" i="5"/>
  <c r="F39" i="5" s="1"/>
  <c r="G39" i="5" s="1"/>
  <c r="E40" i="5"/>
  <c r="F40" i="5"/>
  <c r="G40" i="5" s="1"/>
  <c r="G41" i="5"/>
  <c r="A42" i="5"/>
  <c r="E42" i="5"/>
  <c r="F42" i="5" s="1"/>
  <c r="G42" i="5" s="1"/>
  <c r="A43" i="5"/>
  <c r="E43" i="5"/>
  <c r="F43" i="5" s="1"/>
  <c r="G43" i="5" s="1"/>
  <c r="A44" i="5"/>
  <c r="E44" i="5"/>
  <c r="F44" i="5" s="1"/>
  <c r="G44" i="5" s="1"/>
  <c r="A45" i="5"/>
  <c r="E45" i="5"/>
  <c r="F45" i="5" s="1"/>
  <c r="G45" i="5" s="1"/>
  <c r="A46" i="5"/>
  <c r="E46" i="5"/>
  <c r="F46" i="5" s="1"/>
  <c r="G46" i="5" s="1"/>
  <c r="A47" i="5"/>
  <c r="E47" i="5"/>
  <c r="F47" i="5" s="1"/>
  <c r="G47" i="5" s="1"/>
  <c r="A48" i="5"/>
  <c r="E48" i="5"/>
  <c r="F48" i="5" s="1"/>
  <c r="G48" i="5" s="1"/>
  <c r="A49" i="5"/>
  <c r="E49" i="5"/>
  <c r="F49" i="5" s="1"/>
  <c r="G49" i="5" s="1"/>
  <c r="A50" i="5"/>
  <c r="E50" i="5"/>
  <c r="F50" i="5" s="1"/>
  <c r="G50" i="5" s="1"/>
  <c r="A51" i="5"/>
  <c r="E51" i="5"/>
  <c r="F51" i="5" s="1"/>
  <c r="G51" i="5" s="1"/>
  <c r="A52" i="5"/>
  <c r="E52" i="5"/>
  <c r="F52" i="5" s="1"/>
  <c r="G52" i="5" s="1"/>
  <c r="A53" i="5"/>
  <c r="E53" i="5"/>
  <c r="F53" i="5" s="1"/>
  <c r="G53" i="5" s="1"/>
  <c r="A54" i="5"/>
  <c r="E54" i="5"/>
  <c r="F54" i="5" s="1"/>
  <c r="G54" i="5" s="1"/>
  <c r="G122" i="4" l="1"/>
  <c r="G36" i="4"/>
  <c r="G46" i="4"/>
  <c r="G84" i="4"/>
  <c r="G85" i="4"/>
  <c r="G90" i="4"/>
  <c r="G100" i="4"/>
  <c r="G103" i="4"/>
  <c r="G8" i="4"/>
  <c r="G9" i="4"/>
  <c r="G10" i="4"/>
  <c r="G11" i="4"/>
  <c r="G12" i="4"/>
  <c r="G13" i="4"/>
  <c r="G14" i="4"/>
  <c r="G16" i="4"/>
  <c r="G17" i="4"/>
  <c r="G18" i="4"/>
  <c r="G21" i="4"/>
  <c r="G22" i="4"/>
  <c r="G23" i="4"/>
  <c r="G24" i="4"/>
  <c r="G25" i="4"/>
  <c r="G26" i="4"/>
  <c r="G27" i="4"/>
  <c r="G29" i="4"/>
  <c r="G30" i="4"/>
  <c r="G31" i="4"/>
  <c r="G32" i="4"/>
  <c r="G33" i="4"/>
  <c r="G34" i="4"/>
  <c r="G37" i="4"/>
  <c r="G38" i="4"/>
  <c r="G39" i="4"/>
  <c r="G40" i="4"/>
  <c r="A48" i="4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J46" i="4"/>
  <c r="L46" i="4"/>
  <c r="J36" i="4"/>
  <c r="L36" i="4"/>
  <c r="J90" i="4"/>
  <c r="L90" i="4"/>
  <c r="G19" i="4"/>
  <c r="G20" i="4"/>
  <c r="G28" i="4"/>
  <c r="G35" i="4"/>
  <c r="G41" i="4"/>
  <c r="G42" i="4"/>
  <c r="G43" i="4"/>
  <c r="G44" i="4"/>
  <c r="G45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6" i="4"/>
  <c r="G87" i="4"/>
  <c r="G88" i="4"/>
  <c r="G89" i="4"/>
  <c r="G91" i="4"/>
  <c r="G92" i="4"/>
  <c r="G93" i="4"/>
  <c r="G94" i="4"/>
  <c r="G95" i="4"/>
  <c r="G96" i="4"/>
  <c r="G97" i="4"/>
  <c r="G98" i="4"/>
  <c r="G99" i="4"/>
  <c r="G102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3" i="4"/>
  <c r="G124" i="4"/>
  <c r="G125" i="4"/>
  <c r="G126" i="4"/>
  <c r="G128" i="4"/>
  <c r="G129" i="4"/>
  <c r="G131" i="4"/>
  <c r="G132" i="4"/>
  <c r="G133" i="4"/>
  <c r="G134" i="4"/>
  <c r="G135" i="4"/>
  <c r="G136" i="4"/>
  <c r="G137" i="4"/>
  <c r="G7" i="4"/>
  <c r="G15" i="4"/>
  <c r="L137" i="4"/>
  <c r="J137" i="4"/>
  <c r="L136" i="4"/>
  <c r="J136" i="4"/>
  <c r="L135" i="4"/>
  <c r="J135" i="4"/>
  <c r="L134" i="4"/>
  <c r="J134" i="4"/>
  <c r="L133" i="4"/>
  <c r="J133" i="4"/>
  <c r="L132" i="4"/>
  <c r="J132" i="4"/>
  <c r="L131" i="4"/>
  <c r="J131" i="4"/>
  <c r="L130" i="4"/>
  <c r="J130" i="4"/>
  <c r="L129" i="4"/>
  <c r="J129" i="4"/>
  <c r="L128" i="4"/>
  <c r="J128" i="4"/>
  <c r="L127" i="4"/>
  <c r="J127" i="4"/>
  <c r="L126" i="4"/>
  <c r="J126" i="4"/>
  <c r="L125" i="4"/>
  <c r="J125" i="4"/>
  <c r="L124" i="4"/>
  <c r="J124" i="4"/>
  <c r="L123" i="4"/>
  <c r="J123" i="4"/>
  <c r="L121" i="4"/>
  <c r="J121" i="4"/>
  <c r="L120" i="4"/>
  <c r="J120" i="4"/>
  <c r="L119" i="4"/>
  <c r="J119" i="4"/>
  <c r="L118" i="4"/>
  <c r="J118" i="4"/>
  <c r="L117" i="4"/>
  <c r="J117" i="4"/>
  <c r="L116" i="4"/>
  <c r="J116" i="4"/>
  <c r="L115" i="4"/>
  <c r="J115" i="4"/>
  <c r="L114" i="4"/>
  <c r="J114" i="4"/>
  <c r="L113" i="4"/>
  <c r="J113" i="4"/>
  <c r="L112" i="4"/>
  <c r="J112" i="4"/>
  <c r="L111" i="4"/>
  <c r="J111" i="4"/>
  <c r="L110" i="4"/>
  <c r="J110" i="4"/>
  <c r="L109" i="4"/>
  <c r="J109" i="4"/>
  <c r="L108" i="4"/>
  <c r="J108" i="4"/>
  <c r="L107" i="4"/>
  <c r="J107" i="4"/>
  <c r="L106" i="4"/>
  <c r="J106" i="4"/>
  <c r="L105" i="4"/>
  <c r="J105" i="4"/>
  <c r="L104" i="4"/>
  <c r="J104" i="4"/>
  <c r="L103" i="4"/>
  <c r="J103" i="4"/>
  <c r="L102" i="4"/>
  <c r="J102" i="4"/>
  <c r="L101" i="4"/>
  <c r="J101" i="4"/>
  <c r="L99" i="4"/>
  <c r="J99" i="4"/>
  <c r="L98" i="4"/>
  <c r="J98" i="4"/>
  <c r="L97" i="4"/>
  <c r="J97" i="4"/>
  <c r="L96" i="4"/>
  <c r="J96" i="4"/>
  <c r="L95" i="4"/>
  <c r="J95" i="4"/>
  <c r="L94" i="4"/>
  <c r="J94" i="4"/>
  <c r="L93" i="4"/>
  <c r="J93" i="4"/>
  <c r="L92" i="4"/>
  <c r="J92" i="4"/>
  <c r="L91" i="4"/>
  <c r="J91" i="4"/>
  <c r="L89" i="4"/>
  <c r="J89" i="4"/>
  <c r="L88" i="4"/>
  <c r="J88" i="4"/>
  <c r="L87" i="4"/>
  <c r="J87" i="4"/>
  <c r="L86" i="4"/>
  <c r="J86" i="4"/>
  <c r="L85" i="4"/>
  <c r="J85" i="4"/>
  <c r="L84" i="4"/>
  <c r="J84" i="4"/>
  <c r="L83" i="4"/>
  <c r="J83" i="4"/>
  <c r="L82" i="4"/>
  <c r="J82" i="4"/>
  <c r="L81" i="4"/>
  <c r="J81" i="4"/>
  <c r="L80" i="4"/>
  <c r="J80" i="4"/>
  <c r="L79" i="4"/>
  <c r="J79" i="4"/>
  <c r="L78" i="4"/>
  <c r="J78" i="4"/>
  <c r="L77" i="4"/>
  <c r="J77" i="4"/>
  <c r="L76" i="4"/>
  <c r="J76" i="4"/>
  <c r="L75" i="4"/>
  <c r="J75" i="4"/>
  <c r="L74" i="4"/>
  <c r="J74" i="4"/>
  <c r="L73" i="4"/>
  <c r="J73" i="4"/>
  <c r="L72" i="4"/>
  <c r="J72" i="4"/>
  <c r="L71" i="4"/>
  <c r="J71" i="4"/>
  <c r="L70" i="4"/>
  <c r="J70" i="4"/>
  <c r="L69" i="4"/>
  <c r="J69" i="4"/>
  <c r="L68" i="4"/>
  <c r="J68" i="4"/>
  <c r="L67" i="4"/>
  <c r="J67" i="4"/>
  <c r="L66" i="4"/>
  <c r="J66" i="4"/>
  <c r="L65" i="4"/>
  <c r="J65" i="4"/>
  <c r="L64" i="4"/>
  <c r="J64" i="4"/>
  <c r="L63" i="4"/>
  <c r="J63" i="4"/>
  <c r="L62" i="4"/>
  <c r="J62" i="4"/>
  <c r="L61" i="4"/>
  <c r="J61" i="4"/>
  <c r="L60" i="4"/>
  <c r="J60" i="4"/>
  <c r="L59" i="4"/>
  <c r="J59" i="4"/>
  <c r="L58" i="4"/>
  <c r="J58" i="4"/>
  <c r="L57" i="4"/>
  <c r="J57" i="4"/>
  <c r="L56" i="4"/>
  <c r="J56" i="4"/>
  <c r="L55" i="4"/>
  <c r="J55" i="4"/>
  <c r="L54" i="4"/>
  <c r="J54" i="4"/>
  <c r="L53" i="4"/>
  <c r="J53" i="4"/>
  <c r="L52" i="4"/>
  <c r="J52" i="4"/>
  <c r="L51" i="4"/>
  <c r="J51" i="4"/>
  <c r="L50" i="4"/>
  <c r="J50" i="4"/>
  <c r="L49" i="4"/>
  <c r="J49" i="4"/>
  <c r="L48" i="4"/>
  <c r="J48" i="4"/>
  <c r="L47" i="4"/>
  <c r="J47" i="4"/>
  <c r="L45" i="4"/>
  <c r="J45" i="4"/>
  <c r="L44" i="4"/>
  <c r="J44" i="4"/>
  <c r="L43" i="4"/>
  <c r="J43" i="4"/>
  <c r="L42" i="4"/>
  <c r="J42" i="4"/>
  <c r="L41" i="4"/>
  <c r="J41" i="4"/>
  <c r="L40" i="4"/>
  <c r="J40" i="4"/>
  <c r="L39" i="4"/>
  <c r="J39" i="4"/>
  <c r="L38" i="4"/>
  <c r="J38" i="4"/>
  <c r="L37" i="4"/>
  <c r="J37" i="4"/>
  <c r="L35" i="4"/>
  <c r="J35" i="4"/>
  <c r="L34" i="4"/>
  <c r="J34" i="4"/>
  <c r="L33" i="4"/>
  <c r="J33" i="4"/>
  <c r="L32" i="4"/>
  <c r="J32" i="4"/>
  <c r="L31" i="4"/>
  <c r="J31" i="4"/>
  <c r="L30" i="4"/>
  <c r="J30" i="4"/>
  <c r="L29" i="4"/>
  <c r="J29" i="4"/>
  <c r="L28" i="4"/>
  <c r="J28" i="4"/>
  <c r="L27" i="4"/>
  <c r="J27" i="4"/>
  <c r="L26" i="4"/>
  <c r="J26" i="4"/>
  <c r="L25" i="4"/>
  <c r="J25" i="4"/>
  <c r="L24" i="4"/>
  <c r="J24" i="4"/>
  <c r="L23" i="4"/>
  <c r="J23" i="4"/>
  <c r="L22" i="4"/>
  <c r="J22" i="4"/>
  <c r="L21" i="4"/>
  <c r="J21" i="4"/>
  <c r="L20" i="4"/>
  <c r="J20" i="4"/>
  <c r="L19" i="4"/>
  <c r="J19" i="4"/>
  <c r="L18" i="4"/>
  <c r="J18" i="4"/>
  <c r="L17" i="4"/>
  <c r="J17" i="4"/>
  <c r="L16" i="4"/>
  <c r="J16" i="4"/>
  <c r="L15" i="4"/>
  <c r="J15" i="4"/>
  <c r="L14" i="4"/>
  <c r="J14" i="4"/>
  <c r="L13" i="4"/>
  <c r="J13" i="4"/>
  <c r="L12" i="4"/>
  <c r="J12" i="4"/>
  <c r="L11" i="4"/>
  <c r="J11" i="4"/>
  <c r="L10" i="4"/>
  <c r="J10" i="4"/>
  <c r="L9" i="4"/>
  <c r="J9" i="4"/>
  <c r="L8" i="4"/>
  <c r="J8" i="4"/>
  <c r="L7" i="4"/>
  <c r="J7" i="4"/>
  <c r="J138" i="4" l="1"/>
  <c r="L138" i="4"/>
  <c r="G127" i="4"/>
  <c r="G101" i="4"/>
  <c r="G138" i="4" s="1"/>
  <c r="G130" i="4"/>
  <c r="G133" i="5"/>
</calcChain>
</file>

<file path=xl/sharedStrings.xml><?xml version="1.0" encoding="utf-8"?>
<sst xmlns="http://schemas.openxmlformats.org/spreadsheetml/2006/main" count="286" uniqueCount="152">
  <si>
    <t>CODI</t>
  </si>
  <si>
    <t>DESCRIPCIÓ</t>
  </si>
  <si>
    <t>UNIT.ANY</t>
  </si>
  <si>
    <t>SUPORT BLOC BUFFET</t>
  </si>
  <si>
    <t>ARXIVADOR ANELLES A4</t>
  </si>
  <si>
    <t>ARXIVADOR ANELLES FOLI</t>
  </si>
  <si>
    <t>CAIXA ARCHIVADOR ANELLES A4 NEGRE</t>
  </si>
  <si>
    <t>CAIXA ARCHIVADOR ANELLES FOLI NEGRE</t>
  </si>
  <si>
    <t>CAIXA CARTRÓ ARXIU DEFINITIU FOLI</t>
  </si>
  <si>
    <t>CAPSA PROJECTES 3cm A4</t>
  </si>
  <si>
    <t>CAPSA PROJECTES RECICLAT 6cm</t>
  </si>
  <si>
    <t>CARPETA DIBUIX S/N 70X50 NEGRE</t>
  </si>
  <si>
    <t>PESTANYES 12X45mm APLI FILM 5u</t>
  </si>
  <si>
    <t>PESTANYES PLANES 51X39 24u</t>
  </si>
  <si>
    <t>TAPES A4 PVC 180m PACK100 TRANSPARENT</t>
  </si>
  <si>
    <t>LAMPADA LED FLEXIO UNILUX</t>
  </si>
  <si>
    <t>PAPERERA METAL LLIS 14L NEGRE</t>
  </si>
  <si>
    <t>REPOSACANELLS TECLAT</t>
  </si>
  <si>
    <t>REPOSAPEUS GRADUABLE</t>
  </si>
  <si>
    <t>RECANVI C/DYMO 12X4m</t>
  </si>
  <si>
    <t>RECANVI C/DYMO 12X7m</t>
  </si>
  <si>
    <t>RECANVI C/DYMO LETRATAG 12mm x 4 mt.</t>
  </si>
  <si>
    <t>AFILALLAPIS METALL</t>
  </si>
  <si>
    <t>BOBINA FOLRAR ADHESIVA BLANC 45cm x 20m.</t>
  </si>
  <si>
    <t>BOLI BIC CRISTALL</t>
  </si>
  <si>
    <t>BOLIGRAF AMB SUPORT PEANA IMAN</t>
  </si>
  <si>
    <t>CARPETA 20F A4 ESPIRAL</t>
  </si>
  <si>
    <t>CARPETA 50F A4 ESPIRAL</t>
  </si>
  <si>
    <t>CARPETA FUNDES ESPIRAL A4</t>
  </si>
  <si>
    <t>CARPETA GOMES A4 3 SOLAPES</t>
  </si>
  <si>
    <t>CARPETA PINÇA SUPERIOR A4</t>
  </si>
  <si>
    <t>CARPETA PVC SOLAPES I GOMES A4</t>
  </si>
  <si>
    <t>CARPETA PVC SOLAPES I GOMES FOLI</t>
  </si>
  <si>
    <t>CINTA 19X33 ADHESIVA TRANSPARENT</t>
  </si>
  <si>
    <t>CINTA 19X33 SCOTCH MAGIC PAC 14 ut.</t>
  </si>
  <si>
    <t>CINTA ADHESIVA MARRÓ 132x50 (PRECINTAR)</t>
  </si>
  <si>
    <t>CLAUERS PLASTIC PACK 100</t>
  </si>
  <si>
    <t>CLIPS 2 30mm NIQUELATS 100u</t>
  </si>
  <si>
    <t>CLIPS 3 40mm NIQUELATS 100u</t>
  </si>
  <si>
    <t>CLIPS CREUATS  60mm PACK 10</t>
  </si>
  <si>
    <t>CORRECTOR TOMBOW CINTA 4X10m</t>
  </si>
  <si>
    <t>CUBETA PAPER ALTA 365 x 103 x 255 mm</t>
  </si>
  <si>
    <t>CUBETA A4 RIGID OPACA</t>
  </si>
  <si>
    <t>CUTER SEGURETAT RETRACTIL PICO</t>
  </si>
  <si>
    <t>DESGRAPADOR PALANCA</t>
  </si>
  <si>
    <t>DESGRAPADOR PINÇA</t>
  </si>
  <si>
    <t>ENQUADERNADOR/FASTENER PLASTIC PACK 50</t>
  </si>
  <si>
    <t>FOLRE 0,45X100mts  TRANSPAREN</t>
  </si>
  <si>
    <t>FUNDES MULTIT. A4 60micres POLIP PACK 100</t>
  </si>
  <si>
    <t>FUNDES MULTIT. FOL 60micres POLIP PACK 100</t>
  </si>
  <si>
    <t>FUNDES PLASTIF A3 125m PACK 100</t>
  </si>
  <si>
    <t>FUNDES PLASTIF A4 125m PACK 100</t>
  </si>
  <si>
    <t>FUNDES PLASTIF A5 125m PACK100</t>
  </si>
  <si>
    <t>GOMA ESBORRAR MILAN 430 PA</t>
  </si>
  <si>
    <t>GOMES ELASTIQUES 12cm 100gr</t>
  </si>
  <si>
    <t>GOMES ELASTIQUES 20cm 100gr</t>
  </si>
  <si>
    <t>GRAPADORA METÀLICA</t>
  </si>
  <si>
    <t>GRAPES 22/6 1000u COURE</t>
  </si>
  <si>
    <t>GRAPES 23/10 1000u</t>
  </si>
  <si>
    <t>GRAPES COURE 1000 U</t>
  </si>
  <si>
    <t>GRAPES 23/6 1000 U</t>
  </si>
  <si>
    <t>GRAPES 23/17 1000 U</t>
  </si>
  <si>
    <t>GRAPES 23-24/23 1000 U</t>
  </si>
  <si>
    <t>LLAPIS STAEDTLER N.2</t>
  </si>
  <si>
    <t>LLAPISSER PLASTIC RECIC NEGRE</t>
  </si>
  <si>
    <t>LLIBRETA A4 TAPA DURA 160F</t>
  </si>
  <si>
    <t>LLIBRETA A4 OXFORD 5X5 120F(5COL)</t>
  </si>
  <si>
    <t>LLIBRETA ESPIRAL A4 TAPA TOVA 80pg</t>
  </si>
  <si>
    <t>LLIBRETA/BLOC NOTES A7 QUADRICULAT</t>
  </si>
  <si>
    <t>MINA 0,5 mm PAC 12 UT.</t>
  </si>
  <si>
    <t>NOTES ADHESIVES 38X51 GROC</t>
  </si>
  <si>
    <t>NOTES ADHESIVES 51x76 GROC</t>
  </si>
  <si>
    <t>PILA AAA  1,5V PAC 4</t>
  </si>
  <si>
    <t>PILA AA 1,5 PACK 4</t>
  </si>
  <si>
    <t>PISSARRA MAGNÈTICA ACER 900x600</t>
  </si>
  <si>
    <t>PORTADISTINTIU 6x9  PINÇA (25 UTS)</t>
  </si>
  <si>
    <t>PORTA-ROTLLES 33m</t>
  </si>
  <si>
    <t>RETOLADOR EDDING 1200-01 NEGRE</t>
  </si>
  <si>
    <t>RETOLADOR EDDING 1300</t>
  </si>
  <si>
    <t>RETOLADOR EDDING 3000-01 NEGRE</t>
  </si>
  <si>
    <t>RETOLADOR FLUORESCENT (COLORS)</t>
  </si>
  <si>
    <t>RETOLADOR PERMANENT NEGRE</t>
  </si>
  <si>
    <t>RETOLADOR PISSARRA</t>
  </si>
  <si>
    <t>SEPARADOR MULTITALADRE COLORS 12 POSICIONS</t>
  </si>
  <si>
    <t>SOBRES POLIPROPILÉ A4 AMB BOTO POL PAC12 COLORS</t>
  </si>
  <si>
    <t>TISORES 21cm METÀL.</t>
  </si>
  <si>
    <t>TREPANT 20-30 FULLS</t>
  </si>
  <si>
    <t>XINXETA  50U</t>
  </si>
  <si>
    <t>CINTA 50X33 ADHESIVA TERRA BLANC/VERMELL</t>
  </si>
  <si>
    <t>ETIQUETA APLI 210 X 297</t>
  </si>
  <si>
    <t>ETIQUETA APLI 97 X 67,7</t>
  </si>
  <si>
    <t>ETIQUETA APLI 70 X 30</t>
  </si>
  <si>
    <t>ETIQUETA APLI 70 X 37</t>
  </si>
  <si>
    <t>RECANVI TYPE 2 NUMER B6 NEGRE</t>
  </si>
  <si>
    <t>DATADOR PRINTY AUTOM.3,8m</t>
  </si>
  <si>
    <t>RECANVI TINTA NUMERADOR B2 REINER T1</t>
  </si>
  <si>
    <t>RECANVI TRODAT NEGRE UNITAT REF 4929</t>
  </si>
  <si>
    <t>RECANVI TRODAT PACK2 BLAU REF 4913</t>
  </si>
  <si>
    <t>RECANVI TRODAT PACK2 BLAU REF 4923</t>
  </si>
  <si>
    <t>RECANVI TRODAT PACK2 BLAU REF 4929</t>
  </si>
  <si>
    <t>RECANVI TRODAT PACK2 NEGR REF 4910</t>
  </si>
  <si>
    <t>RECANVI TRODAT PACK2 NEGR REF 4923</t>
  </si>
  <si>
    <t>RECANVI TRODAT PACK2 NEGR REF 4929</t>
  </si>
  <si>
    <t>SEGELL TRODAT + GOMA REF 4923C</t>
  </si>
  <si>
    <t>SEGELL DATADOR TRODAT REF 5460</t>
  </si>
  <si>
    <t>CARTOLINA A4 160g 250 FULLS BLANC</t>
  </si>
  <si>
    <t>CARTOLINA A4 180gr. 100 FULLS COLOR PASTEL</t>
  </si>
  <si>
    <t>PAPER TÈRMIC 50x40x12</t>
  </si>
  <si>
    <t>SUBCARPETA A4 COLOR 200 gr (paquet 25 uts)</t>
  </si>
  <si>
    <t>SUBCARPETA FOLI COLOR 200 gr (paquet 25 uts)</t>
  </si>
  <si>
    <t>AGENDA ESPIRAL A5 D/P EN CATALÀ</t>
  </si>
  <si>
    <t>AGENDA A5 D/P EN CATALÀ</t>
  </si>
  <si>
    <t>AGENDA A5 S/V EN CATALÀ</t>
  </si>
  <si>
    <t>BLOC BUFFET  EN CATALÀ</t>
  </si>
  <si>
    <t>CLIPS 4 50mm 80u PACK</t>
  </si>
  <si>
    <t>ENQUADERNADOR FASTENER METÀLIC 100U</t>
  </si>
  <si>
    <t>FOLRE 50X20mts  ALPI TRANSPAREN</t>
  </si>
  <si>
    <t>CAPSA PROJECTES A4 9cm</t>
  </si>
  <si>
    <t>CARPETA ACORDIO FOLI A-Z (COLORS)</t>
  </si>
  <si>
    <t>BARRA ADHESIU 10 gr.</t>
  </si>
  <si>
    <t>BARRA ADHESIU 40 gr.</t>
  </si>
  <si>
    <t>PAPERERA METÀLICA REIXADA 15L</t>
  </si>
  <si>
    <t>REVISTER COLORS A4 (UNITAT)</t>
  </si>
  <si>
    <t>FUNDES DOSSIER A4 TRANSPARENT PACK 5U</t>
  </si>
  <si>
    <t>LLIBRETA ESPIRAL A5 TAPA DURA 120pg</t>
  </si>
  <si>
    <t>LLIBRETA ESPIRAL A5 TAPA DURA 100pg</t>
  </si>
  <si>
    <t>Oferta MB</t>
  </si>
  <si>
    <t>Oferta M</t>
  </si>
  <si>
    <t xml:space="preserve">Referència </t>
  </si>
  <si>
    <t>Preu total MB</t>
  </si>
  <si>
    <t>PAPER A3 75/80 gr. (paquet 500 uts.) blanc</t>
  </si>
  <si>
    <t>PAPER A4 75/80 gr. (paquet 500 uts) blanc</t>
  </si>
  <si>
    <t>Preu Total M</t>
  </si>
  <si>
    <t>BASE LICITACIÓ INCREMENT IPC 2,9%</t>
  </si>
  <si>
    <t>BASE LICITACIÓ UNIT. 2023</t>
  </si>
  <si>
    <t>NOTES ADHESIVES 76x76 GROC</t>
  </si>
  <si>
    <t>CALCULADORA 12 DÍGITS</t>
  </si>
  <si>
    <t>PILA BOTO LR54/LR44</t>
  </si>
  <si>
    <t>COIXI LUMBAR ESCUMA</t>
  </si>
  <si>
    <t>RETOLADOR PILOT VBALL 0.7</t>
  </si>
  <si>
    <t>PORTADISTINTIU 6x9 PER PENJAR(10 UTS)</t>
  </si>
  <si>
    <t>PREUM MAX. ANUAL</t>
  </si>
  <si>
    <t>BASE LICITACIÓ UNITARI</t>
  </si>
  <si>
    <t>PAPER A3 80 gr. (paquet 500 uts.) blanc</t>
  </si>
  <si>
    <t>PAPER A4 80 gr. (paquet 500 uts) blanc</t>
  </si>
  <si>
    <t>PREU UNITARI DE SORTIDA</t>
  </si>
  <si>
    <t>PREU UNITARI QUE S'OFEREIX</t>
  </si>
  <si>
    <t>CAL OMPLIR AQUESTA COLUMNA</t>
  </si>
  <si>
    <t>PREU MÀXIM ANUAL QUE S'OFEREIX</t>
  </si>
  <si>
    <t>TOTAL IVA EXCLÒS</t>
  </si>
  <si>
    <t>-</t>
  </si>
  <si>
    <t>PREU MÀXIM ANUAL DE SORTIDA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</si>
</sst>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€&quot;"/>
    <numFmt numFmtId="165" formatCode="_-* #,##0.00\ [$€-403]_-;\-* #,##0.00\ [$€-403]_-;_-* &quot;-&quot;??\ [$€-403]_-;_-@_-"/>
  </numFmts>
  <fonts count="22" x14ac:knownFonts="1">
    <font>
      <sz val="10"/>
      <color theme="1"/>
      <name val="Liberation Sans"/>
    </font>
    <font>
      <sz val="9"/>
      <name val="Arial"/>
      <family val="2"/>
    </font>
    <font>
      <sz val="10"/>
      <color theme="1"/>
      <name val="Liberation Sans"/>
    </font>
    <font>
      <sz val="11"/>
      <color theme="1"/>
      <name val="Calibri"/>
      <family val="2"/>
      <scheme val="minor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8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u/>
      <sz val="9"/>
      <color rgb="FF000000"/>
      <name val="Arial"/>
      <family val="2"/>
    </font>
    <font>
      <b/>
      <sz val="10"/>
      <color theme="1"/>
      <name val="Liberatio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5" fillId="6" borderId="0"/>
    <xf numFmtId="0" fontId="7" fillId="7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0" fontId="13" fillId="0" borderId="0"/>
    <xf numFmtId="43" fontId="3" fillId="0" borderId="0" applyFont="0" applyFill="0" applyBorder="0" applyAlignment="0" applyProtection="0"/>
    <xf numFmtId="0" fontId="14" fillId="8" borderId="0"/>
    <xf numFmtId="0" fontId="15" fillId="8" borderId="3"/>
    <xf numFmtId="0" fontId="16" fillId="0" borderId="0"/>
    <xf numFmtId="0" fontId="2" fillId="0" borderId="0"/>
    <xf numFmtId="0" fontId="2" fillId="0" borderId="0"/>
    <xf numFmtId="0" fontId="6" fillId="0" borderId="0"/>
  </cellStyleXfs>
  <cellXfs count="62">
    <xf numFmtId="0" fontId="0" fillId="0" borderId="0" xfId="0"/>
    <xf numFmtId="0" fontId="18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left"/>
    </xf>
    <xf numFmtId="2" fontId="17" fillId="0" borderId="1" xfId="14" applyNumberFormat="1" applyFont="1" applyFill="1" applyBorder="1" applyAlignment="1">
      <alignment horizontal="center"/>
    </xf>
    <xf numFmtId="2" fontId="17" fillId="0" borderId="1" xfId="14" applyNumberFormat="1" applyFont="1" applyFill="1" applyBorder="1"/>
    <xf numFmtId="165" fontId="17" fillId="0" borderId="1" xfId="14" applyNumberFormat="1" applyFont="1" applyFill="1" applyBorder="1"/>
    <xf numFmtId="164" fontId="17" fillId="0" borderId="2" xfId="0" applyNumberFormat="1" applyFont="1" applyFill="1" applyBorder="1" applyProtection="1">
      <protection locked="0"/>
    </xf>
    <xf numFmtId="164" fontId="17" fillId="0" borderId="1" xfId="0" applyNumberFormat="1" applyFont="1" applyFill="1" applyBorder="1"/>
    <xf numFmtId="164" fontId="17" fillId="0" borderId="1" xfId="0" applyNumberFormat="1" applyFont="1" applyFill="1" applyBorder="1" applyProtection="1">
      <protection locked="0"/>
    </xf>
    <xf numFmtId="0" fontId="0" fillId="0" borderId="0" xfId="0" applyFill="1"/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/>
    <xf numFmtId="2" fontId="18" fillId="0" borderId="1" xfId="14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2" fontId="20" fillId="0" borderId="1" xfId="14" applyNumberFormat="1" applyFont="1" applyFill="1" applyBorder="1" applyAlignment="1">
      <alignment horizontal="center" vertical="center"/>
    </xf>
    <xf numFmtId="2" fontId="20" fillId="0" borderId="1" xfId="14" applyNumberFormat="1" applyFont="1" applyFill="1" applyBorder="1" applyAlignment="1">
      <alignment horizontal="center" vertical="center" wrapText="1"/>
    </xf>
    <xf numFmtId="0" fontId="20" fillId="0" borderId="1" xfId="14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17" fillId="0" borderId="0" xfId="0" applyFont="1" applyFill="1"/>
    <xf numFmtId="164" fontId="17" fillId="0" borderId="0" xfId="0" applyNumberFormat="1" applyFont="1" applyFill="1"/>
    <xf numFmtId="0" fontId="0" fillId="0" borderId="0" xfId="0" applyFill="1" applyAlignment="1">
      <alignment horizontal="center"/>
    </xf>
    <xf numFmtId="2" fontId="2" fillId="0" borderId="0" xfId="14" applyNumberFormat="1" applyFont="1" applyFill="1"/>
    <xf numFmtId="0" fontId="2" fillId="0" borderId="0" xfId="14" applyNumberFormat="1" applyFont="1" applyFill="1"/>
    <xf numFmtId="0" fontId="0" fillId="0" borderId="0" xfId="0" applyFill="1" applyAlignment="1">
      <alignment horizontal="left"/>
    </xf>
    <xf numFmtId="2" fontId="2" fillId="0" borderId="0" xfId="14" applyNumberFormat="1" applyFont="1" applyFill="1" applyAlignment="1">
      <alignment horizontal="center"/>
    </xf>
    <xf numFmtId="165" fontId="2" fillId="0" borderId="0" xfId="14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165" fontId="0" fillId="0" borderId="0" xfId="0" applyNumberFormat="1" applyFill="1" applyBorder="1"/>
    <xf numFmtId="2" fontId="0" fillId="0" borderId="0" xfId="0" applyNumberFormat="1" applyFill="1" applyBorder="1"/>
    <xf numFmtId="2" fontId="21" fillId="0" borderId="0" xfId="14" applyNumberFormat="1" applyFont="1" applyFill="1" applyAlignment="1">
      <alignment wrapText="1"/>
    </xf>
    <xf numFmtId="2" fontId="17" fillId="0" borderId="1" xfId="14" applyNumberFormat="1" applyFont="1" applyFill="1" applyBorder="1" applyProtection="1">
      <protection locked="0"/>
    </xf>
    <xf numFmtId="0" fontId="20" fillId="0" borderId="1" xfId="0" applyFont="1" applyFill="1" applyBorder="1" applyAlignment="1" applyProtection="1">
      <alignment horizontal="center" vertical="center"/>
    </xf>
    <xf numFmtId="2" fontId="20" fillId="0" borderId="1" xfId="14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left"/>
    </xf>
    <xf numFmtId="2" fontId="17" fillId="0" borderId="1" xfId="14" applyNumberFormat="1" applyFont="1" applyFill="1" applyBorder="1" applyAlignment="1" applyProtection="1">
      <alignment horizontal="center"/>
    </xf>
    <xf numFmtId="2" fontId="17" fillId="0" borderId="1" xfId="14" applyNumberFormat="1" applyFont="1" applyFill="1" applyBorder="1" applyProtection="1"/>
    <xf numFmtId="0" fontId="18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8" fillId="0" borderId="1" xfId="0" applyFont="1" applyFill="1" applyBorder="1" applyProtection="1"/>
    <xf numFmtId="0" fontId="17" fillId="0" borderId="1" xfId="0" applyFont="1" applyFill="1" applyBorder="1" applyProtection="1"/>
    <xf numFmtId="165" fontId="17" fillId="0" borderId="1" xfId="14" applyNumberFormat="1" applyFont="1" applyFill="1" applyBorder="1" applyProtection="1"/>
    <xf numFmtId="2" fontId="21" fillId="9" borderId="1" xfId="14" applyNumberFormat="1" applyFont="1" applyFill="1" applyBorder="1" applyAlignment="1">
      <alignment vertical="center" wrapText="1"/>
    </xf>
    <xf numFmtId="0" fontId="0" fillId="0" borderId="1" xfId="0" applyFill="1" applyBorder="1"/>
    <xf numFmtId="0" fontId="17" fillId="0" borderId="4" xfId="0" applyFont="1" applyFill="1" applyBorder="1" applyProtection="1">
      <protection locked="0"/>
    </xf>
    <xf numFmtId="0" fontId="19" fillId="0" borderId="1" xfId="0" applyFont="1" applyFill="1" applyBorder="1" applyAlignment="1" applyProtection="1">
      <alignment horizontal="left"/>
    </xf>
    <xf numFmtId="2" fontId="17" fillId="0" borderId="1" xfId="14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2" fontId="21" fillId="0" borderId="0" xfId="14" applyNumberFormat="1" applyFont="1" applyFill="1" applyBorder="1" applyAlignment="1">
      <alignment vertical="center" wrapText="1"/>
    </xf>
    <xf numFmtId="2" fontId="20" fillId="10" borderId="1" xfId="14" applyNumberFormat="1" applyFont="1" applyFill="1" applyBorder="1" applyAlignment="1" applyProtection="1">
      <alignment horizontal="center" vertical="center" wrapText="1"/>
      <protection locked="0"/>
    </xf>
    <xf numFmtId="2" fontId="20" fillId="11" borderId="1" xfId="14" applyNumberFormat="1" applyFont="1" applyFill="1" applyBorder="1" applyAlignment="1" applyProtection="1">
      <alignment horizontal="center" vertical="center"/>
    </xf>
    <xf numFmtId="2" fontId="20" fillId="12" borderId="1" xfId="14" applyNumberFormat="1" applyFont="1" applyFill="1" applyBorder="1" applyAlignment="1" applyProtection="1">
      <alignment horizontal="center" vertical="center" wrapText="1"/>
    </xf>
    <xf numFmtId="0" fontId="20" fillId="12" borderId="1" xfId="14" applyNumberFormat="1" applyFont="1" applyFill="1" applyBorder="1" applyAlignment="1" applyProtection="1">
      <alignment horizontal="center" vertical="center" wrapText="1"/>
    </xf>
    <xf numFmtId="2" fontId="20" fillId="10" borderId="1" xfId="14" applyNumberFormat="1" applyFont="1" applyFill="1" applyBorder="1" applyAlignment="1" applyProtection="1">
      <alignment horizontal="center" vertical="center" wrapText="1"/>
    </xf>
    <xf numFmtId="165" fontId="17" fillId="0" borderId="1" xfId="0" applyNumberFormat="1" applyFont="1" applyFill="1" applyBorder="1" applyProtection="1"/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Excel_BuiltIn_Bueno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Millares" xfId="14" builtinId="3"/>
    <cellStyle name="Neutral" xfId="15" builtinId="28" customBuiltin="1"/>
    <cellStyle name="Normal" xfId="0" builtinId="0" customBuiltin="1"/>
    <cellStyle name="Note" xfId="16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38100</xdr:rowOff>
    </xdr:from>
    <xdr:to>
      <xdr:col>7</xdr:col>
      <xdr:colOff>542925</xdr:colOff>
      <xdr:row>4</xdr:row>
      <xdr:rowOff>114300</xdr:rowOff>
    </xdr:to>
    <xdr:sp macro="" textlink="">
      <xdr:nvSpPr>
        <xdr:cNvPr id="3" name="Flecha abajo 2"/>
        <xdr:cNvSpPr/>
      </xdr:nvSpPr>
      <xdr:spPr>
        <a:xfrm>
          <a:off x="5972175" y="1009650"/>
          <a:ext cx="276225" cy="2381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45"/>
  <sheetViews>
    <sheetView tabSelected="1" topLeftCell="A45" workbookViewId="0">
      <selection activeCell="N139" sqref="N139"/>
    </sheetView>
  </sheetViews>
  <sheetFormatPr baseColWidth="10" defaultColWidth="11.5703125" defaultRowHeight="12.75" x14ac:dyDescent="0.2"/>
  <cols>
    <col min="1" max="1" width="6" style="26" bestFit="1" customWidth="1"/>
    <col min="2" max="2" width="45.42578125" style="29" customWidth="1"/>
    <col min="3" max="3" width="8.42578125" style="30" customWidth="1"/>
    <col min="4" max="5" width="12.85546875" style="27" hidden="1" customWidth="1"/>
    <col min="6" max="7" width="12.85546875" style="27" customWidth="1"/>
    <col min="8" max="8" width="12.85546875" style="28" customWidth="1"/>
    <col min="9" max="13" width="0" style="10" hidden="1" customWidth="1"/>
    <col min="14" max="14" width="13.85546875" style="10" customWidth="1"/>
    <col min="15" max="18" width="11.5703125" style="10"/>
    <col min="19" max="19" width="15.7109375" style="10" bestFit="1" customWidth="1"/>
    <col min="20" max="20" width="11.5703125" style="10"/>
    <col min="21" max="21" width="12.85546875" style="10" bestFit="1" customWidth="1"/>
    <col min="22" max="16384" width="11.5703125" style="10"/>
  </cols>
  <sheetData>
    <row r="3" spans="1:14" ht="38.25" x14ac:dyDescent="0.2">
      <c r="G3" s="36"/>
      <c r="H3" s="49" t="s">
        <v>147</v>
      </c>
      <c r="I3" s="50"/>
      <c r="J3" s="50"/>
      <c r="K3" s="50"/>
      <c r="L3" s="50"/>
      <c r="M3" s="54"/>
      <c r="N3" s="55"/>
    </row>
    <row r="4" spans="1:14" x14ac:dyDescent="0.2">
      <c r="G4" s="36"/>
    </row>
    <row r="6" spans="1:14" s="20" customFormat="1" ht="48" x14ac:dyDescent="0.2">
      <c r="A6" s="38" t="s">
        <v>0</v>
      </c>
      <c r="B6" s="38" t="s">
        <v>1</v>
      </c>
      <c r="C6" s="57" t="s">
        <v>2</v>
      </c>
      <c r="D6" s="39" t="s">
        <v>134</v>
      </c>
      <c r="E6" s="39" t="s">
        <v>133</v>
      </c>
      <c r="F6" s="58" t="s">
        <v>145</v>
      </c>
      <c r="G6" s="59" t="s">
        <v>151</v>
      </c>
      <c r="H6" s="56" t="s">
        <v>146</v>
      </c>
      <c r="I6" s="18" t="s">
        <v>127</v>
      </c>
      <c r="J6" s="19" t="s">
        <v>132</v>
      </c>
      <c r="K6" s="19" t="s">
        <v>126</v>
      </c>
      <c r="L6" s="19" t="s">
        <v>129</v>
      </c>
      <c r="M6" s="19" t="s">
        <v>128</v>
      </c>
      <c r="N6" s="60" t="s">
        <v>148</v>
      </c>
    </row>
    <row r="7" spans="1:14" x14ac:dyDescent="0.2">
      <c r="A7" s="40">
        <v>1</v>
      </c>
      <c r="B7" s="41" t="s">
        <v>22</v>
      </c>
      <c r="C7" s="42">
        <v>30</v>
      </c>
      <c r="D7" s="43">
        <v>0.96</v>
      </c>
      <c r="E7" s="43">
        <f t="shared" ref="E7:E71" si="0">D7*2.9/100</f>
        <v>2.7839999999999997E-2</v>
      </c>
      <c r="F7" s="43">
        <v>0.99</v>
      </c>
      <c r="G7" s="48">
        <f t="shared" ref="G7:G38" si="1">C7*F7</f>
        <v>29.7</v>
      </c>
      <c r="H7" s="37"/>
      <c r="I7" s="7"/>
      <c r="J7" s="8">
        <f t="shared" ref="J7:J38" si="2">I7*C7</f>
        <v>0</v>
      </c>
      <c r="K7" s="9"/>
      <c r="L7" s="8">
        <f t="shared" ref="L7:L38" si="3">K7*C7</f>
        <v>0</v>
      </c>
      <c r="M7" s="51"/>
      <c r="N7" s="61">
        <f>H7*C7</f>
        <v>0</v>
      </c>
    </row>
    <row r="8" spans="1:14" x14ac:dyDescent="0.2">
      <c r="A8" s="40">
        <v>2</v>
      </c>
      <c r="B8" s="44" t="s">
        <v>111</v>
      </c>
      <c r="C8" s="42">
        <v>30</v>
      </c>
      <c r="D8" s="43">
        <v>3.9</v>
      </c>
      <c r="E8" s="43">
        <f t="shared" si="0"/>
        <v>0.11309999999999999</v>
      </c>
      <c r="F8" s="43">
        <v>4.01</v>
      </c>
      <c r="G8" s="48">
        <f t="shared" si="1"/>
        <v>120.3</v>
      </c>
      <c r="H8" s="37"/>
      <c r="I8" s="7"/>
      <c r="J8" s="8">
        <f t="shared" si="2"/>
        <v>0</v>
      </c>
      <c r="K8" s="9"/>
      <c r="L8" s="8">
        <f t="shared" si="3"/>
        <v>0</v>
      </c>
      <c r="M8" s="51"/>
      <c r="N8" s="61">
        <f t="shared" ref="N8:N71" si="4">H8*C8</f>
        <v>0</v>
      </c>
    </row>
    <row r="9" spans="1:14" x14ac:dyDescent="0.2">
      <c r="A9" s="40">
        <v>3</v>
      </c>
      <c r="B9" s="44" t="s">
        <v>112</v>
      </c>
      <c r="C9" s="42">
        <v>30</v>
      </c>
      <c r="D9" s="43">
        <v>2.75</v>
      </c>
      <c r="E9" s="43">
        <f t="shared" si="0"/>
        <v>7.9750000000000001E-2</v>
      </c>
      <c r="F9" s="43">
        <v>2.83</v>
      </c>
      <c r="G9" s="48">
        <f t="shared" si="1"/>
        <v>84.9</v>
      </c>
      <c r="H9" s="37"/>
      <c r="I9" s="7"/>
      <c r="J9" s="8">
        <f t="shared" si="2"/>
        <v>0</v>
      </c>
      <c r="K9" s="9"/>
      <c r="L9" s="8">
        <f t="shared" si="3"/>
        <v>0</v>
      </c>
      <c r="M9" s="51"/>
      <c r="N9" s="61">
        <f>H9*C9</f>
        <v>0</v>
      </c>
    </row>
    <row r="10" spans="1:14" x14ac:dyDescent="0.2">
      <c r="A10" s="40">
        <v>4</v>
      </c>
      <c r="B10" s="44" t="s">
        <v>110</v>
      </c>
      <c r="C10" s="42">
        <v>75</v>
      </c>
      <c r="D10" s="43">
        <v>10.3</v>
      </c>
      <c r="E10" s="43">
        <f t="shared" si="0"/>
        <v>0.29870000000000002</v>
      </c>
      <c r="F10" s="43">
        <v>10.6</v>
      </c>
      <c r="G10" s="48">
        <f t="shared" si="1"/>
        <v>795</v>
      </c>
      <c r="H10" s="37"/>
      <c r="I10" s="7"/>
      <c r="J10" s="8">
        <f t="shared" si="2"/>
        <v>0</v>
      </c>
      <c r="K10" s="9"/>
      <c r="L10" s="8">
        <f t="shared" si="3"/>
        <v>0</v>
      </c>
      <c r="M10" s="51"/>
      <c r="N10" s="61">
        <f t="shared" si="4"/>
        <v>0</v>
      </c>
    </row>
    <row r="11" spans="1:14" ht="15" customHeight="1" x14ac:dyDescent="0.2">
      <c r="A11" s="40">
        <v>5</v>
      </c>
      <c r="B11" s="1" t="s">
        <v>4</v>
      </c>
      <c r="C11" s="42">
        <v>40</v>
      </c>
      <c r="D11" s="43">
        <v>2.83</v>
      </c>
      <c r="E11" s="43">
        <f t="shared" si="0"/>
        <v>8.2070000000000004E-2</v>
      </c>
      <c r="F11" s="43">
        <v>2.91</v>
      </c>
      <c r="G11" s="48">
        <f t="shared" si="1"/>
        <v>116.4</v>
      </c>
      <c r="H11" s="37"/>
      <c r="I11" s="7"/>
      <c r="J11" s="8">
        <f t="shared" si="2"/>
        <v>0</v>
      </c>
      <c r="K11" s="9"/>
      <c r="L11" s="8">
        <f t="shared" si="3"/>
        <v>0</v>
      </c>
      <c r="M11" s="51"/>
      <c r="N11" s="61">
        <f t="shared" si="4"/>
        <v>0</v>
      </c>
    </row>
    <row r="12" spans="1:14" ht="15" customHeight="1" x14ac:dyDescent="0.2">
      <c r="A12" s="40">
        <v>6</v>
      </c>
      <c r="B12" s="1" t="s">
        <v>5</v>
      </c>
      <c r="C12" s="42">
        <v>35</v>
      </c>
      <c r="D12" s="43">
        <v>2.83</v>
      </c>
      <c r="E12" s="43">
        <f t="shared" si="0"/>
        <v>8.2070000000000004E-2</v>
      </c>
      <c r="F12" s="43">
        <v>2.91</v>
      </c>
      <c r="G12" s="48">
        <f t="shared" si="1"/>
        <v>101.85000000000001</v>
      </c>
      <c r="H12" s="37"/>
      <c r="I12" s="7"/>
      <c r="J12" s="8">
        <f t="shared" si="2"/>
        <v>0</v>
      </c>
      <c r="K12" s="9"/>
      <c r="L12" s="8">
        <f t="shared" si="3"/>
        <v>0</v>
      </c>
      <c r="M12" s="51"/>
      <c r="N12" s="61">
        <f t="shared" si="4"/>
        <v>0</v>
      </c>
    </row>
    <row r="13" spans="1:14" x14ac:dyDescent="0.2">
      <c r="A13" s="40">
        <v>7</v>
      </c>
      <c r="B13" s="2" t="s">
        <v>119</v>
      </c>
      <c r="C13" s="42">
        <v>40</v>
      </c>
      <c r="D13" s="43">
        <v>0.43</v>
      </c>
      <c r="E13" s="43">
        <f t="shared" si="0"/>
        <v>1.2469999999999998E-2</v>
      </c>
      <c r="F13" s="43">
        <v>0.44</v>
      </c>
      <c r="G13" s="48">
        <f t="shared" si="1"/>
        <v>17.600000000000001</v>
      </c>
      <c r="H13" s="37"/>
      <c r="I13" s="7"/>
      <c r="J13" s="8">
        <f t="shared" si="2"/>
        <v>0</v>
      </c>
      <c r="K13" s="9"/>
      <c r="L13" s="8">
        <f t="shared" si="3"/>
        <v>0</v>
      </c>
      <c r="M13" s="51"/>
      <c r="N13" s="61">
        <f t="shared" si="4"/>
        <v>0</v>
      </c>
    </row>
    <row r="14" spans="1:14" x14ac:dyDescent="0.2">
      <c r="A14" s="40">
        <v>8</v>
      </c>
      <c r="B14" s="2" t="s">
        <v>120</v>
      </c>
      <c r="C14" s="42">
        <v>30</v>
      </c>
      <c r="D14" s="43">
        <v>0.99</v>
      </c>
      <c r="E14" s="43">
        <f t="shared" si="0"/>
        <v>2.8709999999999999E-2</v>
      </c>
      <c r="F14" s="43">
        <v>1.02</v>
      </c>
      <c r="G14" s="48">
        <f t="shared" si="1"/>
        <v>30.6</v>
      </c>
      <c r="H14" s="37"/>
      <c r="I14" s="7"/>
      <c r="J14" s="8">
        <f t="shared" si="2"/>
        <v>0</v>
      </c>
      <c r="K14" s="9"/>
      <c r="L14" s="8">
        <f t="shared" si="3"/>
        <v>0</v>
      </c>
      <c r="M14" s="51"/>
      <c r="N14" s="61">
        <f t="shared" si="4"/>
        <v>0</v>
      </c>
    </row>
    <row r="15" spans="1:14" x14ac:dyDescent="0.2">
      <c r="A15" s="40">
        <v>9</v>
      </c>
      <c r="B15" s="45" t="s">
        <v>113</v>
      </c>
      <c r="C15" s="42">
        <v>40</v>
      </c>
      <c r="D15" s="43">
        <v>1.75</v>
      </c>
      <c r="E15" s="43">
        <f t="shared" si="0"/>
        <v>5.0750000000000003E-2</v>
      </c>
      <c r="F15" s="43">
        <v>1.8</v>
      </c>
      <c r="G15" s="48">
        <f t="shared" si="1"/>
        <v>72</v>
      </c>
      <c r="H15" s="37"/>
      <c r="I15" s="7"/>
      <c r="J15" s="8">
        <f t="shared" si="2"/>
        <v>0</v>
      </c>
      <c r="K15" s="9"/>
      <c r="L15" s="8">
        <f t="shared" si="3"/>
        <v>0</v>
      </c>
      <c r="M15" s="51"/>
      <c r="N15" s="61">
        <f t="shared" si="4"/>
        <v>0</v>
      </c>
    </row>
    <row r="16" spans="1:14" x14ac:dyDescent="0.2">
      <c r="A16" s="40">
        <v>10</v>
      </c>
      <c r="B16" s="44" t="s">
        <v>23</v>
      </c>
      <c r="C16" s="42">
        <v>10</v>
      </c>
      <c r="D16" s="43">
        <v>34.11</v>
      </c>
      <c r="E16" s="43">
        <f t="shared" si="0"/>
        <v>0.98919000000000001</v>
      </c>
      <c r="F16" s="43">
        <v>35.1</v>
      </c>
      <c r="G16" s="48">
        <f t="shared" si="1"/>
        <v>351</v>
      </c>
      <c r="H16" s="37"/>
      <c r="I16" s="7"/>
      <c r="J16" s="8">
        <f t="shared" si="2"/>
        <v>0</v>
      </c>
      <c r="K16" s="9"/>
      <c r="L16" s="8">
        <f t="shared" si="3"/>
        <v>0</v>
      </c>
      <c r="M16" s="51"/>
      <c r="N16" s="61">
        <f t="shared" si="4"/>
        <v>0</v>
      </c>
    </row>
    <row r="17" spans="1:14" x14ac:dyDescent="0.2">
      <c r="A17" s="40">
        <v>11</v>
      </c>
      <c r="B17" s="44" t="s">
        <v>24</v>
      </c>
      <c r="C17" s="42">
        <v>300</v>
      </c>
      <c r="D17" s="43">
        <v>0.24</v>
      </c>
      <c r="E17" s="43">
        <f t="shared" si="0"/>
        <v>6.9599999999999992E-3</v>
      </c>
      <c r="F17" s="43">
        <v>0.25</v>
      </c>
      <c r="G17" s="48">
        <f t="shared" si="1"/>
        <v>75</v>
      </c>
      <c r="H17" s="37"/>
      <c r="I17" s="7"/>
      <c r="J17" s="8">
        <f t="shared" si="2"/>
        <v>0</v>
      </c>
      <c r="K17" s="9"/>
      <c r="L17" s="8">
        <f t="shared" si="3"/>
        <v>0</v>
      </c>
      <c r="M17" s="51"/>
      <c r="N17" s="61">
        <f t="shared" si="4"/>
        <v>0</v>
      </c>
    </row>
    <row r="18" spans="1:14" x14ac:dyDescent="0.2">
      <c r="A18" s="40">
        <v>12</v>
      </c>
      <c r="B18" s="44" t="s">
        <v>25</v>
      </c>
      <c r="C18" s="42">
        <v>5</v>
      </c>
      <c r="D18" s="43">
        <v>0.75</v>
      </c>
      <c r="E18" s="43">
        <f t="shared" si="0"/>
        <v>2.1749999999999999E-2</v>
      </c>
      <c r="F18" s="43">
        <v>0.77</v>
      </c>
      <c r="G18" s="48">
        <f t="shared" si="1"/>
        <v>3.85</v>
      </c>
      <c r="H18" s="37"/>
      <c r="I18" s="7"/>
      <c r="J18" s="8">
        <f t="shared" si="2"/>
        <v>0</v>
      </c>
      <c r="K18" s="9"/>
      <c r="L18" s="8">
        <f t="shared" si="3"/>
        <v>0</v>
      </c>
      <c r="M18" s="51"/>
      <c r="N18" s="61">
        <f t="shared" si="4"/>
        <v>0</v>
      </c>
    </row>
    <row r="19" spans="1:14" x14ac:dyDescent="0.2">
      <c r="A19" s="40">
        <v>13</v>
      </c>
      <c r="B19" s="44" t="s">
        <v>6</v>
      </c>
      <c r="C19" s="42">
        <v>40</v>
      </c>
      <c r="D19" s="43">
        <v>1.1299999999999999</v>
      </c>
      <c r="E19" s="43">
        <f t="shared" si="0"/>
        <v>3.2769999999999994E-2</v>
      </c>
      <c r="F19" s="43">
        <v>1.1599999999999999</v>
      </c>
      <c r="G19" s="48">
        <f t="shared" si="1"/>
        <v>46.4</v>
      </c>
      <c r="H19" s="37"/>
      <c r="I19" s="7"/>
      <c r="J19" s="8">
        <f t="shared" si="2"/>
        <v>0</v>
      </c>
      <c r="K19" s="9"/>
      <c r="L19" s="8">
        <f t="shared" si="3"/>
        <v>0</v>
      </c>
      <c r="M19" s="51"/>
      <c r="N19" s="61">
        <f t="shared" si="4"/>
        <v>0</v>
      </c>
    </row>
    <row r="20" spans="1:14" x14ac:dyDescent="0.2">
      <c r="A20" s="40">
        <v>14</v>
      </c>
      <c r="B20" s="44" t="s">
        <v>7</v>
      </c>
      <c r="C20" s="42">
        <v>35</v>
      </c>
      <c r="D20" s="43">
        <v>1.07</v>
      </c>
      <c r="E20" s="43">
        <f t="shared" si="0"/>
        <v>3.1030000000000002E-2</v>
      </c>
      <c r="F20" s="43">
        <v>1.1000000000000001</v>
      </c>
      <c r="G20" s="48">
        <f t="shared" si="1"/>
        <v>38.5</v>
      </c>
      <c r="H20" s="37"/>
      <c r="I20" s="7"/>
      <c r="J20" s="8">
        <f t="shared" si="2"/>
        <v>0</v>
      </c>
      <c r="K20" s="9"/>
      <c r="L20" s="8">
        <f t="shared" si="3"/>
        <v>0</v>
      </c>
      <c r="M20" s="51"/>
      <c r="N20" s="61">
        <f t="shared" si="4"/>
        <v>0</v>
      </c>
    </row>
    <row r="21" spans="1:14" x14ac:dyDescent="0.2">
      <c r="A21" s="40">
        <v>15</v>
      </c>
      <c r="B21" s="44" t="s">
        <v>8</v>
      </c>
      <c r="C21" s="42">
        <v>155</v>
      </c>
      <c r="D21" s="43">
        <v>0.81</v>
      </c>
      <c r="E21" s="43">
        <f t="shared" si="0"/>
        <v>2.349E-2</v>
      </c>
      <c r="F21" s="43">
        <v>0.83</v>
      </c>
      <c r="G21" s="48">
        <f t="shared" si="1"/>
        <v>128.65</v>
      </c>
      <c r="H21" s="37"/>
      <c r="I21" s="7"/>
      <c r="J21" s="8">
        <f t="shared" si="2"/>
        <v>0</v>
      </c>
      <c r="K21" s="9"/>
      <c r="L21" s="8">
        <f t="shared" si="3"/>
        <v>0</v>
      </c>
      <c r="M21" s="51"/>
      <c r="N21" s="61">
        <f t="shared" si="4"/>
        <v>0</v>
      </c>
    </row>
    <row r="22" spans="1:14" x14ac:dyDescent="0.2">
      <c r="A22" s="40">
        <v>16</v>
      </c>
      <c r="B22" s="44" t="s">
        <v>9</v>
      </c>
      <c r="C22" s="42">
        <v>5</v>
      </c>
      <c r="D22" s="43">
        <v>2.62</v>
      </c>
      <c r="E22" s="43">
        <f t="shared" si="0"/>
        <v>7.5979999999999992E-2</v>
      </c>
      <c r="F22" s="43">
        <v>2.7</v>
      </c>
      <c r="G22" s="48">
        <f t="shared" si="1"/>
        <v>13.5</v>
      </c>
      <c r="H22" s="37"/>
      <c r="I22" s="7"/>
      <c r="J22" s="8">
        <f t="shared" si="2"/>
        <v>0</v>
      </c>
      <c r="K22" s="9"/>
      <c r="L22" s="8">
        <f t="shared" si="3"/>
        <v>0</v>
      </c>
      <c r="M22" s="51"/>
      <c r="N22" s="61">
        <f t="shared" si="4"/>
        <v>0</v>
      </c>
    </row>
    <row r="23" spans="1:14" x14ac:dyDescent="0.2">
      <c r="A23" s="40">
        <v>17</v>
      </c>
      <c r="B23" s="44" t="s">
        <v>117</v>
      </c>
      <c r="C23" s="42">
        <v>5</v>
      </c>
      <c r="D23" s="43">
        <v>4.04</v>
      </c>
      <c r="E23" s="43">
        <f t="shared" si="0"/>
        <v>0.11715999999999999</v>
      </c>
      <c r="F23" s="43">
        <v>4.16</v>
      </c>
      <c r="G23" s="48">
        <f t="shared" si="1"/>
        <v>20.8</v>
      </c>
      <c r="H23" s="37"/>
      <c r="I23" s="7"/>
      <c r="J23" s="8">
        <f t="shared" si="2"/>
        <v>0</v>
      </c>
      <c r="K23" s="9"/>
      <c r="L23" s="8">
        <f t="shared" si="3"/>
        <v>0</v>
      </c>
      <c r="M23" s="51"/>
      <c r="N23" s="61">
        <f t="shared" si="4"/>
        <v>0</v>
      </c>
    </row>
    <row r="24" spans="1:14" x14ac:dyDescent="0.2">
      <c r="A24" s="40">
        <v>18</v>
      </c>
      <c r="B24" s="44" t="s">
        <v>10</v>
      </c>
      <c r="C24" s="42">
        <v>5</v>
      </c>
      <c r="D24" s="43">
        <v>3.92</v>
      </c>
      <c r="E24" s="43">
        <f t="shared" si="0"/>
        <v>0.11368</v>
      </c>
      <c r="F24" s="43">
        <v>4.03</v>
      </c>
      <c r="G24" s="48">
        <f t="shared" si="1"/>
        <v>20.150000000000002</v>
      </c>
      <c r="H24" s="37"/>
      <c r="I24" s="7"/>
      <c r="J24" s="8">
        <f t="shared" si="2"/>
        <v>0</v>
      </c>
      <c r="K24" s="9"/>
      <c r="L24" s="8">
        <f t="shared" si="3"/>
        <v>0</v>
      </c>
      <c r="M24" s="51"/>
      <c r="N24" s="61">
        <f t="shared" si="4"/>
        <v>0</v>
      </c>
    </row>
    <row r="25" spans="1:14" x14ac:dyDescent="0.2">
      <c r="A25" s="40">
        <v>19</v>
      </c>
      <c r="B25" s="44" t="s">
        <v>26</v>
      </c>
      <c r="C25" s="42">
        <v>15</v>
      </c>
      <c r="D25" s="43">
        <v>6.73</v>
      </c>
      <c r="E25" s="43">
        <f t="shared" si="0"/>
        <v>0.19516999999999998</v>
      </c>
      <c r="F25" s="43">
        <v>6.93</v>
      </c>
      <c r="G25" s="48">
        <f t="shared" si="1"/>
        <v>103.94999999999999</v>
      </c>
      <c r="H25" s="37"/>
      <c r="I25" s="7"/>
      <c r="J25" s="8">
        <f t="shared" si="2"/>
        <v>0</v>
      </c>
      <c r="K25" s="9"/>
      <c r="L25" s="8">
        <f t="shared" si="3"/>
        <v>0</v>
      </c>
      <c r="M25" s="51"/>
      <c r="N25" s="61">
        <f t="shared" si="4"/>
        <v>0</v>
      </c>
    </row>
    <row r="26" spans="1:14" x14ac:dyDescent="0.2">
      <c r="A26" s="40">
        <v>20</v>
      </c>
      <c r="B26" s="41" t="s">
        <v>27</v>
      </c>
      <c r="C26" s="42">
        <v>15</v>
      </c>
      <c r="D26" s="43">
        <v>8.58</v>
      </c>
      <c r="E26" s="43">
        <f t="shared" si="0"/>
        <v>0.24881999999999999</v>
      </c>
      <c r="F26" s="43">
        <v>8.83</v>
      </c>
      <c r="G26" s="48">
        <f t="shared" si="1"/>
        <v>132.44999999999999</v>
      </c>
      <c r="H26" s="37"/>
      <c r="I26" s="7"/>
      <c r="J26" s="8">
        <f t="shared" si="2"/>
        <v>0</v>
      </c>
      <c r="K26" s="9"/>
      <c r="L26" s="8">
        <f t="shared" si="3"/>
        <v>0</v>
      </c>
      <c r="M26" s="51"/>
      <c r="N26" s="61">
        <f t="shared" si="4"/>
        <v>0</v>
      </c>
    </row>
    <row r="27" spans="1:14" x14ac:dyDescent="0.2">
      <c r="A27" s="40">
        <v>21</v>
      </c>
      <c r="B27" s="44" t="s">
        <v>118</v>
      </c>
      <c r="C27" s="42">
        <v>3</v>
      </c>
      <c r="D27" s="43">
        <v>7.42</v>
      </c>
      <c r="E27" s="43">
        <f t="shared" si="0"/>
        <v>0.21518000000000001</v>
      </c>
      <c r="F27" s="43">
        <v>7.64</v>
      </c>
      <c r="G27" s="48">
        <f t="shared" si="1"/>
        <v>22.919999999999998</v>
      </c>
      <c r="H27" s="37"/>
      <c r="I27" s="7"/>
      <c r="J27" s="8">
        <f t="shared" si="2"/>
        <v>0</v>
      </c>
      <c r="K27" s="9"/>
      <c r="L27" s="8">
        <f t="shared" si="3"/>
        <v>0</v>
      </c>
      <c r="M27" s="51"/>
      <c r="N27" s="61">
        <f t="shared" si="4"/>
        <v>0</v>
      </c>
    </row>
    <row r="28" spans="1:14" x14ac:dyDescent="0.2">
      <c r="A28" s="40">
        <v>22</v>
      </c>
      <c r="B28" s="44" t="s">
        <v>11</v>
      </c>
      <c r="C28" s="42">
        <v>2</v>
      </c>
      <c r="D28" s="43">
        <v>16.8</v>
      </c>
      <c r="E28" s="43">
        <f t="shared" si="0"/>
        <v>0.48719999999999997</v>
      </c>
      <c r="F28" s="43">
        <v>17.29</v>
      </c>
      <c r="G28" s="48">
        <f t="shared" si="1"/>
        <v>34.58</v>
      </c>
      <c r="H28" s="37"/>
      <c r="I28" s="7"/>
      <c r="J28" s="8">
        <f t="shared" si="2"/>
        <v>0</v>
      </c>
      <c r="K28" s="9"/>
      <c r="L28" s="8">
        <f t="shared" si="3"/>
        <v>0</v>
      </c>
      <c r="M28" s="51"/>
      <c r="N28" s="61">
        <f t="shared" si="4"/>
        <v>0</v>
      </c>
    </row>
    <row r="29" spans="1:14" x14ac:dyDescent="0.2">
      <c r="A29" s="40">
        <v>23</v>
      </c>
      <c r="B29" s="44" t="s">
        <v>28</v>
      </c>
      <c r="C29" s="42">
        <v>10</v>
      </c>
      <c r="D29" s="43">
        <v>5.58</v>
      </c>
      <c r="E29" s="43">
        <f t="shared" si="0"/>
        <v>0.16181999999999999</v>
      </c>
      <c r="F29" s="43">
        <v>5.74</v>
      </c>
      <c r="G29" s="48">
        <f t="shared" si="1"/>
        <v>57.400000000000006</v>
      </c>
      <c r="H29" s="37"/>
      <c r="I29" s="7"/>
      <c r="J29" s="8">
        <f t="shared" si="2"/>
        <v>0</v>
      </c>
      <c r="K29" s="9"/>
      <c r="L29" s="8">
        <f t="shared" si="3"/>
        <v>0</v>
      </c>
      <c r="M29" s="51"/>
      <c r="N29" s="61">
        <f t="shared" si="4"/>
        <v>0</v>
      </c>
    </row>
    <row r="30" spans="1:14" x14ac:dyDescent="0.2">
      <c r="A30" s="40">
        <v>24</v>
      </c>
      <c r="B30" s="44" t="s">
        <v>29</v>
      </c>
      <c r="C30" s="42">
        <v>10</v>
      </c>
      <c r="D30" s="43">
        <v>1.37</v>
      </c>
      <c r="E30" s="43">
        <f t="shared" si="0"/>
        <v>3.9730000000000001E-2</v>
      </c>
      <c r="F30" s="43">
        <v>1.41</v>
      </c>
      <c r="G30" s="48">
        <f t="shared" si="1"/>
        <v>14.1</v>
      </c>
      <c r="H30" s="37"/>
      <c r="I30" s="7"/>
      <c r="J30" s="8">
        <f t="shared" si="2"/>
        <v>0</v>
      </c>
      <c r="K30" s="9"/>
      <c r="L30" s="8">
        <f t="shared" si="3"/>
        <v>0</v>
      </c>
      <c r="M30" s="51"/>
      <c r="N30" s="61">
        <f t="shared" si="4"/>
        <v>0</v>
      </c>
    </row>
    <row r="31" spans="1:14" x14ac:dyDescent="0.2">
      <c r="A31" s="40">
        <v>25</v>
      </c>
      <c r="B31" s="44" t="s">
        <v>30</v>
      </c>
      <c r="C31" s="42">
        <v>5</v>
      </c>
      <c r="D31" s="43">
        <v>2.5099999999999998</v>
      </c>
      <c r="E31" s="43">
        <f t="shared" si="0"/>
        <v>7.2789999999999994E-2</v>
      </c>
      <c r="F31" s="43">
        <v>2.58</v>
      </c>
      <c r="G31" s="48">
        <f t="shared" si="1"/>
        <v>12.9</v>
      </c>
      <c r="H31" s="37"/>
      <c r="I31" s="7"/>
      <c r="J31" s="8">
        <f t="shared" si="2"/>
        <v>0</v>
      </c>
      <c r="K31" s="9"/>
      <c r="L31" s="8">
        <f t="shared" si="3"/>
        <v>0</v>
      </c>
      <c r="M31" s="51"/>
      <c r="N31" s="61">
        <f t="shared" si="4"/>
        <v>0</v>
      </c>
    </row>
    <row r="32" spans="1:14" x14ac:dyDescent="0.2">
      <c r="A32" s="40">
        <v>26</v>
      </c>
      <c r="B32" s="44" t="s">
        <v>31</v>
      </c>
      <c r="C32" s="42">
        <v>10</v>
      </c>
      <c r="D32" s="43">
        <v>2.81</v>
      </c>
      <c r="E32" s="43">
        <f t="shared" si="0"/>
        <v>8.1489999999999993E-2</v>
      </c>
      <c r="F32" s="43">
        <v>2.89</v>
      </c>
      <c r="G32" s="48">
        <f t="shared" si="1"/>
        <v>28.900000000000002</v>
      </c>
      <c r="H32" s="37"/>
      <c r="I32" s="7"/>
      <c r="J32" s="8">
        <f t="shared" si="2"/>
        <v>0</v>
      </c>
      <c r="K32" s="9"/>
      <c r="L32" s="8">
        <f t="shared" si="3"/>
        <v>0</v>
      </c>
      <c r="M32" s="51"/>
      <c r="N32" s="61">
        <f t="shared" si="4"/>
        <v>0</v>
      </c>
    </row>
    <row r="33" spans="1:14" x14ac:dyDescent="0.2">
      <c r="A33" s="40">
        <v>27</v>
      </c>
      <c r="B33" s="44" t="s">
        <v>32</v>
      </c>
      <c r="C33" s="42">
        <v>10</v>
      </c>
      <c r="D33" s="43">
        <v>2.81</v>
      </c>
      <c r="E33" s="43">
        <f t="shared" si="0"/>
        <v>8.1489999999999993E-2</v>
      </c>
      <c r="F33" s="43">
        <v>2.89</v>
      </c>
      <c r="G33" s="48">
        <f t="shared" si="1"/>
        <v>28.900000000000002</v>
      </c>
      <c r="H33" s="37"/>
      <c r="I33" s="7"/>
      <c r="J33" s="8">
        <f t="shared" si="2"/>
        <v>0</v>
      </c>
      <c r="K33" s="9"/>
      <c r="L33" s="8">
        <f t="shared" si="3"/>
        <v>0</v>
      </c>
      <c r="M33" s="51"/>
      <c r="N33" s="61">
        <f t="shared" si="4"/>
        <v>0</v>
      </c>
    </row>
    <row r="34" spans="1:14" x14ac:dyDescent="0.2">
      <c r="A34" s="40">
        <v>28</v>
      </c>
      <c r="B34" s="46" t="s">
        <v>105</v>
      </c>
      <c r="C34" s="42">
        <v>10</v>
      </c>
      <c r="D34" s="43">
        <v>10.8</v>
      </c>
      <c r="E34" s="43">
        <f t="shared" si="0"/>
        <v>0.31319999999999998</v>
      </c>
      <c r="F34" s="43">
        <v>11.11</v>
      </c>
      <c r="G34" s="48">
        <f t="shared" si="1"/>
        <v>111.1</v>
      </c>
      <c r="H34" s="37"/>
      <c r="I34" s="7"/>
      <c r="J34" s="8">
        <f t="shared" si="2"/>
        <v>0</v>
      </c>
      <c r="K34" s="9"/>
      <c r="L34" s="8">
        <f t="shared" si="3"/>
        <v>0</v>
      </c>
      <c r="M34" s="51"/>
      <c r="N34" s="61">
        <f t="shared" si="4"/>
        <v>0</v>
      </c>
    </row>
    <row r="35" spans="1:14" x14ac:dyDescent="0.2">
      <c r="A35" s="40">
        <v>29</v>
      </c>
      <c r="B35" s="46" t="s">
        <v>106</v>
      </c>
      <c r="C35" s="42">
        <v>10</v>
      </c>
      <c r="D35" s="43">
        <v>11.08</v>
      </c>
      <c r="E35" s="43">
        <f t="shared" si="0"/>
        <v>0.32131999999999999</v>
      </c>
      <c r="F35" s="43">
        <v>11.4</v>
      </c>
      <c r="G35" s="48">
        <f t="shared" si="1"/>
        <v>114</v>
      </c>
      <c r="H35" s="37"/>
      <c r="I35" s="7"/>
      <c r="J35" s="8">
        <f t="shared" si="2"/>
        <v>0</v>
      </c>
      <c r="K35" s="9"/>
      <c r="L35" s="8">
        <f t="shared" si="3"/>
        <v>0</v>
      </c>
      <c r="M35" s="51"/>
      <c r="N35" s="61">
        <f t="shared" si="4"/>
        <v>0</v>
      </c>
    </row>
    <row r="36" spans="1:14" x14ac:dyDescent="0.2">
      <c r="A36" s="40">
        <v>30</v>
      </c>
      <c r="B36" s="46" t="s">
        <v>136</v>
      </c>
      <c r="C36" s="42">
        <v>8</v>
      </c>
      <c r="D36" s="43">
        <v>0</v>
      </c>
      <c r="E36" s="43">
        <v>0</v>
      </c>
      <c r="F36" s="43">
        <v>8.9</v>
      </c>
      <c r="G36" s="48">
        <f t="shared" si="1"/>
        <v>71.2</v>
      </c>
      <c r="H36" s="37"/>
      <c r="I36" s="7"/>
      <c r="J36" s="8">
        <f t="shared" si="2"/>
        <v>0</v>
      </c>
      <c r="K36" s="9"/>
      <c r="L36" s="8">
        <f t="shared" si="3"/>
        <v>0</v>
      </c>
      <c r="M36" s="51"/>
      <c r="N36" s="61">
        <f t="shared" si="4"/>
        <v>0</v>
      </c>
    </row>
    <row r="37" spans="1:14" x14ac:dyDescent="0.2">
      <c r="A37" s="40">
        <v>31</v>
      </c>
      <c r="B37" s="41" t="s">
        <v>33</v>
      </c>
      <c r="C37" s="42">
        <v>100</v>
      </c>
      <c r="D37" s="43">
        <v>0.66</v>
      </c>
      <c r="E37" s="43">
        <f t="shared" si="0"/>
        <v>1.9140000000000001E-2</v>
      </c>
      <c r="F37" s="43">
        <v>0.68</v>
      </c>
      <c r="G37" s="48">
        <f t="shared" si="1"/>
        <v>68</v>
      </c>
      <c r="H37" s="37"/>
      <c r="I37" s="7"/>
      <c r="J37" s="8">
        <f t="shared" si="2"/>
        <v>0</v>
      </c>
      <c r="K37" s="9"/>
      <c r="L37" s="8">
        <f t="shared" si="3"/>
        <v>0</v>
      </c>
      <c r="M37" s="51"/>
      <c r="N37" s="61">
        <f t="shared" si="4"/>
        <v>0</v>
      </c>
    </row>
    <row r="38" spans="1:14" x14ac:dyDescent="0.2">
      <c r="A38" s="40">
        <v>32</v>
      </c>
      <c r="B38" s="44" t="s">
        <v>34</v>
      </c>
      <c r="C38" s="42">
        <v>10</v>
      </c>
      <c r="D38" s="43">
        <v>29.43</v>
      </c>
      <c r="E38" s="43">
        <f t="shared" si="0"/>
        <v>0.85346999999999995</v>
      </c>
      <c r="F38" s="43">
        <v>30.28</v>
      </c>
      <c r="G38" s="48">
        <f t="shared" si="1"/>
        <v>302.8</v>
      </c>
      <c r="H38" s="37"/>
      <c r="I38" s="7"/>
      <c r="J38" s="8">
        <f t="shared" si="2"/>
        <v>0</v>
      </c>
      <c r="K38" s="9"/>
      <c r="L38" s="8">
        <f t="shared" si="3"/>
        <v>0</v>
      </c>
      <c r="M38" s="51"/>
      <c r="N38" s="61">
        <f t="shared" si="4"/>
        <v>0</v>
      </c>
    </row>
    <row r="39" spans="1:14" x14ac:dyDescent="0.2">
      <c r="A39" s="40">
        <v>33</v>
      </c>
      <c r="B39" s="44" t="s">
        <v>88</v>
      </c>
      <c r="C39" s="42">
        <v>12</v>
      </c>
      <c r="D39" s="43">
        <v>10.24</v>
      </c>
      <c r="E39" s="43">
        <f t="shared" si="0"/>
        <v>0.29696</v>
      </c>
      <c r="F39" s="43">
        <v>10.54</v>
      </c>
      <c r="G39" s="48">
        <f t="shared" ref="G39:G70" si="5">C39*F39</f>
        <v>126.47999999999999</v>
      </c>
      <c r="H39" s="37"/>
      <c r="I39" s="7"/>
      <c r="J39" s="8">
        <f t="shared" ref="J39:J70" si="6">I39*C39</f>
        <v>0</v>
      </c>
      <c r="K39" s="9"/>
      <c r="L39" s="8">
        <f t="shared" ref="L39:L70" si="7">K39*C39</f>
        <v>0</v>
      </c>
      <c r="M39" s="51"/>
      <c r="N39" s="61">
        <f t="shared" si="4"/>
        <v>0</v>
      </c>
    </row>
    <row r="40" spans="1:14" x14ac:dyDescent="0.2">
      <c r="A40" s="40">
        <v>34</v>
      </c>
      <c r="B40" s="44" t="s">
        <v>35</v>
      </c>
      <c r="C40" s="42">
        <v>30</v>
      </c>
      <c r="D40" s="43">
        <v>1.41</v>
      </c>
      <c r="E40" s="43">
        <f t="shared" si="0"/>
        <v>4.0889999999999996E-2</v>
      </c>
      <c r="F40" s="43">
        <v>1.45</v>
      </c>
      <c r="G40" s="48">
        <f t="shared" si="5"/>
        <v>43.5</v>
      </c>
      <c r="H40" s="37"/>
      <c r="I40" s="7"/>
      <c r="J40" s="8">
        <f t="shared" si="6"/>
        <v>0</v>
      </c>
      <c r="K40" s="9"/>
      <c r="L40" s="8">
        <f t="shared" si="7"/>
        <v>0</v>
      </c>
      <c r="M40" s="51"/>
      <c r="N40" s="61">
        <f t="shared" si="4"/>
        <v>0</v>
      </c>
    </row>
    <row r="41" spans="1:14" x14ac:dyDescent="0.2">
      <c r="A41" s="40">
        <v>35</v>
      </c>
      <c r="B41" s="41" t="s">
        <v>36</v>
      </c>
      <c r="C41" s="42">
        <v>10</v>
      </c>
      <c r="D41" s="43">
        <v>12.03</v>
      </c>
      <c r="E41" s="43">
        <f t="shared" si="0"/>
        <v>0.34887000000000001</v>
      </c>
      <c r="F41" s="43">
        <v>12.38</v>
      </c>
      <c r="G41" s="48">
        <f t="shared" si="5"/>
        <v>123.80000000000001</v>
      </c>
      <c r="H41" s="37"/>
      <c r="I41" s="7"/>
      <c r="J41" s="8">
        <f t="shared" si="6"/>
        <v>0</v>
      </c>
      <c r="K41" s="9"/>
      <c r="L41" s="8">
        <f t="shared" si="7"/>
        <v>0</v>
      </c>
      <c r="M41" s="51"/>
      <c r="N41" s="61">
        <f t="shared" si="4"/>
        <v>0</v>
      </c>
    </row>
    <row r="42" spans="1:14" x14ac:dyDescent="0.2">
      <c r="A42" s="40">
        <v>36</v>
      </c>
      <c r="B42" s="44" t="s">
        <v>37</v>
      </c>
      <c r="C42" s="42">
        <v>50</v>
      </c>
      <c r="D42" s="43">
        <v>0.49399999999999999</v>
      </c>
      <c r="E42" s="43">
        <f t="shared" si="0"/>
        <v>1.4325999999999998E-2</v>
      </c>
      <c r="F42" s="43">
        <v>0.51</v>
      </c>
      <c r="G42" s="48">
        <f t="shared" si="5"/>
        <v>25.5</v>
      </c>
      <c r="H42" s="37"/>
      <c r="I42" s="7"/>
      <c r="J42" s="8">
        <f t="shared" si="6"/>
        <v>0</v>
      </c>
      <c r="K42" s="9"/>
      <c r="L42" s="8">
        <f t="shared" si="7"/>
        <v>0</v>
      </c>
      <c r="M42" s="51"/>
      <c r="N42" s="61">
        <f t="shared" si="4"/>
        <v>0</v>
      </c>
    </row>
    <row r="43" spans="1:14" x14ac:dyDescent="0.2">
      <c r="A43" s="40">
        <v>37</v>
      </c>
      <c r="B43" s="44" t="s">
        <v>38</v>
      </c>
      <c r="C43" s="42">
        <v>50</v>
      </c>
      <c r="D43" s="43">
        <v>0.81</v>
      </c>
      <c r="E43" s="43">
        <f t="shared" si="0"/>
        <v>2.349E-2</v>
      </c>
      <c r="F43" s="43">
        <v>0.83</v>
      </c>
      <c r="G43" s="48">
        <f t="shared" si="5"/>
        <v>41.5</v>
      </c>
      <c r="H43" s="37"/>
      <c r="I43" s="7"/>
      <c r="J43" s="8">
        <f t="shared" si="6"/>
        <v>0</v>
      </c>
      <c r="K43" s="9"/>
      <c r="L43" s="8">
        <f t="shared" si="7"/>
        <v>0</v>
      </c>
      <c r="M43" s="51"/>
      <c r="N43" s="61">
        <f t="shared" si="4"/>
        <v>0</v>
      </c>
    </row>
    <row r="44" spans="1:14" x14ac:dyDescent="0.2">
      <c r="A44" s="40">
        <v>38</v>
      </c>
      <c r="B44" s="44" t="s">
        <v>114</v>
      </c>
      <c r="C44" s="42">
        <v>50</v>
      </c>
      <c r="D44" s="43">
        <v>11.45</v>
      </c>
      <c r="E44" s="43">
        <f t="shared" si="0"/>
        <v>0.33204999999999996</v>
      </c>
      <c r="F44" s="43">
        <v>11.78</v>
      </c>
      <c r="G44" s="48">
        <f t="shared" si="5"/>
        <v>589</v>
      </c>
      <c r="H44" s="37"/>
      <c r="I44" s="7"/>
      <c r="J44" s="8">
        <f t="shared" si="6"/>
        <v>0</v>
      </c>
      <c r="K44" s="9"/>
      <c r="L44" s="8">
        <f t="shared" si="7"/>
        <v>0</v>
      </c>
      <c r="M44" s="51"/>
      <c r="N44" s="61">
        <f t="shared" si="4"/>
        <v>0</v>
      </c>
    </row>
    <row r="45" spans="1:14" x14ac:dyDescent="0.2">
      <c r="A45" s="40">
        <v>39</v>
      </c>
      <c r="B45" s="44" t="s">
        <v>39</v>
      </c>
      <c r="C45" s="42">
        <v>50</v>
      </c>
      <c r="D45" s="43">
        <v>1.6</v>
      </c>
      <c r="E45" s="43">
        <f t="shared" si="0"/>
        <v>4.6399999999999997E-2</v>
      </c>
      <c r="F45" s="43">
        <v>1.65</v>
      </c>
      <c r="G45" s="48">
        <f t="shared" si="5"/>
        <v>82.5</v>
      </c>
      <c r="H45" s="37"/>
      <c r="I45" s="7"/>
      <c r="J45" s="8">
        <f t="shared" si="6"/>
        <v>0</v>
      </c>
      <c r="K45" s="9"/>
      <c r="L45" s="8">
        <f t="shared" si="7"/>
        <v>0</v>
      </c>
      <c r="M45" s="51"/>
      <c r="N45" s="61">
        <f t="shared" si="4"/>
        <v>0</v>
      </c>
    </row>
    <row r="46" spans="1:14" x14ac:dyDescent="0.2">
      <c r="A46" s="40">
        <v>40</v>
      </c>
      <c r="B46" s="44" t="s">
        <v>138</v>
      </c>
      <c r="C46" s="42">
        <v>4</v>
      </c>
      <c r="D46" s="43">
        <v>0</v>
      </c>
      <c r="E46" s="43">
        <v>0</v>
      </c>
      <c r="F46" s="43">
        <v>37.65</v>
      </c>
      <c r="G46" s="48">
        <f t="shared" si="5"/>
        <v>150.6</v>
      </c>
      <c r="H46" s="37"/>
      <c r="I46" s="7"/>
      <c r="J46" s="8">
        <f t="shared" si="6"/>
        <v>0</v>
      </c>
      <c r="K46" s="9"/>
      <c r="L46" s="8">
        <f t="shared" si="7"/>
        <v>0</v>
      </c>
      <c r="M46" s="51"/>
      <c r="N46" s="61">
        <f t="shared" si="4"/>
        <v>0</v>
      </c>
    </row>
    <row r="47" spans="1:14" x14ac:dyDescent="0.2">
      <c r="A47" s="40">
        <v>41</v>
      </c>
      <c r="B47" s="44" t="s">
        <v>40</v>
      </c>
      <c r="C47" s="42">
        <v>100</v>
      </c>
      <c r="D47" s="43">
        <v>2.2400000000000002</v>
      </c>
      <c r="E47" s="43">
        <f t="shared" si="0"/>
        <v>6.4960000000000004E-2</v>
      </c>
      <c r="F47" s="43">
        <v>2.2999999999999998</v>
      </c>
      <c r="G47" s="48">
        <f t="shared" si="5"/>
        <v>229.99999999999997</v>
      </c>
      <c r="H47" s="37"/>
      <c r="I47" s="7"/>
      <c r="J47" s="8">
        <f t="shared" si="6"/>
        <v>0</v>
      </c>
      <c r="K47" s="9"/>
      <c r="L47" s="8">
        <f t="shared" si="7"/>
        <v>0</v>
      </c>
      <c r="M47" s="51"/>
      <c r="N47" s="61">
        <f t="shared" si="4"/>
        <v>0</v>
      </c>
    </row>
    <row r="48" spans="1:14" x14ac:dyDescent="0.2">
      <c r="A48" s="40">
        <f t="shared" ref="A48:A72" si="8">1+A47</f>
        <v>42</v>
      </c>
      <c r="B48" s="41" t="s">
        <v>42</v>
      </c>
      <c r="C48" s="42">
        <v>50</v>
      </c>
      <c r="D48" s="43">
        <v>1.62</v>
      </c>
      <c r="E48" s="43">
        <f t="shared" si="0"/>
        <v>4.6980000000000001E-2</v>
      </c>
      <c r="F48" s="43">
        <v>1.67</v>
      </c>
      <c r="G48" s="48">
        <f t="shared" si="5"/>
        <v>83.5</v>
      </c>
      <c r="H48" s="37"/>
      <c r="I48" s="7"/>
      <c r="J48" s="8">
        <f t="shared" si="6"/>
        <v>0</v>
      </c>
      <c r="K48" s="9"/>
      <c r="L48" s="8">
        <f t="shared" si="7"/>
        <v>0</v>
      </c>
      <c r="M48" s="51"/>
      <c r="N48" s="61">
        <f t="shared" si="4"/>
        <v>0</v>
      </c>
    </row>
    <row r="49" spans="1:14" x14ac:dyDescent="0.2">
      <c r="A49" s="40">
        <f t="shared" si="8"/>
        <v>43</v>
      </c>
      <c r="B49" s="41" t="s">
        <v>41</v>
      </c>
      <c r="C49" s="42">
        <v>6</v>
      </c>
      <c r="D49" s="43">
        <v>2.17</v>
      </c>
      <c r="E49" s="43">
        <f t="shared" si="0"/>
        <v>6.2929999999999986E-2</v>
      </c>
      <c r="F49" s="43">
        <v>2.23</v>
      </c>
      <c r="G49" s="48">
        <f t="shared" si="5"/>
        <v>13.379999999999999</v>
      </c>
      <c r="H49" s="37"/>
      <c r="I49" s="7"/>
      <c r="J49" s="8">
        <f t="shared" si="6"/>
        <v>0</v>
      </c>
      <c r="K49" s="9"/>
      <c r="L49" s="8">
        <f t="shared" si="7"/>
        <v>0</v>
      </c>
      <c r="M49" s="51"/>
      <c r="N49" s="61">
        <f t="shared" si="4"/>
        <v>0</v>
      </c>
    </row>
    <row r="50" spans="1:14" x14ac:dyDescent="0.2">
      <c r="A50" s="40">
        <f t="shared" si="8"/>
        <v>44</v>
      </c>
      <c r="B50" s="44" t="s">
        <v>43</v>
      </c>
      <c r="C50" s="42">
        <v>5</v>
      </c>
      <c r="D50" s="43">
        <v>3.79</v>
      </c>
      <c r="E50" s="43">
        <f t="shared" si="0"/>
        <v>0.10990999999999999</v>
      </c>
      <c r="F50" s="43">
        <v>3.9</v>
      </c>
      <c r="G50" s="48">
        <f t="shared" si="5"/>
        <v>19.5</v>
      </c>
      <c r="H50" s="37"/>
      <c r="I50" s="7"/>
      <c r="J50" s="8">
        <f t="shared" si="6"/>
        <v>0</v>
      </c>
      <c r="K50" s="9"/>
      <c r="L50" s="8">
        <f t="shared" si="7"/>
        <v>0</v>
      </c>
      <c r="M50" s="51"/>
      <c r="N50" s="61">
        <f t="shared" si="4"/>
        <v>0</v>
      </c>
    </row>
    <row r="51" spans="1:14" x14ac:dyDescent="0.2">
      <c r="A51" s="40">
        <f t="shared" si="8"/>
        <v>45</v>
      </c>
      <c r="B51" s="47" t="s">
        <v>94</v>
      </c>
      <c r="C51" s="42">
        <v>2</v>
      </c>
      <c r="D51" s="43">
        <v>6.89</v>
      </c>
      <c r="E51" s="43">
        <f t="shared" si="0"/>
        <v>0.19980999999999999</v>
      </c>
      <c r="F51" s="43">
        <v>7.09</v>
      </c>
      <c r="G51" s="48">
        <f t="shared" si="5"/>
        <v>14.18</v>
      </c>
      <c r="H51" s="37"/>
      <c r="I51" s="7"/>
      <c r="J51" s="8">
        <f t="shared" si="6"/>
        <v>0</v>
      </c>
      <c r="K51" s="9"/>
      <c r="L51" s="8">
        <f t="shared" si="7"/>
        <v>0</v>
      </c>
      <c r="M51" s="51"/>
      <c r="N51" s="61">
        <f t="shared" si="4"/>
        <v>0</v>
      </c>
    </row>
    <row r="52" spans="1:14" x14ac:dyDescent="0.2">
      <c r="A52" s="40">
        <f t="shared" si="8"/>
        <v>46</v>
      </c>
      <c r="B52" s="44" t="s">
        <v>44</v>
      </c>
      <c r="C52" s="42">
        <v>20</v>
      </c>
      <c r="D52" s="43">
        <v>4.97</v>
      </c>
      <c r="E52" s="43">
        <f t="shared" si="0"/>
        <v>0.14412999999999998</v>
      </c>
      <c r="F52" s="43">
        <v>5.1100000000000003</v>
      </c>
      <c r="G52" s="48">
        <f t="shared" si="5"/>
        <v>102.2</v>
      </c>
      <c r="H52" s="37"/>
      <c r="I52" s="7"/>
      <c r="J52" s="8">
        <f t="shared" si="6"/>
        <v>0</v>
      </c>
      <c r="K52" s="9"/>
      <c r="L52" s="8">
        <f t="shared" si="7"/>
        <v>0</v>
      </c>
      <c r="M52" s="51"/>
      <c r="N52" s="61">
        <f t="shared" si="4"/>
        <v>0</v>
      </c>
    </row>
    <row r="53" spans="1:14" x14ac:dyDescent="0.2">
      <c r="A53" s="40">
        <f t="shared" si="8"/>
        <v>47</v>
      </c>
      <c r="B53" s="44" t="s">
        <v>45</v>
      </c>
      <c r="C53" s="42">
        <v>20</v>
      </c>
      <c r="D53" s="43">
        <v>1.8</v>
      </c>
      <c r="E53" s="43">
        <f t="shared" si="0"/>
        <v>5.2199999999999996E-2</v>
      </c>
      <c r="F53" s="43">
        <v>1.85</v>
      </c>
      <c r="G53" s="48">
        <f t="shared" si="5"/>
        <v>37</v>
      </c>
      <c r="H53" s="37"/>
      <c r="I53" s="7"/>
      <c r="J53" s="8">
        <f t="shared" si="6"/>
        <v>0</v>
      </c>
      <c r="K53" s="9"/>
      <c r="L53" s="8">
        <f t="shared" si="7"/>
        <v>0</v>
      </c>
      <c r="M53" s="51"/>
      <c r="N53" s="61">
        <f t="shared" si="4"/>
        <v>0</v>
      </c>
    </row>
    <row r="54" spans="1:14" x14ac:dyDescent="0.2">
      <c r="A54" s="40">
        <f t="shared" si="8"/>
        <v>48</v>
      </c>
      <c r="B54" s="44" t="s">
        <v>115</v>
      </c>
      <c r="C54" s="42">
        <v>5</v>
      </c>
      <c r="D54" s="43">
        <v>6.95</v>
      </c>
      <c r="E54" s="43">
        <f t="shared" si="0"/>
        <v>0.20155000000000001</v>
      </c>
      <c r="F54" s="43">
        <v>7.15</v>
      </c>
      <c r="G54" s="48">
        <f t="shared" si="5"/>
        <v>35.75</v>
      </c>
      <c r="H54" s="37"/>
      <c r="I54" s="7"/>
      <c r="J54" s="8">
        <f t="shared" si="6"/>
        <v>0</v>
      </c>
      <c r="K54" s="9"/>
      <c r="L54" s="8">
        <f t="shared" si="7"/>
        <v>0</v>
      </c>
      <c r="M54" s="51"/>
      <c r="N54" s="61">
        <f t="shared" si="4"/>
        <v>0</v>
      </c>
    </row>
    <row r="55" spans="1:14" x14ac:dyDescent="0.2">
      <c r="A55" s="40">
        <f t="shared" si="8"/>
        <v>49</v>
      </c>
      <c r="B55" s="44" t="s">
        <v>46</v>
      </c>
      <c r="C55" s="42">
        <v>5</v>
      </c>
      <c r="D55" s="43">
        <v>9.3800000000000008</v>
      </c>
      <c r="E55" s="43">
        <f t="shared" si="0"/>
        <v>0.27202000000000004</v>
      </c>
      <c r="F55" s="43">
        <v>9.65</v>
      </c>
      <c r="G55" s="48">
        <f t="shared" si="5"/>
        <v>48.25</v>
      </c>
      <c r="H55" s="37"/>
      <c r="I55" s="7"/>
      <c r="J55" s="8">
        <f t="shared" si="6"/>
        <v>0</v>
      </c>
      <c r="K55" s="9"/>
      <c r="L55" s="8">
        <f t="shared" si="7"/>
        <v>0</v>
      </c>
      <c r="M55" s="51"/>
      <c r="N55" s="61">
        <f t="shared" si="4"/>
        <v>0</v>
      </c>
    </row>
    <row r="56" spans="1:14" x14ac:dyDescent="0.2">
      <c r="A56" s="40">
        <f t="shared" si="8"/>
        <v>50</v>
      </c>
      <c r="B56" s="44" t="s">
        <v>89</v>
      </c>
      <c r="C56" s="42">
        <v>2</v>
      </c>
      <c r="D56" s="43">
        <v>9.7799999999999994</v>
      </c>
      <c r="E56" s="43">
        <f t="shared" si="0"/>
        <v>0.28361999999999998</v>
      </c>
      <c r="F56" s="43">
        <v>10.06</v>
      </c>
      <c r="G56" s="48">
        <f t="shared" si="5"/>
        <v>20.12</v>
      </c>
      <c r="H56" s="37"/>
      <c r="I56" s="7"/>
      <c r="J56" s="8">
        <f t="shared" si="6"/>
        <v>0</v>
      </c>
      <c r="K56" s="9"/>
      <c r="L56" s="8">
        <f t="shared" si="7"/>
        <v>0</v>
      </c>
      <c r="M56" s="51"/>
      <c r="N56" s="61">
        <f t="shared" si="4"/>
        <v>0</v>
      </c>
    </row>
    <row r="57" spans="1:14" x14ac:dyDescent="0.2">
      <c r="A57" s="40">
        <f t="shared" si="8"/>
        <v>51</v>
      </c>
      <c r="B57" s="44" t="s">
        <v>91</v>
      </c>
      <c r="C57" s="42">
        <v>5</v>
      </c>
      <c r="D57" s="43">
        <v>8.3699999999999992</v>
      </c>
      <c r="E57" s="43">
        <f t="shared" si="0"/>
        <v>0.24272999999999997</v>
      </c>
      <c r="F57" s="43">
        <v>8.61</v>
      </c>
      <c r="G57" s="48">
        <f t="shared" si="5"/>
        <v>43.05</v>
      </c>
      <c r="H57" s="37"/>
      <c r="I57" s="7"/>
      <c r="J57" s="8">
        <f t="shared" si="6"/>
        <v>0</v>
      </c>
      <c r="K57" s="9"/>
      <c r="L57" s="8">
        <f t="shared" si="7"/>
        <v>0</v>
      </c>
      <c r="M57" s="51"/>
      <c r="N57" s="61">
        <f t="shared" si="4"/>
        <v>0</v>
      </c>
    </row>
    <row r="58" spans="1:14" x14ac:dyDescent="0.2">
      <c r="A58" s="40">
        <f t="shared" si="8"/>
        <v>52</v>
      </c>
      <c r="B58" s="44" t="s">
        <v>92</v>
      </c>
      <c r="C58" s="42">
        <v>5</v>
      </c>
      <c r="D58" s="43">
        <v>8.3699999999999992</v>
      </c>
      <c r="E58" s="43">
        <f t="shared" si="0"/>
        <v>0.24272999999999997</v>
      </c>
      <c r="F58" s="43">
        <v>8.61</v>
      </c>
      <c r="G58" s="48">
        <f t="shared" si="5"/>
        <v>43.05</v>
      </c>
      <c r="H58" s="37"/>
      <c r="I58" s="7"/>
      <c r="J58" s="8">
        <f t="shared" si="6"/>
        <v>0</v>
      </c>
      <c r="K58" s="9"/>
      <c r="L58" s="8">
        <f t="shared" si="7"/>
        <v>0</v>
      </c>
      <c r="M58" s="51"/>
      <c r="N58" s="61">
        <f t="shared" si="4"/>
        <v>0</v>
      </c>
    </row>
    <row r="59" spans="1:14" x14ac:dyDescent="0.2">
      <c r="A59" s="40">
        <f t="shared" si="8"/>
        <v>53</v>
      </c>
      <c r="B59" s="44" t="s">
        <v>90</v>
      </c>
      <c r="C59" s="42">
        <v>2</v>
      </c>
      <c r="D59" s="43">
        <v>8.3699999999999992</v>
      </c>
      <c r="E59" s="43">
        <f t="shared" si="0"/>
        <v>0.24272999999999997</v>
      </c>
      <c r="F59" s="43">
        <v>8.61</v>
      </c>
      <c r="G59" s="48">
        <f t="shared" si="5"/>
        <v>17.22</v>
      </c>
      <c r="H59" s="37"/>
      <c r="I59" s="7"/>
      <c r="J59" s="8">
        <f t="shared" si="6"/>
        <v>0</v>
      </c>
      <c r="K59" s="9"/>
      <c r="L59" s="8">
        <f t="shared" si="7"/>
        <v>0</v>
      </c>
      <c r="M59" s="51"/>
      <c r="N59" s="61">
        <f t="shared" si="4"/>
        <v>0</v>
      </c>
    </row>
    <row r="60" spans="1:14" x14ac:dyDescent="0.2">
      <c r="A60" s="40">
        <f t="shared" si="8"/>
        <v>54</v>
      </c>
      <c r="B60" s="44" t="s">
        <v>47</v>
      </c>
      <c r="C60" s="42">
        <v>10</v>
      </c>
      <c r="D60" s="43">
        <v>25</v>
      </c>
      <c r="E60" s="43">
        <f t="shared" si="0"/>
        <v>0.72499999999999998</v>
      </c>
      <c r="F60" s="43">
        <v>25.73</v>
      </c>
      <c r="G60" s="48">
        <f t="shared" si="5"/>
        <v>257.3</v>
      </c>
      <c r="H60" s="37"/>
      <c r="I60" s="7"/>
      <c r="J60" s="8">
        <f t="shared" si="6"/>
        <v>0</v>
      </c>
      <c r="K60" s="9"/>
      <c r="L60" s="8">
        <f t="shared" si="7"/>
        <v>0</v>
      </c>
      <c r="M60" s="51"/>
      <c r="N60" s="61">
        <f t="shared" si="4"/>
        <v>0</v>
      </c>
    </row>
    <row r="61" spans="1:14" x14ac:dyDescent="0.2">
      <c r="A61" s="40">
        <f t="shared" si="8"/>
        <v>55</v>
      </c>
      <c r="B61" s="44" t="s">
        <v>116</v>
      </c>
      <c r="C61" s="42">
        <v>3</v>
      </c>
      <c r="D61" s="43">
        <v>20.55</v>
      </c>
      <c r="E61" s="43">
        <f t="shared" si="0"/>
        <v>0.59594999999999998</v>
      </c>
      <c r="F61" s="43">
        <v>21.15</v>
      </c>
      <c r="G61" s="48">
        <f t="shared" si="5"/>
        <v>63.449999999999996</v>
      </c>
      <c r="H61" s="37"/>
      <c r="I61" s="7"/>
      <c r="J61" s="8">
        <f t="shared" si="6"/>
        <v>0</v>
      </c>
      <c r="K61" s="9"/>
      <c r="L61" s="8">
        <f t="shared" si="7"/>
        <v>0</v>
      </c>
      <c r="M61" s="51"/>
      <c r="N61" s="61">
        <f t="shared" si="4"/>
        <v>0</v>
      </c>
    </row>
    <row r="62" spans="1:14" x14ac:dyDescent="0.2">
      <c r="A62" s="40">
        <f t="shared" si="8"/>
        <v>56</v>
      </c>
      <c r="B62" s="44" t="s">
        <v>123</v>
      </c>
      <c r="C62" s="42">
        <v>60</v>
      </c>
      <c r="D62" s="43">
        <v>3.91</v>
      </c>
      <c r="E62" s="43">
        <f t="shared" si="0"/>
        <v>0.11339</v>
      </c>
      <c r="F62" s="43">
        <v>4.0199999999999996</v>
      </c>
      <c r="G62" s="48">
        <f t="shared" si="5"/>
        <v>241.2</v>
      </c>
      <c r="H62" s="37"/>
      <c r="I62" s="7"/>
      <c r="J62" s="8">
        <f t="shared" si="6"/>
        <v>0</v>
      </c>
      <c r="K62" s="9"/>
      <c r="L62" s="8">
        <f t="shared" si="7"/>
        <v>0</v>
      </c>
      <c r="M62" s="51"/>
      <c r="N62" s="61">
        <f t="shared" si="4"/>
        <v>0</v>
      </c>
    </row>
    <row r="63" spans="1:14" x14ac:dyDescent="0.2">
      <c r="A63" s="40">
        <f t="shared" si="8"/>
        <v>57</v>
      </c>
      <c r="B63" s="45" t="s">
        <v>48</v>
      </c>
      <c r="C63" s="42">
        <v>40</v>
      </c>
      <c r="D63" s="43">
        <v>6.68</v>
      </c>
      <c r="E63" s="43">
        <f t="shared" si="0"/>
        <v>0.19372</v>
      </c>
      <c r="F63" s="43">
        <v>6.87</v>
      </c>
      <c r="G63" s="48">
        <f t="shared" si="5"/>
        <v>274.8</v>
      </c>
      <c r="H63" s="37"/>
      <c r="I63" s="7"/>
      <c r="J63" s="8">
        <f t="shared" si="6"/>
        <v>0</v>
      </c>
      <c r="K63" s="9"/>
      <c r="L63" s="8">
        <f t="shared" si="7"/>
        <v>0</v>
      </c>
      <c r="M63" s="51"/>
      <c r="N63" s="61">
        <f t="shared" si="4"/>
        <v>0</v>
      </c>
    </row>
    <row r="64" spans="1:14" x14ac:dyDescent="0.2">
      <c r="A64" s="40">
        <f t="shared" si="8"/>
        <v>58</v>
      </c>
      <c r="B64" s="45" t="s">
        <v>49</v>
      </c>
      <c r="C64" s="42">
        <v>50</v>
      </c>
      <c r="D64" s="43">
        <v>6.91</v>
      </c>
      <c r="E64" s="43">
        <f t="shared" si="0"/>
        <v>0.20039000000000001</v>
      </c>
      <c r="F64" s="43">
        <v>7.11</v>
      </c>
      <c r="G64" s="48">
        <f t="shared" si="5"/>
        <v>355.5</v>
      </c>
      <c r="H64" s="37"/>
      <c r="I64" s="7"/>
      <c r="J64" s="8">
        <f t="shared" si="6"/>
        <v>0</v>
      </c>
      <c r="K64" s="9"/>
      <c r="L64" s="8">
        <f t="shared" si="7"/>
        <v>0</v>
      </c>
      <c r="M64" s="51"/>
      <c r="N64" s="61">
        <f t="shared" si="4"/>
        <v>0</v>
      </c>
    </row>
    <row r="65" spans="1:14" x14ac:dyDescent="0.2">
      <c r="A65" s="40">
        <f t="shared" si="8"/>
        <v>59</v>
      </c>
      <c r="B65" s="44" t="s">
        <v>50</v>
      </c>
      <c r="C65" s="42">
        <v>10</v>
      </c>
      <c r="D65" s="43">
        <v>40.74</v>
      </c>
      <c r="E65" s="43">
        <f t="shared" si="0"/>
        <v>1.18146</v>
      </c>
      <c r="F65" s="43">
        <v>41.92</v>
      </c>
      <c r="G65" s="48">
        <f t="shared" si="5"/>
        <v>419.20000000000005</v>
      </c>
      <c r="H65" s="37"/>
      <c r="I65" s="7"/>
      <c r="J65" s="8">
        <f t="shared" si="6"/>
        <v>0</v>
      </c>
      <c r="K65" s="9"/>
      <c r="L65" s="8">
        <f t="shared" si="7"/>
        <v>0</v>
      </c>
      <c r="M65" s="51"/>
      <c r="N65" s="61">
        <f t="shared" si="4"/>
        <v>0</v>
      </c>
    </row>
    <row r="66" spans="1:14" x14ac:dyDescent="0.2">
      <c r="A66" s="40">
        <f t="shared" si="8"/>
        <v>60</v>
      </c>
      <c r="B66" s="44" t="s">
        <v>51</v>
      </c>
      <c r="C66" s="42">
        <v>10</v>
      </c>
      <c r="D66" s="43">
        <v>44.16</v>
      </c>
      <c r="E66" s="43">
        <f t="shared" si="0"/>
        <v>1.28064</v>
      </c>
      <c r="F66" s="43">
        <v>45.44</v>
      </c>
      <c r="G66" s="48">
        <f t="shared" si="5"/>
        <v>454.4</v>
      </c>
      <c r="H66" s="37"/>
      <c r="I66" s="7"/>
      <c r="J66" s="8">
        <f t="shared" si="6"/>
        <v>0</v>
      </c>
      <c r="K66" s="9"/>
      <c r="L66" s="8">
        <f t="shared" si="7"/>
        <v>0</v>
      </c>
      <c r="M66" s="51"/>
      <c r="N66" s="61">
        <f t="shared" si="4"/>
        <v>0</v>
      </c>
    </row>
    <row r="67" spans="1:14" x14ac:dyDescent="0.2">
      <c r="A67" s="40">
        <f t="shared" si="8"/>
        <v>61</v>
      </c>
      <c r="B67" s="44" t="s">
        <v>52</v>
      </c>
      <c r="C67" s="42">
        <v>10</v>
      </c>
      <c r="D67" s="43">
        <v>13.05</v>
      </c>
      <c r="E67" s="43">
        <f t="shared" si="0"/>
        <v>0.37845000000000001</v>
      </c>
      <c r="F67" s="43">
        <v>13.43</v>
      </c>
      <c r="G67" s="48">
        <f t="shared" si="5"/>
        <v>134.30000000000001</v>
      </c>
      <c r="H67" s="37"/>
      <c r="I67" s="7"/>
      <c r="J67" s="8">
        <f t="shared" si="6"/>
        <v>0</v>
      </c>
      <c r="K67" s="9"/>
      <c r="L67" s="8">
        <f t="shared" si="7"/>
        <v>0</v>
      </c>
      <c r="M67" s="51"/>
      <c r="N67" s="61">
        <f t="shared" si="4"/>
        <v>0</v>
      </c>
    </row>
    <row r="68" spans="1:14" x14ac:dyDescent="0.2">
      <c r="A68" s="40">
        <f t="shared" si="8"/>
        <v>62</v>
      </c>
      <c r="B68" s="44" t="s">
        <v>53</v>
      </c>
      <c r="C68" s="42">
        <v>100</v>
      </c>
      <c r="D68" s="43">
        <v>0.16</v>
      </c>
      <c r="E68" s="43">
        <f t="shared" si="0"/>
        <v>4.64E-3</v>
      </c>
      <c r="F68" s="43">
        <v>0.16</v>
      </c>
      <c r="G68" s="48">
        <f t="shared" si="5"/>
        <v>16</v>
      </c>
      <c r="H68" s="37"/>
      <c r="I68" s="7"/>
      <c r="J68" s="8">
        <f t="shared" si="6"/>
        <v>0</v>
      </c>
      <c r="K68" s="9"/>
      <c r="L68" s="8">
        <f t="shared" si="7"/>
        <v>0</v>
      </c>
      <c r="M68" s="51"/>
      <c r="N68" s="61">
        <f t="shared" si="4"/>
        <v>0</v>
      </c>
    </row>
    <row r="69" spans="1:14" x14ac:dyDescent="0.2">
      <c r="A69" s="40">
        <f t="shared" si="8"/>
        <v>63</v>
      </c>
      <c r="B69" s="44" t="s">
        <v>54</v>
      </c>
      <c r="C69" s="42">
        <v>20</v>
      </c>
      <c r="D69" s="43">
        <v>1.35</v>
      </c>
      <c r="E69" s="43">
        <f t="shared" si="0"/>
        <v>3.9149999999999997E-2</v>
      </c>
      <c r="F69" s="43">
        <v>1.39</v>
      </c>
      <c r="G69" s="48">
        <f t="shared" si="5"/>
        <v>27.799999999999997</v>
      </c>
      <c r="H69" s="37"/>
      <c r="I69" s="7"/>
      <c r="J69" s="8">
        <f t="shared" si="6"/>
        <v>0</v>
      </c>
      <c r="K69" s="9"/>
      <c r="L69" s="8">
        <f t="shared" si="7"/>
        <v>0</v>
      </c>
      <c r="M69" s="51"/>
      <c r="N69" s="61">
        <f t="shared" si="4"/>
        <v>0</v>
      </c>
    </row>
    <row r="70" spans="1:14" x14ac:dyDescent="0.2">
      <c r="A70" s="40">
        <f t="shared" si="8"/>
        <v>64</v>
      </c>
      <c r="B70" s="44" t="s">
        <v>55</v>
      </c>
      <c r="C70" s="42">
        <v>20</v>
      </c>
      <c r="D70" s="43">
        <v>1.35</v>
      </c>
      <c r="E70" s="43">
        <f t="shared" si="0"/>
        <v>3.9149999999999997E-2</v>
      </c>
      <c r="F70" s="43">
        <v>1.39</v>
      </c>
      <c r="G70" s="48">
        <f t="shared" si="5"/>
        <v>27.799999999999997</v>
      </c>
      <c r="H70" s="37"/>
      <c r="I70" s="7"/>
      <c r="J70" s="8">
        <f t="shared" si="6"/>
        <v>0</v>
      </c>
      <c r="K70" s="9"/>
      <c r="L70" s="8">
        <f t="shared" si="7"/>
        <v>0</v>
      </c>
      <c r="M70" s="51"/>
      <c r="N70" s="61">
        <f t="shared" si="4"/>
        <v>0</v>
      </c>
    </row>
    <row r="71" spans="1:14" x14ac:dyDescent="0.2">
      <c r="A71" s="40">
        <f t="shared" si="8"/>
        <v>65</v>
      </c>
      <c r="B71" s="41" t="s">
        <v>56</v>
      </c>
      <c r="C71" s="42">
        <v>40</v>
      </c>
      <c r="D71" s="43">
        <v>4.67</v>
      </c>
      <c r="E71" s="43">
        <f t="shared" si="0"/>
        <v>0.13542999999999999</v>
      </c>
      <c r="F71" s="43">
        <v>4.8099999999999996</v>
      </c>
      <c r="G71" s="48">
        <f t="shared" ref="G71:G102" si="9">C71*F71</f>
        <v>192.39999999999998</v>
      </c>
      <c r="H71" s="37"/>
      <c r="I71" s="7"/>
      <c r="J71" s="8">
        <f t="shared" ref="J71:J99" si="10">I71*C71</f>
        <v>0</v>
      </c>
      <c r="K71" s="9"/>
      <c r="L71" s="8">
        <f t="shared" ref="L71:L99" si="11">K71*C71</f>
        <v>0</v>
      </c>
      <c r="M71" s="51"/>
      <c r="N71" s="61">
        <f t="shared" si="4"/>
        <v>0</v>
      </c>
    </row>
    <row r="72" spans="1:14" x14ac:dyDescent="0.2">
      <c r="A72" s="40">
        <f t="shared" si="8"/>
        <v>66</v>
      </c>
      <c r="B72" s="44" t="s">
        <v>57</v>
      </c>
      <c r="C72" s="42">
        <v>100</v>
      </c>
      <c r="D72" s="43">
        <v>0.74</v>
      </c>
      <c r="E72" s="43">
        <f t="shared" ref="E72:E137" si="12">D72*2.9/100</f>
        <v>2.146E-2</v>
      </c>
      <c r="F72" s="43">
        <v>0.76</v>
      </c>
      <c r="G72" s="48">
        <f t="shared" si="9"/>
        <v>76</v>
      </c>
      <c r="H72" s="37"/>
      <c r="I72" s="7"/>
      <c r="J72" s="8">
        <f t="shared" si="10"/>
        <v>0</v>
      </c>
      <c r="K72" s="9"/>
      <c r="L72" s="8">
        <f t="shared" si="11"/>
        <v>0</v>
      </c>
      <c r="M72" s="51"/>
      <c r="N72" s="61">
        <f t="shared" ref="N72:N135" si="13">H72*C72</f>
        <v>0</v>
      </c>
    </row>
    <row r="73" spans="1:14" x14ac:dyDescent="0.2">
      <c r="A73" s="40">
        <f t="shared" ref="A73:A89" si="14">1+A72</f>
        <v>67</v>
      </c>
      <c r="B73" s="44" t="s">
        <v>58</v>
      </c>
      <c r="C73" s="42">
        <v>100</v>
      </c>
      <c r="D73" s="43">
        <v>2.56</v>
      </c>
      <c r="E73" s="43">
        <f t="shared" si="12"/>
        <v>7.424E-2</v>
      </c>
      <c r="F73" s="43">
        <v>2.63</v>
      </c>
      <c r="G73" s="48">
        <f t="shared" si="9"/>
        <v>263</v>
      </c>
      <c r="H73" s="37"/>
      <c r="I73" s="7"/>
      <c r="J73" s="8">
        <f t="shared" si="10"/>
        <v>0</v>
      </c>
      <c r="K73" s="9"/>
      <c r="L73" s="8">
        <f t="shared" si="11"/>
        <v>0</v>
      </c>
      <c r="M73" s="51"/>
      <c r="N73" s="61">
        <f t="shared" si="13"/>
        <v>0</v>
      </c>
    </row>
    <row r="74" spans="1:14" x14ac:dyDescent="0.2">
      <c r="A74" s="40">
        <f t="shared" si="14"/>
        <v>68</v>
      </c>
      <c r="B74" s="44" t="s">
        <v>61</v>
      </c>
      <c r="C74" s="42">
        <v>50</v>
      </c>
      <c r="D74" s="43">
        <v>3.69</v>
      </c>
      <c r="E74" s="43">
        <f t="shared" si="12"/>
        <v>0.10700999999999999</v>
      </c>
      <c r="F74" s="43">
        <v>3.8</v>
      </c>
      <c r="G74" s="48">
        <f t="shared" si="9"/>
        <v>190</v>
      </c>
      <c r="H74" s="37"/>
      <c r="I74" s="7"/>
      <c r="J74" s="8">
        <f t="shared" si="10"/>
        <v>0</v>
      </c>
      <c r="K74" s="9"/>
      <c r="L74" s="8">
        <f t="shared" si="11"/>
        <v>0</v>
      </c>
      <c r="M74" s="51"/>
      <c r="N74" s="61">
        <f t="shared" si="13"/>
        <v>0</v>
      </c>
    </row>
    <row r="75" spans="1:14" x14ac:dyDescent="0.2">
      <c r="A75" s="40">
        <f t="shared" si="14"/>
        <v>69</v>
      </c>
      <c r="B75" s="44" t="s">
        <v>60</v>
      </c>
      <c r="C75" s="42">
        <v>50</v>
      </c>
      <c r="D75" s="43">
        <v>1.6</v>
      </c>
      <c r="E75" s="43">
        <f t="shared" si="12"/>
        <v>4.6399999999999997E-2</v>
      </c>
      <c r="F75" s="43">
        <v>1.65</v>
      </c>
      <c r="G75" s="48">
        <f t="shared" si="9"/>
        <v>82.5</v>
      </c>
      <c r="H75" s="37"/>
      <c r="I75" s="7"/>
      <c r="J75" s="8">
        <f t="shared" si="10"/>
        <v>0</v>
      </c>
      <c r="K75" s="9"/>
      <c r="L75" s="8">
        <f t="shared" si="11"/>
        <v>0</v>
      </c>
      <c r="M75" s="51"/>
      <c r="N75" s="61">
        <f t="shared" si="13"/>
        <v>0</v>
      </c>
    </row>
    <row r="76" spans="1:14" x14ac:dyDescent="0.2">
      <c r="A76" s="40">
        <f t="shared" si="14"/>
        <v>70</v>
      </c>
      <c r="B76" s="44" t="s">
        <v>62</v>
      </c>
      <c r="C76" s="42">
        <v>50</v>
      </c>
      <c r="D76" s="43">
        <v>7.31</v>
      </c>
      <c r="E76" s="43">
        <f t="shared" si="12"/>
        <v>0.21198999999999998</v>
      </c>
      <c r="F76" s="43">
        <v>7.52</v>
      </c>
      <c r="G76" s="48">
        <f t="shared" si="9"/>
        <v>376</v>
      </c>
      <c r="H76" s="37"/>
      <c r="I76" s="7"/>
      <c r="J76" s="8">
        <f t="shared" si="10"/>
        <v>0</v>
      </c>
      <c r="K76" s="9"/>
      <c r="L76" s="8">
        <f t="shared" si="11"/>
        <v>0</v>
      </c>
      <c r="M76" s="51"/>
      <c r="N76" s="61">
        <f t="shared" si="13"/>
        <v>0</v>
      </c>
    </row>
    <row r="77" spans="1:14" x14ac:dyDescent="0.2">
      <c r="A77" s="40">
        <f t="shared" si="14"/>
        <v>71</v>
      </c>
      <c r="B77" s="44" t="s">
        <v>59</v>
      </c>
      <c r="C77" s="42">
        <v>50</v>
      </c>
      <c r="D77" s="43">
        <v>0.79</v>
      </c>
      <c r="E77" s="43">
        <f t="shared" si="12"/>
        <v>2.291E-2</v>
      </c>
      <c r="F77" s="43">
        <v>0.81</v>
      </c>
      <c r="G77" s="48">
        <f t="shared" si="9"/>
        <v>40.5</v>
      </c>
      <c r="H77" s="37"/>
      <c r="I77" s="7"/>
      <c r="J77" s="8">
        <f t="shared" si="10"/>
        <v>0</v>
      </c>
      <c r="K77" s="9"/>
      <c r="L77" s="8">
        <f t="shared" si="11"/>
        <v>0</v>
      </c>
      <c r="M77" s="51"/>
      <c r="N77" s="61">
        <f t="shared" si="13"/>
        <v>0</v>
      </c>
    </row>
    <row r="78" spans="1:14" x14ac:dyDescent="0.2">
      <c r="A78" s="40">
        <f t="shared" si="14"/>
        <v>72</v>
      </c>
      <c r="B78" s="44" t="s">
        <v>15</v>
      </c>
      <c r="C78" s="42">
        <v>1</v>
      </c>
      <c r="D78" s="43">
        <v>100</v>
      </c>
      <c r="E78" s="43">
        <f t="shared" si="12"/>
        <v>2.9</v>
      </c>
      <c r="F78" s="43">
        <v>102.9</v>
      </c>
      <c r="G78" s="48">
        <f t="shared" si="9"/>
        <v>102.9</v>
      </c>
      <c r="H78" s="37"/>
      <c r="I78" s="7"/>
      <c r="J78" s="8">
        <f t="shared" si="10"/>
        <v>0</v>
      </c>
      <c r="K78" s="9"/>
      <c r="L78" s="8">
        <f t="shared" si="11"/>
        <v>0</v>
      </c>
      <c r="M78" s="51"/>
      <c r="N78" s="61">
        <f t="shared" si="13"/>
        <v>0</v>
      </c>
    </row>
    <row r="79" spans="1:14" x14ac:dyDescent="0.2">
      <c r="A79" s="40">
        <f t="shared" si="14"/>
        <v>73</v>
      </c>
      <c r="B79" s="44" t="s">
        <v>63</v>
      </c>
      <c r="C79" s="42">
        <v>200</v>
      </c>
      <c r="D79" s="43">
        <v>0.38</v>
      </c>
      <c r="E79" s="43">
        <f t="shared" si="12"/>
        <v>1.1019999999999999E-2</v>
      </c>
      <c r="F79" s="43">
        <v>0.39</v>
      </c>
      <c r="G79" s="48">
        <f t="shared" si="9"/>
        <v>78</v>
      </c>
      <c r="H79" s="37"/>
      <c r="I79" s="7"/>
      <c r="J79" s="8">
        <f t="shared" si="10"/>
        <v>0</v>
      </c>
      <c r="K79" s="9"/>
      <c r="L79" s="8">
        <f t="shared" si="11"/>
        <v>0</v>
      </c>
      <c r="M79" s="51"/>
      <c r="N79" s="61">
        <f t="shared" si="13"/>
        <v>0</v>
      </c>
    </row>
    <row r="80" spans="1:14" x14ac:dyDescent="0.2">
      <c r="A80" s="40">
        <f t="shared" si="14"/>
        <v>74</v>
      </c>
      <c r="B80" s="44" t="s">
        <v>64</v>
      </c>
      <c r="C80" s="42">
        <v>15</v>
      </c>
      <c r="D80" s="43">
        <v>0.7</v>
      </c>
      <c r="E80" s="43">
        <f t="shared" si="12"/>
        <v>2.0299999999999999E-2</v>
      </c>
      <c r="F80" s="43">
        <v>0.72</v>
      </c>
      <c r="G80" s="48">
        <f t="shared" si="9"/>
        <v>10.799999999999999</v>
      </c>
      <c r="H80" s="37"/>
      <c r="I80" s="7"/>
      <c r="J80" s="8">
        <f t="shared" si="10"/>
        <v>0</v>
      </c>
      <c r="K80" s="9"/>
      <c r="L80" s="8">
        <f t="shared" si="11"/>
        <v>0</v>
      </c>
      <c r="M80" s="51"/>
      <c r="N80" s="61">
        <f t="shared" si="13"/>
        <v>0</v>
      </c>
    </row>
    <row r="81" spans="1:14" x14ac:dyDescent="0.2">
      <c r="A81" s="40">
        <f t="shared" si="14"/>
        <v>75</v>
      </c>
      <c r="B81" s="41" t="s">
        <v>66</v>
      </c>
      <c r="C81" s="42">
        <v>5</v>
      </c>
      <c r="D81" s="43">
        <v>7.2</v>
      </c>
      <c r="E81" s="43">
        <f t="shared" si="12"/>
        <v>0.20879999999999999</v>
      </c>
      <c r="F81" s="43">
        <v>7.41</v>
      </c>
      <c r="G81" s="48">
        <f t="shared" si="9"/>
        <v>37.049999999999997</v>
      </c>
      <c r="H81" s="37"/>
      <c r="I81" s="7"/>
      <c r="J81" s="8">
        <f t="shared" si="10"/>
        <v>0</v>
      </c>
      <c r="K81" s="9"/>
      <c r="L81" s="8">
        <f t="shared" si="11"/>
        <v>0</v>
      </c>
      <c r="M81" s="51"/>
      <c r="N81" s="61">
        <f t="shared" si="13"/>
        <v>0</v>
      </c>
    </row>
    <row r="82" spans="1:14" x14ac:dyDescent="0.2">
      <c r="A82" s="40">
        <f t="shared" si="14"/>
        <v>76</v>
      </c>
      <c r="B82" s="41" t="s">
        <v>65</v>
      </c>
      <c r="C82" s="42">
        <v>60</v>
      </c>
      <c r="D82" s="43">
        <v>5.47</v>
      </c>
      <c r="E82" s="43">
        <f t="shared" si="12"/>
        <v>0.15862999999999999</v>
      </c>
      <c r="F82" s="43">
        <v>5.63</v>
      </c>
      <c r="G82" s="48">
        <f t="shared" si="9"/>
        <v>337.8</v>
      </c>
      <c r="H82" s="37"/>
      <c r="I82" s="7"/>
      <c r="J82" s="8">
        <f t="shared" si="10"/>
        <v>0</v>
      </c>
      <c r="K82" s="9"/>
      <c r="L82" s="8">
        <f t="shared" si="11"/>
        <v>0</v>
      </c>
      <c r="M82" s="51"/>
      <c r="N82" s="61">
        <f t="shared" si="13"/>
        <v>0</v>
      </c>
    </row>
    <row r="83" spans="1:14" x14ac:dyDescent="0.2">
      <c r="A83" s="40">
        <f t="shared" si="14"/>
        <v>77</v>
      </c>
      <c r="B83" s="41" t="s">
        <v>67</v>
      </c>
      <c r="C83" s="42">
        <v>25</v>
      </c>
      <c r="D83" s="43">
        <v>0.93</v>
      </c>
      <c r="E83" s="43">
        <f t="shared" si="12"/>
        <v>2.6970000000000001E-2</v>
      </c>
      <c r="F83" s="43">
        <v>0.96</v>
      </c>
      <c r="G83" s="48">
        <f t="shared" si="9"/>
        <v>24</v>
      </c>
      <c r="H83" s="37"/>
      <c r="I83" s="7"/>
      <c r="J83" s="8">
        <f t="shared" si="10"/>
        <v>0</v>
      </c>
      <c r="K83" s="9"/>
      <c r="L83" s="8">
        <f t="shared" si="11"/>
        <v>0</v>
      </c>
      <c r="M83" s="51"/>
      <c r="N83" s="61">
        <f t="shared" si="13"/>
        <v>0</v>
      </c>
    </row>
    <row r="84" spans="1:14" x14ac:dyDescent="0.2">
      <c r="A84" s="40">
        <f t="shared" si="14"/>
        <v>78</v>
      </c>
      <c r="B84" s="41" t="s">
        <v>125</v>
      </c>
      <c r="C84" s="42">
        <v>70</v>
      </c>
      <c r="D84" s="43">
        <v>3.22</v>
      </c>
      <c r="E84" s="43">
        <f t="shared" si="12"/>
        <v>9.3380000000000005E-2</v>
      </c>
      <c r="F84" s="43">
        <v>4.5</v>
      </c>
      <c r="G84" s="48">
        <f t="shared" si="9"/>
        <v>315</v>
      </c>
      <c r="H84" s="37"/>
      <c r="I84" s="7"/>
      <c r="J84" s="8">
        <f t="shared" si="10"/>
        <v>0</v>
      </c>
      <c r="K84" s="9"/>
      <c r="L84" s="8">
        <f t="shared" si="11"/>
        <v>0</v>
      </c>
      <c r="M84" s="51"/>
      <c r="N84" s="61">
        <f t="shared" si="13"/>
        <v>0</v>
      </c>
    </row>
    <row r="85" spans="1:14" x14ac:dyDescent="0.2">
      <c r="A85" s="40">
        <f t="shared" si="14"/>
        <v>79</v>
      </c>
      <c r="B85" s="41" t="s">
        <v>124</v>
      </c>
      <c r="C85" s="42">
        <v>100</v>
      </c>
      <c r="D85" s="43">
        <v>4.53</v>
      </c>
      <c r="E85" s="43">
        <f t="shared" si="12"/>
        <v>0.13137000000000001</v>
      </c>
      <c r="F85" s="43">
        <v>5.5</v>
      </c>
      <c r="G85" s="48">
        <f t="shared" si="9"/>
        <v>550</v>
      </c>
      <c r="H85" s="37"/>
      <c r="I85" s="7"/>
      <c r="J85" s="8">
        <f t="shared" si="10"/>
        <v>0</v>
      </c>
      <c r="K85" s="9"/>
      <c r="L85" s="8">
        <f t="shared" si="11"/>
        <v>0</v>
      </c>
      <c r="M85" s="51"/>
      <c r="N85" s="61">
        <f t="shared" si="13"/>
        <v>0</v>
      </c>
    </row>
    <row r="86" spans="1:14" x14ac:dyDescent="0.2">
      <c r="A86" s="40">
        <f t="shared" si="14"/>
        <v>80</v>
      </c>
      <c r="B86" s="41" t="s">
        <v>68</v>
      </c>
      <c r="C86" s="42">
        <v>20</v>
      </c>
      <c r="D86" s="43">
        <v>2.7</v>
      </c>
      <c r="E86" s="43">
        <f t="shared" si="12"/>
        <v>7.8299999999999995E-2</v>
      </c>
      <c r="F86" s="43">
        <v>2.78</v>
      </c>
      <c r="G86" s="48">
        <f t="shared" si="9"/>
        <v>55.599999999999994</v>
      </c>
      <c r="H86" s="37"/>
      <c r="I86" s="7"/>
      <c r="J86" s="8">
        <f t="shared" si="10"/>
        <v>0</v>
      </c>
      <c r="K86" s="9"/>
      <c r="L86" s="8">
        <f t="shared" si="11"/>
        <v>0</v>
      </c>
      <c r="M86" s="51"/>
      <c r="N86" s="61">
        <f t="shared" si="13"/>
        <v>0</v>
      </c>
    </row>
    <row r="87" spans="1:14" x14ac:dyDescent="0.2">
      <c r="A87" s="40">
        <f t="shared" si="14"/>
        <v>81</v>
      </c>
      <c r="B87" s="44" t="s">
        <v>69</v>
      </c>
      <c r="C87" s="42">
        <v>5</v>
      </c>
      <c r="D87" s="43">
        <v>2.29</v>
      </c>
      <c r="E87" s="43">
        <f t="shared" si="12"/>
        <v>6.6409999999999997E-2</v>
      </c>
      <c r="F87" s="43">
        <v>2.36</v>
      </c>
      <c r="G87" s="48">
        <f t="shared" si="9"/>
        <v>11.799999999999999</v>
      </c>
      <c r="H87" s="37"/>
      <c r="I87" s="7"/>
      <c r="J87" s="8">
        <f t="shared" si="10"/>
        <v>0</v>
      </c>
      <c r="K87" s="9"/>
      <c r="L87" s="8">
        <f t="shared" si="11"/>
        <v>0</v>
      </c>
      <c r="M87" s="51"/>
      <c r="N87" s="61">
        <f t="shared" si="13"/>
        <v>0</v>
      </c>
    </row>
    <row r="88" spans="1:14" x14ac:dyDescent="0.2">
      <c r="A88" s="40">
        <f t="shared" si="14"/>
        <v>82</v>
      </c>
      <c r="B88" s="41" t="s">
        <v>70</v>
      </c>
      <c r="C88" s="42">
        <v>50</v>
      </c>
      <c r="D88" s="43">
        <v>6.98</v>
      </c>
      <c r="E88" s="43">
        <f t="shared" si="12"/>
        <v>0.20242000000000002</v>
      </c>
      <c r="F88" s="43">
        <v>7.18</v>
      </c>
      <c r="G88" s="48">
        <f t="shared" si="9"/>
        <v>359</v>
      </c>
      <c r="H88" s="37"/>
      <c r="I88" s="7"/>
      <c r="J88" s="8">
        <f t="shared" si="10"/>
        <v>0</v>
      </c>
      <c r="K88" s="9"/>
      <c r="L88" s="8">
        <f t="shared" si="11"/>
        <v>0</v>
      </c>
      <c r="M88" s="51"/>
      <c r="N88" s="61">
        <f t="shared" si="13"/>
        <v>0</v>
      </c>
    </row>
    <row r="89" spans="1:14" x14ac:dyDescent="0.2">
      <c r="A89" s="40">
        <f t="shared" si="14"/>
        <v>83</v>
      </c>
      <c r="B89" s="41" t="s">
        <v>71</v>
      </c>
      <c r="C89" s="42">
        <v>50</v>
      </c>
      <c r="D89" s="43">
        <v>11.57</v>
      </c>
      <c r="E89" s="43">
        <f t="shared" si="12"/>
        <v>0.33552999999999999</v>
      </c>
      <c r="F89" s="43">
        <v>11.91</v>
      </c>
      <c r="G89" s="48">
        <f t="shared" si="9"/>
        <v>595.5</v>
      </c>
      <c r="H89" s="37"/>
      <c r="I89" s="7"/>
      <c r="J89" s="8">
        <f t="shared" si="10"/>
        <v>0</v>
      </c>
      <c r="K89" s="9"/>
      <c r="L89" s="8">
        <f t="shared" si="11"/>
        <v>0</v>
      </c>
      <c r="M89" s="51"/>
      <c r="N89" s="61">
        <f t="shared" si="13"/>
        <v>0</v>
      </c>
    </row>
    <row r="90" spans="1:14" x14ac:dyDescent="0.2">
      <c r="A90" s="40">
        <v>84</v>
      </c>
      <c r="B90" s="41" t="s">
        <v>135</v>
      </c>
      <c r="C90" s="42">
        <v>50</v>
      </c>
      <c r="D90" s="43">
        <v>0</v>
      </c>
      <c r="E90" s="43">
        <v>0</v>
      </c>
      <c r="F90" s="43">
        <v>17.03</v>
      </c>
      <c r="G90" s="48">
        <f t="shared" si="9"/>
        <v>851.5</v>
      </c>
      <c r="H90" s="37"/>
      <c r="I90" s="7"/>
      <c r="J90" s="8">
        <f t="shared" si="10"/>
        <v>0</v>
      </c>
      <c r="K90" s="9"/>
      <c r="L90" s="8">
        <f t="shared" si="11"/>
        <v>0</v>
      </c>
      <c r="M90" s="51"/>
      <c r="N90" s="61">
        <f t="shared" si="13"/>
        <v>0</v>
      </c>
    </row>
    <row r="91" spans="1:14" x14ac:dyDescent="0.2">
      <c r="A91" s="40">
        <v>85</v>
      </c>
      <c r="B91" s="46" t="s">
        <v>143</v>
      </c>
      <c r="C91" s="42">
        <v>50</v>
      </c>
      <c r="D91" s="43">
        <v>11.14</v>
      </c>
      <c r="E91" s="43">
        <f t="shared" si="12"/>
        <v>0.32305999999999996</v>
      </c>
      <c r="F91" s="43">
        <v>11.46</v>
      </c>
      <c r="G91" s="48">
        <f t="shared" si="9"/>
        <v>573</v>
      </c>
      <c r="H91" s="37"/>
      <c r="I91" s="7"/>
      <c r="J91" s="8">
        <f t="shared" si="10"/>
        <v>0</v>
      </c>
      <c r="K91" s="9"/>
      <c r="L91" s="8">
        <f t="shared" si="11"/>
        <v>0</v>
      </c>
      <c r="M91" s="51"/>
      <c r="N91" s="61">
        <f t="shared" si="13"/>
        <v>0</v>
      </c>
    </row>
    <row r="92" spans="1:14" x14ac:dyDescent="0.2">
      <c r="A92" s="40">
        <v>86</v>
      </c>
      <c r="B92" s="46" t="s">
        <v>144</v>
      </c>
      <c r="C92" s="42">
        <v>1600</v>
      </c>
      <c r="D92" s="43">
        <v>4.75</v>
      </c>
      <c r="E92" s="43">
        <f t="shared" si="12"/>
        <v>0.13775000000000001</v>
      </c>
      <c r="F92" s="43">
        <v>4.8899999999999997</v>
      </c>
      <c r="G92" s="48">
        <f t="shared" si="9"/>
        <v>7823.9999999999991</v>
      </c>
      <c r="H92" s="37"/>
      <c r="I92" s="7"/>
      <c r="J92" s="8">
        <f t="shared" si="10"/>
        <v>0</v>
      </c>
      <c r="K92" s="9"/>
      <c r="L92" s="8">
        <f t="shared" si="11"/>
        <v>0</v>
      </c>
      <c r="M92" s="51"/>
      <c r="N92" s="61">
        <f t="shared" si="13"/>
        <v>0</v>
      </c>
    </row>
    <row r="93" spans="1:14" x14ac:dyDescent="0.2">
      <c r="A93" s="40">
        <v>87</v>
      </c>
      <c r="B93" s="46" t="s">
        <v>107</v>
      </c>
      <c r="C93" s="42">
        <v>20</v>
      </c>
      <c r="D93" s="43">
        <v>4.8899999999999997</v>
      </c>
      <c r="E93" s="43">
        <f t="shared" si="12"/>
        <v>0.14180999999999999</v>
      </c>
      <c r="F93" s="43">
        <v>5.03</v>
      </c>
      <c r="G93" s="48">
        <f t="shared" si="9"/>
        <v>100.60000000000001</v>
      </c>
      <c r="H93" s="37"/>
      <c r="I93" s="7"/>
      <c r="J93" s="8">
        <f t="shared" si="10"/>
        <v>0</v>
      </c>
      <c r="K93" s="9"/>
      <c r="L93" s="8">
        <f t="shared" si="11"/>
        <v>0</v>
      </c>
      <c r="M93" s="51"/>
      <c r="N93" s="61">
        <f t="shared" si="13"/>
        <v>0</v>
      </c>
    </row>
    <row r="94" spans="1:14" x14ac:dyDescent="0.2">
      <c r="A94" s="40">
        <v>88</v>
      </c>
      <c r="B94" s="44" t="s">
        <v>16</v>
      </c>
      <c r="C94" s="42">
        <v>2</v>
      </c>
      <c r="D94" s="43">
        <v>18.55</v>
      </c>
      <c r="E94" s="43">
        <f t="shared" si="12"/>
        <v>0.53795000000000004</v>
      </c>
      <c r="F94" s="43">
        <v>19.09</v>
      </c>
      <c r="G94" s="48">
        <f t="shared" si="9"/>
        <v>38.18</v>
      </c>
      <c r="H94" s="37"/>
      <c r="I94" s="7"/>
      <c r="J94" s="8">
        <f t="shared" si="10"/>
        <v>0</v>
      </c>
      <c r="K94" s="9"/>
      <c r="L94" s="8">
        <f t="shared" si="11"/>
        <v>0</v>
      </c>
      <c r="M94" s="51"/>
      <c r="N94" s="61">
        <f t="shared" si="13"/>
        <v>0</v>
      </c>
    </row>
    <row r="95" spans="1:14" x14ac:dyDescent="0.2">
      <c r="A95" s="40">
        <v>89</v>
      </c>
      <c r="B95" s="44" t="s">
        <v>121</v>
      </c>
      <c r="C95" s="42">
        <v>3</v>
      </c>
      <c r="D95" s="43">
        <v>26.44</v>
      </c>
      <c r="E95" s="43">
        <f t="shared" si="12"/>
        <v>0.76676</v>
      </c>
      <c r="F95" s="43">
        <v>27.21</v>
      </c>
      <c r="G95" s="48">
        <f t="shared" si="9"/>
        <v>81.63</v>
      </c>
      <c r="H95" s="37"/>
      <c r="I95" s="7"/>
      <c r="J95" s="8">
        <f t="shared" si="10"/>
        <v>0</v>
      </c>
      <c r="K95" s="9"/>
      <c r="L95" s="8">
        <f t="shared" si="11"/>
        <v>0</v>
      </c>
      <c r="M95" s="51"/>
      <c r="N95" s="61">
        <f t="shared" si="13"/>
        <v>0</v>
      </c>
    </row>
    <row r="96" spans="1:14" x14ac:dyDescent="0.2">
      <c r="A96" s="40">
        <v>90</v>
      </c>
      <c r="B96" s="44" t="s">
        <v>12</v>
      </c>
      <c r="C96" s="42">
        <v>20</v>
      </c>
      <c r="D96" s="43">
        <v>1.59</v>
      </c>
      <c r="E96" s="43">
        <f t="shared" si="12"/>
        <v>4.6109999999999998E-2</v>
      </c>
      <c r="F96" s="43">
        <v>1.64</v>
      </c>
      <c r="G96" s="48">
        <f t="shared" si="9"/>
        <v>32.799999999999997</v>
      </c>
      <c r="H96" s="37"/>
      <c r="I96" s="7"/>
      <c r="J96" s="8">
        <f t="shared" si="10"/>
        <v>0</v>
      </c>
      <c r="K96" s="9"/>
      <c r="L96" s="8">
        <f t="shared" si="11"/>
        <v>0</v>
      </c>
      <c r="M96" s="51"/>
      <c r="N96" s="61">
        <f t="shared" si="13"/>
        <v>0</v>
      </c>
    </row>
    <row r="97" spans="1:14" x14ac:dyDescent="0.2">
      <c r="A97" s="40">
        <v>91</v>
      </c>
      <c r="B97" s="44" t="s">
        <v>13</v>
      </c>
      <c r="C97" s="42">
        <v>10</v>
      </c>
      <c r="D97" s="43">
        <v>3.29</v>
      </c>
      <c r="E97" s="43">
        <f t="shared" si="12"/>
        <v>9.5410000000000009E-2</v>
      </c>
      <c r="F97" s="43">
        <v>3.39</v>
      </c>
      <c r="G97" s="48">
        <f t="shared" si="9"/>
        <v>33.9</v>
      </c>
      <c r="H97" s="37"/>
      <c r="I97" s="7"/>
      <c r="J97" s="8">
        <f t="shared" si="10"/>
        <v>0</v>
      </c>
      <c r="K97" s="9"/>
      <c r="L97" s="8">
        <f t="shared" si="11"/>
        <v>0</v>
      </c>
      <c r="M97" s="51"/>
      <c r="N97" s="61">
        <f t="shared" si="13"/>
        <v>0</v>
      </c>
    </row>
    <row r="98" spans="1:14" x14ac:dyDescent="0.2">
      <c r="A98" s="40">
        <v>92</v>
      </c>
      <c r="B98" s="41" t="s">
        <v>73</v>
      </c>
      <c r="C98" s="42">
        <v>12</v>
      </c>
      <c r="D98" s="43">
        <v>3.12</v>
      </c>
      <c r="E98" s="43">
        <f t="shared" si="12"/>
        <v>9.0480000000000005E-2</v>
      </c>
      <c r="F98" s="43">
        <v>3.21</v>
      </c>
      <c r="G98" s="48">
        <f t="shared" si="9"/>
        <v>38.519999999999996</v>
      </c>
      <c r="H98" s="37"/>
      <c r="I98" s="7"/>
      <c r="J98" s="8">
        <f t="shared" si="10"/>
        <v>0</v>
      </c>
      <c r="K98" s="9"/>
      <c r="L98" s="8">
        <f t="shared" si="11"/>
        <v>0</v>
      </c>
      <c r="M98" s="51"/>
      <c r="N98" s="61">
        <f t="shared" si="13"/>
        <v>0</v>
      </c>
    </row>
    <row r="99" spans="1:14" x14ac:dyDescent="0.2">
      <c r="A99" s="40">
        <v>93</v>
      </c>
      <c r="B99" s="41" t="s">
        <v>72</v>
      </c>
      <c r="C99" s="42">
        <v>12</v>
      </c>
      <c r="D99" s="43">
        <v>3.12</v>
      </c>
      <c r="E99" s="43">
        <f t="shared" si="12"/>
        <v>9.0480000000000005E-2</v>
      </c>
      <c r="F99" s="43">
        <v>3.21</v>
      </c>
      <c r="G99" s="48">
        <f t="shared" si="9"/>
        <v>38.519999999999996</v>
      </c>
      <c r="H99" s="37"/>
      <c r="I99" s="7"/>
      <c r="J99" s="8">
        <f t="shared" si="10"/>
        <v>0</v>
      </c>
      <c r="K99" s="9"/>
      <c r="L99" s="8">
        <f t="shared" si="11"/>
        <v>0</v>
      </c>
      <c r="M99" s="51"/>
      <c r="N99" s="61">
        <f t="shared" si="13"/>
        <v>0</v>
      </c>
    </row>
    <row r="100" spans="1:14" x14ac:dyDescent="0.2">
      <c r="A100" s="40">
        <v>94</v>
      </c>
      <c r="B100" s="41" t="s">
        <v>137</v>
      </c>
      <c r="C100" s="42">
        <v>12</v>
      </c>
      <c r="D100" s="43">
        <v>0</v>
      </c>
      <c r="E100" s="43">
        <f t="shared" si="12"/>
        <v>0</v>
      </c>
      <c r="F100" s="43">
        <v>0.8</v>
      </c>
      <c r="G100" s="48">
        <f t="shared" si="9"/>
        <v>9.6000000000000014</v>
      </c>
      <c r="H100" s="37"/>
      <c r="I100" s="7"/>
      <c r="J100" s="8"/>
      <c r="K100" s="9"/>
      <c r="L100" s="8"/>
      <c r="M100" s="51"/>
      <c r="N100" s="61">
        <f t="shared" si="13"/>
        <v>0</v>
      </c>
    </row>
    <row r="101" spans="1:14" x14ac:dyDescent="0.2">
      <c r="A101" s="40">
        <v>95</v>
      </c>
      <c r="B101" s="41" t="s">
        <v>74</v>
      </c>
      <c r="C101" s="42">
        <v>1</v>
      </c>
      <c r="D101" s="43">
        <v>32.32</v>
      </c>
      <c r="E101" s="43">
        <f t="shared" si="12"/>
        <v>0.93727999999999989</v>
      </c>
      <c r="F101" s="43">
        <v>33.26</v>
      </c>
      <c r="G101" s="48">
        <f t="shared" si="9"/>
        <v>33.26</v>
      </c>
      <c r="H101" s="37"/>
      <c r="I101" s="7"/>
      <c r="J101" s="8">
        <f t="shared" ref="J101:J121" si="15">I101*C101</f>
        <v>0</v>
      </c>
      <c r="K101" s="9"/>
      <c r="L101" s="8">
        <f t="shared" ref="L101:L121" si="16">K101*C101</f>
        <v>0</v>
      </c>
      <c r="M101" s="51"/>
      <c r="N101" s="61">
        <f t="shared" si="13"/>
        <v>0</v>
      </c>
    </row>
    <row r="102" spans="1:14" x14ac:dyDescent="0.2">
      <c r="A102" s="40">
        <v>96</v>
      </c>
      <c r="B102" s="41" t="s">
        <v>75</v>
      </c>
      <c r="C102" s="42">
        <v>4</v>
      </c>
      <c r="D102" s="43">
        <v>5.23</v>
      </c>
      <c r="E102" s="43">
        <f t="shared" si="12"/>
        <v>0.15167000000000003</v>
      </c>
      <c r="F102" s="43">
        <v>5.38</v>
      </c>
      <c r="G102" s="48">
        <f t="shared" si="9"/>
        <v>21.52</v>
      </c>
      <c r="H102" s="37"/>
      <c r="I102" s="7"/>
      <c r="J102" s="8">
        <f t="shared" si="15"/>
        <v>0</v>
      </c>
      <c r="K102" s="9"/>
      <c r="L102" s="8">
        <f t="shared" si="16"/>
        <v>0</v>
      </c>
      <c r="M102" s="51"/>
      <c r="N102" s="61">
        <f t="shared" si="13"/>
        <v>0</v>
      </c>
    </row>
    <row r="103" spans="1:14" x14ac:dyDescent="0.2">
      <c r="A103" s="40">
        <v>97</v>
      </c>
      <c r="B103" s="41" t="s">
        <v>140</v>
      </c>
      <c r="C103" s="42">
        <v>5</v>
      </c>
      <c r="D103" s="43">
        <v>0</v>
      </c>
      <c r="E103" s="43">
        <v>0</v>
      </c>
      <c r="F103" s="43">
        <v>3.81</v>
      </c>
      <c r="G103" s="48">
        <f t="shared" ref="G103:G134" si="17">C103*F103</f>
        <v>19.05</v>
      </c>
      <c r="H103" s="37"/>
      <c r="I103" s="7"/>
      <c r="J103" s="8">
        <f t="shared" si="15"/>
        <v>0</v>
      </c>
      <c r="K103" s="9"/>
      <c r="L103" s="8">
        <f t="shared" si="16"/>
        <v>0</v>
      </c>
      <c r="M103" s="51"/>
      <c r="N103" s="61">
        <f t="shared" si="13"/>
        <v>0</v>
      </c>
    </row>
    <row r="104" spans="1:14" x14ac:dyDescent="0.2">
      <c r="A104" s="40">
        <v>98</v>
      </c>
      <c r="B104" s="41" t="s">
        <v>76</v>
      </c>
      <c r="C104" s="42">
        <v>10</v>
      </c>
      <c r="D104" s="43">
        <v>3.17</v>
      </c>
      <c r="E104" s="43">
        <f t="shared" si="12"/>
        <v>9.1929999999999998E-2</v>
      </c>
      <c r="F104" s="43">
        <v>3.26</v>
      </c>
      <c r="G104" s="48">
        <f t="shared" si="17"/>
        <v>32.599999999999994</v>
      </c>
      <c r="H104" s="37"/>
      <c r="I104" s="7"/>
      <c r="J104" s="8">
        <f t="shared" si="15"/>
        <v>0</v>
      </c>
      <c r="K104" s="9"/>
      <c r="L104" s="8">
        <f t="shared" si="16"/>
        <v>0</v>
      </c>
      <c r="M104" s="51"/>
      <c r="N104" s="61">
        <f t="shared" si="13"/>
        <v>0</v>
      </c>
    </row>
    <row r="105" spans="1:14" x14ac:dyDescent="0.2">
      <c r="A105" s="40">
        <v>99</v>
      </c>
      <c r="B105" s="44" t="s">
        <v>19</v>
      </c>
      <c r="C105" s="42">
        <v>5</v>
      </c>
      <c r="D105" s="43">
        <v>7.27</v>
      </c>
      <c r="E105" s="43">
        <f t="shared" si="12"/>
        <v>0.21082999999999999</v>
      </c>
      <c r="F105" s="43">
        <v>7.48</v>
      </c>
      <c r="G105" s="48">
        <f t="shared" si="17"/>
        <v>37.400000000000006</v>
      </c>
      <c r="H105" s="37"/>
      <c r="I105" s="7"/>
      <c r="J105" s="8">
        <f t="shared" si="15"/>
        <v>0</v>
      </c>
      <c r="K105" s="9"/>
      <c r="L105" s="8">
        <f t="shared" si="16"/>
        <v>0</v>
      </c>
      <c r="M105" s="51"/>
      <c r="N105" s="61">
        <f t="shared" si="13"/>
        <v>0</v>
      </c>
    </row>
    <row r="106" spans="1:14" x14ac:dyDescent="0.2">
      <c r="A106" s="40">
        <v>100</v>
      </c>
      <c r="B106" s="44" t="s">
        <v>20</v>
      </c>
      <c r="C106" s="42">
        <v>5</v>
      </c>
      <c r="D106" s="43">
        <v>16.89</v>
      </c>
      <c r="E106" s="43">
        <f t="shared" si="12"/>
        <v>0.48981000000000002</v>
      </c>
      <c r="F106" s="43">
        <v>17.38</v>
      </c>
      <c r="G106" s="48">
        <f t="shared" si="17"/>
        <v>86.899999999999991</v>
      </c>
      <c r="H106" s="37"/>
      <c r="I106" s="7"/>
      <c r="J106" s="8">
        <f t="shared" si="15"/>
        <v>0</v>
      </c>
      <c r="K106" s="9"/>
      <c r="L106" s="8">
        <f t="shared" si="16"/>
        <v>0</v>
      </c>
      <c r="M106" s="51"/>
      <c r="N106" s="61">
        <f t="shared" si="13"/>
        <v>0</v>
      </c>
    </row>
    <row r="107" spans="1:14" x14ac:dyDescent="0.2">
      <c r="A107" s="40">
        <v>101</v>
      </c>
      <c r="B107" s="44" t="s">
        <v>21</v>
      </c>
      <c r="C107" s="42">
        <v>10</v>
      </c>
      <c r="D107" s="43">
        <v>7.27</v>
      </c>
      <c r="E107" s="43">
        <f t="shared" si="12"/>
        <v>0.21082999999999999</v>
      </c>
      <c r="F107" s="43">
        <v>7.48</v>
      </c>
      <c r="G107" s="48">
        <f t="shared" si="17"/>
        <v>74.800000000000011</v>
      </c>
      <c r="H107" s="37"/>
      <c r="I107" s="7"/>
      <c r="J107" s="8">
        <f t="shared" si="15"/>
        <v>0</v>
      </c>
      <c r="K107" s="9"/>
      <c r="L107" s="8">
        <f t="shared" si="16"/>
        <v>0</v>
      </c>
      <c r="M107" s="51"/>
      <c r="N107" s="61">
        <f t="shared" si="13"/>
        <v>0</v>
      </c>
    </row>
    <row r="108" spans="1:14" x14ac:dyDescent="0.2">
      <c r="A108" s="40">
        <v>102</v>
      </c>
      <c r="B108" s="47" t="s">
        <v>95</v>
      </c>
      <c r="C108" s="42">
        <v>3</v>
      </c>
      <c r="D108" s="43">
        <v>7.81</v>
      </c>
      <c r="E108" s="43">
        <f t="shared" si="12"/>
        <v>0.22648999999999997</v>
      </c>
      <c r="F108" s="43">
        <v>8.0399999999999991</v>
      </c>
      <c r="G108" s="48">
        <f t="shared" si="17"/>
        <v>24.119999999999997</v>
      </c>
      <c r="H108" s="37"/>
      <c r="I108" s="7"/>
      <c r="J108" s="8">
        <f t="shared" si="15"/>
        <v>0</v>
      </c>
      <c r="K108" s="9"/>
      <c r="L108" s="8">
        <f t="shared" si="16"/>
        <v>0</v>
      </c>
      <c r="M108" s="51"/>
      <c r="N108" s="61">
        <f t="shared" si="13"/>
        <v>0</v>
      </c>
    </row>
    <row r="109" spans="1:14" x14ac:dyDescent="0.2">
      <c r="A109" s="40">
        <v>103</v>
      </c>
      <c r="B109" s="47" t="s">
        <v>96</v>
      </c>
      <c r="C109" s="42">
        <v>2</v>
      </c>
      <c r="D109" s="43">
        <v>9.23</v>
      </c>
      <c r="E109" s="43">
        <f t="shared" si="12"/>
        <v>0.26767000000000002</v>
      </c>
      <c r="F109" s="43">
        <v>9.5</v>
      </c>
      <c r="G109" s="48">
        <f t="shared" si="17"/>
        <v>19</v>
      </c>
      <c r="H109" s="37"/>
      <c r="I109" s="7"/>
      <c r="J109" s="8">
        <f t="shared" si="15"/>
        <v>0</v>
      </c>
      <c r="K109" s="9"/>
      <c r="L109" s="8">
        <f t="shared" si="16"/>
        <v>0</v>
      </c>
      <c r="M109" s="51"/>
      <c r="N109" s="61">
        <f t="shared" si="13"/>
        <v>0</v>
      </c>
    </row>
    <row r="110" spans="1:14" x14ac:dyDescent="0.2">
      <c r="A110" s="40">
        <v>104</v>
      </c>
      <c r="B110" s="47" t="s">
        <v>97</v>
      </c>
      <c r="C110" s="42">
        <v>2</v>
      </c>
      <c r="D110" s="43">
        <v>7.3</v>
      </c>
      <c r="E110" s="43">
        <f t="shared" si="12"/>
        <v>0.21169999999999997</v>
      </c>
      <c r="F110" s="43">
        <v>7.51</v>
      </c>
      <c r="G110" s="48">
        <f t="shared" si="17"/>
        <v>15.02</v>
      </c>
      <c r="H110" s="37"/>
      <c r="I110" s="7"/>
      <c r="J110" s="8">
        <f t="shared" si="15"/>
        <v>0</v>
      </c>
      <c r="K110" s="9"/>
      <c r="L110" s="8">
        <f t="shared" si="16"/>
        <v>0</v>
      </c>
      <c r="M110" s="51"/>
      <c r="N110" s="61">
        <f t="shared" si="13"/>
        <v>0</v>
      </c>
    </row>
    <row r="111" spans="1:14" x14ac:dyDescent="0.2">
      <c r="A111" s="40">
        <v>105</v>
      </c>
      <c r="B111" s="47" t="s">
        <v>98</v>
      </c>
      <c r="C111" s="42">
        <v>3</v>
      </c>
      <c r="D111" s="43">
        <v>7.23</v>
      </c>
      <c r="E111" s="43">
        <f t="shared" si="12"/>
        <v>0.20967000000000002</v>
      </c>
      <c r="F111" s="43">
        <v>7.44</v>
      </c>
      <c r="G111" s="48">
        <f t="shared" si="17"/>
        <v>22.32</v>
      </c>
      <c r="H111" s="37"/>
      <c r="I111" s="7"/>
      <c r="J111" s="8">
        <f t="shared" si="15"/>
        <v>0</v>
      </c>
      <c r="K111" s="9"/>
      <c r="L111" s="8">
        <f t="shared" si="16"/>
        <v>0</v>
      </c>
      <c r="M111" s="51"/>
      <c r="N111" s="61">
        <f t="shared" si="13"/>
        <v>0</v>
      </c>
    </row>
    <row r="112" spans="1:14" x14ac:dyDescent="0.2">
      <c r="A112" s="40">
        <v>106</v>
      </c>
      <c r="B112" s="47" t="s">
        <v>99</v>
      </c>
      <c r="C112" s="42">
        <v>3</v>
      </c>
      <c r="D112" s="43">
        <v>9.23</v>
      </c>
      <c r="E112" s="43">
        <f t="shared" si="12"/>
        <v>0.26767000000000002</v>
      </c>
      <c r="F112" s="43">
        <v>9.5</v>
      </c>
      <c r="G112" s="48">
        <f t="shared" si="17"/>
        <v>28.5</v>
      </c>
      <c r="H112" s="37"/>
      <c r="I112" s="7"/>
      <c r="J112" s="8">
        <f t="shared" si="15"/>
        <v>0</v>
      </c>
      <c r="K112" s="9"/>
      <c r="L112" s="8">
        <f t="shared" si="16"/>
        <v>0</v>
      </c>
      <c r="M112" s="51"/>
      <c r="N112" s="61">
        <f t="shared" si="13"/>
        <v>0</v>
      </c>
    </row>
    <row r="113" spans="1:14" x14ac:dyDescent="0.2">
      <c r="A113" s="40">
        <v>107</v>
      </c>
      <c r="B113" s="47" t="s">
        <v>100</v>
      </c>
      <c r="C113" s="42">
        <v>1</v>
      </c>
      <c r="D113" s="43">
        <v>5.65</v>
      </c>
      <c r="E113" s="43">
        <f t="shared" si="12"/>
        <v>0.16385000000000002</v>
      </c>
      <c r="F113" s="43">
        <v>5.81</v>
      </c>
      <c r="G113" s="48">
        <f t="shared" si="17"/>
        <v>5.81</v>
      </c>
      <c r="H113" s="37"/>
      <c r="I113" s="7"/>
      <c r="J113" s="8">
        <f t="shared" si="15"/>
        <v>0</v>
      </c>
      <c r="K113" s="9"/>
      <c r="L113" s="8">
        <f t="shared" si="16"/>
        <v>0</v>
      </c>
      <c r="M113" s="51"/>
      <c r="N113" s="61">
        <f t="shared" si="13"/>
        <v>0</v>
      </c>
    </row>
    <row r="114" spans="1:14" x14ac:dyDescent="0.2">
      <c r="A114" s="40">
        <v>108</v>
      </c>
      <c r="B114" s="47" t="s">
        <v>101</v>
      </c>
      <c r="C114" s="42">
        <v>1</v>
      </c>
      <c r="D114" s="43">
        <v>7.23</v>
      </c>
      <c r="E114" s="43">
        <f t="shared" si="12"/>
        <v>0.20967000000000002</v>
      </c>
      <c r="F114" s="43">
        <v>7.44</v>
      </c>
      <c r="G114" s="48">
        <f t="shared" si="17"/>
        <v>7.44</v>
      </c>
      <c r="H114" s="37"/>
      <c r="I114" s="7"/>
      <c r="J114" s="8">
        <f t="shared" si="15"/>
        <v>0</v>
      </c>
      <c r="K114" s="9"/>
      <c r="L114" s="8">
        <f t="shared" si="16"/>
        <v>0</v>
      </c>
      <c r="M114" s="51"/>
      <c r="N114" s="61">
        <f t="shared" si="13"/>
        <v>0</v>
      </c>
    </row>
    <row r="115" spans="1:14" x14ac:dyDescent="0.2">
      <c r="A115" s="40">
        <v>109</v>
      </c>
      <c r="B115" s="47" t="s">
        <v>102</v>
      </c>
      <c r="C115" s="42">
        <v>1</v>
      </c>
      <c r="D115" s="43">
        <v>9.23</v>
      </c>
      <c r="E115" s="43">
        <f t="shared" si="12"/>
        <v>0.26767000000000002</v>
      </c>
      <c r="F115" s="43">
        <v>9.5</v>
      </c>
      <c r="G115" s="48">
        <f t="shared" si="17"/>
        <v>9.5</v>
      </c>
      <c r="H115" s="37"/>
      <c r="I115" s="7"/>
      <c r="J115" s="8">
        <f t="shared" si="15"/>
        <v>0</v>
      </c>
      <c r="K115" s="9"/>
      <c r="L115" s="8">
        <f t="shared" si="16"/>
        <v>0</v>
      </c>
      <c r="M115" s="51"/>
      <c r="N115" s="61">
        <f t="shared" si="13"/>
        <v>0</v>
      </c>
    </row>
    <row r="116" spans="1:14" x14ac:dyDescent="0.2">
      <c r="A116" s="40">
        <v>110</v>
      </c>
      <c r="B116" s="47" t="s">
        <v>93</v>
      </c>
      <c r="C116" s="42">
        <v>1</v>
      </c>
      <c r="D116" s="43">
        <v>9.17</v>
      </c>
      <c r="E116" s="43">
        <f t="shared" si="12"/>
        <v>0.26593</v>
      </c>
      <c r="F116" s="43">
        <v>9.44</v>
      </c>
      <c r="G116" s="48">
        <f t="shared" si="17"/>
        <v>9.44</v>
      </c>
      <c r="H116" s="37"/>
      <c r="I116" s="7"/>
      <c r="J116" s="8">
        <f t="shared" si="15"/>
        <v>0</v>
      </c>
      <c r="K116" s="9"/>
      <c r="L116" s="8">
        <f t="shared" si="16"/>
        <v>0</v>
      </c>
      <c r="M116" s="51"/>
      <c r="N116" s="61">
        <f t="shared" si="13"/>
        <v>0</v>
      </c>
    </row>
    <row r="117" spans="1:14" x14ac:dyDescent="0.2">
      <c r="A117" s="40">
        <v>111</v>
      </c>
      <c r="B117" s="44" t="s">
        <v>17</v>
      </c>
      <c r="C117" s="42">
        <v>10</v>
      </c>
      <c r="D117" s="43">
        <v>17.63</v>
      </c>
      <c r="E117" s="43">
        <f t="shared" si="12"/>
        <v>0.51127</v>
      </c>
      <c r="F117" s="43">
        <v>18.14</v>
      </c>
      <c r="G117" s="48">
        <f t="shared" si="17"/>
        <v>181.4</v>
      </c>
      <c r="H117" s="37"/>
      <c r="I117" s="7"/>
      <c r="J117" s="8">
        <f t="shared" si="15"/>
        <v>0</v>
      </c>
      <c r="K117" s="9"/>
      <c r="L117" s="8">
        <f t="shared" si="16"/>
        <v>0</v>
      </c>
      <c r="M117" s="51"/>
      <c r="N117" s="61">
        <f t="shared" si="13"/>
        <v>0</v>
      </c>
    </row>
    <row r="118" spans="1:14" x14ac:dyDescent="0.2">
      <c r="A118" s="40">
        <v>112</v>
      </c>
      <c r="B118" s="44" t="s">
        <v>18</v>
      </c>
      <c r="C118" s="42">
        <v>10</v>
      </c>
      <c r="D118" s="43">
        <v>26.32</v>
      </c>
      <c r="E118" s="43">
        <f t="shared" si="12"/>
        <v>0.76328000000000007</v>
      </c>
      <c r="F118" s="43">
        <v>27.08</v>
      </c>
      <c r="G118" s="48">
        <f t="shared" si="17"/>
        <v>270.79999999999995</v>
      </c>
      <c r="H118" s="37"/>
      <c r="I118" s="7"/>
      <c r="J118" s="8">
        <f t="shared" si="15"/>
        <v>0</v>
      </c>
      <c r="K118" s="9"/>
      <c r="L118" s="8">
        <f t="shared" si="16"/>
        <v>0</v>
      </c>
      <c r="M118" s="51"/>
      <c r="N118" s="61">
        <f t="shared" si="13"/>
        <v>0</v>
      </c>
    </row>
    <row r="119" spans="1:14" x14ac:dyDescent="0.2">
      <c r="A119" s="40">
        <v>113</v>
      </c>
      <c r="B119" s="41" t="s">
        <v>77</v>
      </c>
      <c r="C119" s="42">
        <v>50</v>
      </c>
      <c r="D119" s="43">
        <v>0.53</v>
      </c>
      <c r="E119" s="43">
        <f t="shared" si="12"/>
        <v>1.537E-2</v>
      </c>
      <c r="F119" s="43">
        <v>0.55000000000000004</v>
      </c>
      <c r="G119" s="48">
        <f t="shared" si="17"/>
        <v>27.500000000000004</v>
      </c>
      <c r="H119" s="37"/>
      <c r="I119" s="7"/>
      <c r="J119" s="8">
        <f t="shared" si="15"/>
        <v>0</v>
      </c>
      <c r="K119" s="9"/>
      <c r="L119" s="8">
        <f t="shared" si="16"/>
        <v>0</v>
      </c>
      <c r="M119" s="51"/>
      <c r="N119" s="61">
        <f t="shared" si="13"/>
        <v>0</v>
      </c>
    </row>
    <row r="120" spans="1:14" x14ac:dyDescent="0.2">
      <c r="A120" s="40">
        <v>114</v>
      </c>
      <c r="B120" s="44" t="s">
        <v>78</v>
      </c>
      <c r="C120" s="42">
        <v>5</v>
      </c>
      <c r="D120" s="43">
        <v>0.56999999999999995</v>
      </c>
      <c r="E120" s="43">
        <f t="shared" si="12"/>
        <v>1.653E-2</v>
      </c>
      <c r="F120" s="43">
        <v>0.59</v>
      </c>
      <c r="G120" s="48">
        <f t="shared" si="17"/>
        <v>2.9499999999999997</v>
      </c>
      <c r="H120" s="37"/>
      <c r="I120" s="7"/>
      <c r="J120" s="8">
        <f t="shared" si="15"/>
        <v>0</v>
      </c>
      <c r="K120" s="9"/>
      <c r="L120" s="8">
        <f t="shared" si="16"/>
        <v>0</v>
      </c>
      <c r="M120" s="51"/>
      <c r="N120" s="61">
        <f t="shared" si="13"/>
        <v>0</v>
      </c>
    </row>
    <row r="121" spans="1:14" x14ac:dyDescent="0.2">
      <c r="A121" s="40">
        <v>115</v>
      </c>
      <c r="B121" s="44" t="s">
        <v>79</v>
      </c>
      <c r="C121" s="42">
        <v>10</v>
      </c>
      <c r="D121" s="43">
        <v>1.79</v>
      </c>
      <c r="E121" s="43">
        <f t="shared" si="12"/>
        <v>5.1909999999999998E-2</v>
      </c>
      <c r="F121" s="43">
        <v>1.84</v>
      </c>
      <c r="G121" s="48">
        <f t="shared" si="17"/>
        <v>18.400000000000002</v>
      </c>
      <c r="H121" s="37"/>
      <c r="I121" s="7"/>
      <c r="J121" s="8">
        <f t="shared" si="15"/>
        <v>0</v>
      </c>
      <c r="K121" s="9"/>
      <c r="L121" s="8">
        <f t="shared" si="16"/>
        <v>0</v>
      </c>
      <c r="M121" s="51"/>
      <c r="N121" s="61">
        <f t="shared" si="13"/>
        <v>0</v>
      </c>
    </row>
    <row r="122" spans="1:14" x14ac:dyDescent="0.2">
      <c r="A122" s="40">
        <v>116</v>
      </c>
      <c r="B122" s="44" t="s">
        <v>139</v>
      </c>
      <c r="C122" s="42">
        <v>25</v>
      </c>
      <c r="D122" s="43">
        <v>0</v>
      </c>
      <c r="E122" s="43">
        <v>0</v>
      </c>
      <c r="F122" s="43">
        <v>1.41</v>
      </c>
      <c r="G122" s="48">
        <f t="shared" si="17"/>
        <v>35.25</v>
      </c>
      <c r="H122" s="37"/>
      <c r="I122" s="7"/>
      <c r="J122" s="8"/>
      <c r="K122" s="9"/>
      <c r="L122" s="8"/>
      <c r="M122" s="51"/>
      <c r="N122" s="61">
        <f t="shared" si="13"/>
        <v>0</v>
      </c>
    </row>
    <row r="123" spans="1:14" x14ac:dyDescent="0.2">
      <c r="A123" s="40">
        <v>117</v>
      </c>
      <c r="B123" s="44" t="s">
        <v>80</v>
      </c>
      <c r="C123" s="42">
        <v>100</v>
      </c>
      <c r="D123" s="43">
        <v>3.88</v>
      </c>
      <c r="E123" s="43">
        <f t="shared" si="12"/>
        <v>0.11252</v>
      </c>
      <c r="F123" s="43">
        <v>3.99</v>
      </c>
      <c r="G123" s="48">
        <f t="shared" si="17"/>
        <v>399</v>
      </c>
      <c r="H123" s="37"/>
      <c r="I123" s="7"/>
      <c r="J123" s="8">
        <f t="shared" ref="J123:J137" si="18">I123*C123</f>
        <v>0</v>
      </c>
      <c r="K123" s="9"/>
      <c r="L123" s="8">
        <f t="shared" ref="L123:L137" si="19">K123*C123</f>
        <v>0</v>
      </c>
      <c r="M123" s="51"/>
      <c r="N123" s="61">
        <f t="shared" si="13"/>
        <v>0</v>
      </c>
    </row>
    <row r="124" spans="1:14" x14ac:dyDescent="0.2">
      <c r="A124" s="40">
        <v>118</v>
      </c>
      <c r="B124" s="45" t="s">
        <v>81</v>
      </c>
      <c r="C124" s="42">
        <v>10</v>
      </c>
      <c r="D124" s="43">
        <v>0.69</v>
      </c>
      <c r="E124" s="43">
        <f t="shared" si="12"/>
        <v>2.001E-2</v>
      </c>
      <c r="F124" s="43">
        <v>0.71</v>
      </c>
      <c r="G124" s="48">
        <f t="shared" si="17"/>
        <v>7.1</v>
      </c>
      <c r="H124" s="37"/>
      <c r="I124" s="7"/>
      <c r="J124" s="8">
        <f t="shared" si="18"/>
        <v>0</v>
      </c>
      <c r="K124" s="9"/>
      <c r="L124" s="8">
        <f t="shared" si="19"/>
        <v>0</v>
      </c>
      <c r="M124" s="51"/>
      <c r="N124" s="61">
        <f t="shared" si="13"/>
        <v>0</v>
      </c>
    </row>
    <row r="125" spans="1:14" x14ac:dyDescent="0.2">
      <c r="A125" s="40">
        <v>119</v>
      </c>
      <c r="B125" s="44" t="s">
        <v>82</v>
      </c>
      <c r="C125" s="42">
        <v>10</v>
      </c>
      <c r="D125" s="43">
        <v>0.96</v>
      </c>
      <c r="E125" s="43">
        <f t="shared" si="12"/>
        <v>2.7839999999999997E-2</v>
      </c>
      <c r="F125" s="43">
        <v>0.99</v>
      </c>
      <c r="G125" s="48">
        <f t="shared" si="17"/>
        <v>9.9</v>
      </c>
      <c r="H125" s="37"/>
      <c r="I125" s="7"/>
      <c r="J125" s="8">
        <f t="shared" si="18"/>
        <v>0</v>
      </c>
      <c r="K125" s="9"/>
      <c r="L125" s="8">
        <f t="shared" si="19"/>
        <v>0</v>
      </c>
      <c r="M125" s="51"/>
      <c r="N125" s="61">
        <f t="shared" si="13"/>
        <v>0</v>
      </c>
    </row>
    <row r="126" spans="1:14" x14ac:dyDescent="0.2">
      <c r="A126" s="40">
        <v>120</v>
      </c>
      <c r="B126" s="44" t="s">
        <v>122</v>
      </c>
      <c r="C126" s="42">
        <v>5</v>
      </c>
      <c r="D126" s="43">
        <v>7.87</v>
      </c>
      <c r="E126" s="43">
        <f t="shared" si="12"/>
        <v>0.22823000000000002</v>
      </c>
      <c r="F126" s="43">
        <v>8.1</v>
      </c>
      <c r="G126" s="48">
        <f t="shared" si="17"/>
        <v>40.5</v>
      </c>
      <c r="H126" s="37"/>
      <c r="I126" s="7"/>
      <c r="J126" s="8">
        <f t="shared" si="18"/>
        <v>0</v>
      </c>
      <c r="K126" s="9"/>
      <c r="L126" s="8">
        <f t="shared" si="19"/>
        <v>0</v>
      </c>
      <c r="M126" s="51"/>
      <c r="N126" s="61">
        <f t="shared" si="13"/>
        <v>0</v>
      </c>
    </row>
    <row r="127" spans="1:14" x14ac:dyDescent="0.2">
      <c r="A127" s="40">
        <v>121</v>
      </c>
      <c r="B127" s="47" t="s">
        <v>104</v>
      </c>
      <c r="C127" s="42">
        <v>1</v>
      </c>
      <c r="D127" s="43">
        <v>60.98</v>
      </c>
      <c r="E127" s="43">
        <f t="shared" si="12"/>
        <v>1.7684199999999999</v>
      </c>
      <c r="F127" s="43">
        <v>62.75</v>
      </c>
      <c r="G127" s="48">
        <f t="shared" si="17"/>
        <v>62.75</v>
      </c>
      <c r="H127" s="37"/>
      <c r="I127" s="7"/>
      <c r="J127" s="8">
        <f t="shared" si="18"/>
        <v>0</v>
      </c>
      <c r="K127" s="9"/>
      <c r="L127" s="8">
        <f t="shared" si="19"/>
        <v>0</v>
      </c>
      <c r="M127" s="51"/>
      <c r="N127" s="61">
        <f t="shared" si="13"/>
        <v>0</v>
      </c>
    </row>
    <row r="128" spans="1:14" x14ac:dyDescent="0.2">
      <c r="A128" s="40">
        <v>122</v>
      </c>
      <c r="B128" s="47" t="s">
        <v>103</v>
      </c>
      <c r="C128" s="42">
        <v>1</v>
      </c>
      <c r="D128" s="43">
        <v>34.65</v>
      </c>
      <c r="E128" s="43">
        <f t="shared" si="12"/>
        <v>1.00485</v>
      </c>
      <c r="F128" s="43">
        <v>35.65</v>
      </c>
      <c r="G128" s="48">
        <f t="shared" si="17"/>
        <v>35.65</v>
      </c>
      <c r="H128" s="37"/>
      <c r="I128" s="7"/>
      <c r="J128" s="8">
        <f t="shared" si="18"/>
        <v>0</v>
      </c>
      <c r="K128" s="9"/>
      <c r="L128" s="8">
        <f t="shared" si="19"/>
        <v>0</v>
      </c>
      <c r="M128" s="51"/>
      <c r="N128" s="61">
        <f t="shared" si="13"/>
        <v>0</v>
      </c>
    </row>
    <row r="129" spans="1:22" x14ac:dyDescent="0.2">
      <c r="A129" s="40">
        <v>123</v>
      </c>
      <c r="B129" s="44" t="s">
        <v>83</v>
      </c>
      <c r="C129" s="42">
        <v>10</v>
      </c>
      <c r="D129" s="43">
        <v>2.31</v>
      </c>
      <c r="E129" s="43">
        <f t="shared" si="12"/>
        <v>6.6989999999999994E-2</v>
      </c>
      <c r="F129" s="43">
        <v>2.38</v>
      </c>
      <c r="G129" s="48">
        <f t="shared" si="17"/>
        <v>23.799999999999997</v>
      </c>
      <c r="H129" s="37"/>
      <c r="I129" s="7"/>
      <c r="J129" s="8">
        <f t="shared" si="18"/>
        <v>0</v>
      </c>
      <c r="K129" s="9"/>
      <c r="L129" s="8">
        <f t="shared" si="19"/>
        <v>0</v>
      </c>
      <c r="M129" s="51"/>
      <c r="N129" s="61">
        <f t="shared" si="13"/>
        <v>0</v>
      </c>
    </row>
    <row r="130" spans="1:22" x14ac:dyDescent="0.2">
      <c r="A130" s="40">
        <v>124</v>
      </c>
      <c r="B130" s="44" t="s">
        <v>84</v>
      </c>
      <c r="C130" s="42">
        <v>1</v>
      </c>
      <c r="D130" s="43">
        <v>0.38</v>
      </c>
      <c r="E130" s="43">
        <f t="shared" si="12"/>
        <v>1.1019999999999999E-2</v>
      </c>
      <c r="F130" s="43">
        <v>0.39</v>
      </c>
      <c r="G130" s="48">
        <f t="shared" si="17"/>
        <v>0.39</v>
      </c>
      <c r="H130" s="37"/>
      <c r="I130" s="7"/>
      <c r="J130" s="8">
        <f t="shared" si="18"/>
        <v>0</v>
      </c>
      <c r="K130" s="9"/>
      <c r="L130" s="8">
        <f t="shared" si="19"/>
        <v>0</v>
      </c>
      <c r="M130" s="51"/>
      <c r="N130" s="61">
        <f t="shared" si="13"/>
        <v>0</v>
      </c>
    </row>
    <row r="131" spans="1:22" x14ac:dyDescent="0.2">
      <c r="A131" s="40">
        <v>125</v>
      </c>
      <c r="B131" s="47" t="s">
        <v>108</v>
      </c>
      <c r="C131" s="42">
        <v>20</v>
      </c>
      <c r="D131" s="43">
        <v>15.86</v>
      </c>
      <c r="E131" s="43">
        <f t="shared" si="12"/>
        <v>0.45994000000000002</v>
      </c>
      <c r="F131" s="43">
        <v>16.32</v>
      </c>
      <c r="G131" s="48">
        <f t="shared" si="17"/>
        <v>326.39999999999998</v>
      </c>
      <c r="H131" s="37"/>
      <c r="I131" s="7"/>
      <c r="J131" s="8">
        <f t="shared" si="18"/>
        <v>0</v>
      </c>
      <c r="K131" s="9"/>
      <c r="L131" s="8">
        <f t="shared" si="19"/>
        <v>0</v>
      </c>
      <c r="M131" s="51"/>
      <c r="N131" s="61">
        <f t="shared" si="13"/>
        <v>0</v>
      </c>
    </row>
    <row r="132" spans="1:22" x14ac:dyDescent="0.2">
      <c r="A132" s="40">
        <v>126</v>
      </c>
      <c r="B132" s="47" t="s">
        <v>109</v>
      </c>
      <c r="C132" s="42">
        <v>30</v>
      </c>
      <c r="D132" s="43">
        <v>15.86</v>
      </c>
      <c r="E132" s="43">
        <f t="shared" si="12"/>
        <v>0.45994000000000002</v>
      </c>
      <c r="F132" s="43">
        <v>16.32</v>
      </c>
      <c r="G132" s="48">
        <f t="shared" si="17"/>
        <v>489.6</v>
      </c>
      <c r="H132" s="37"/>
      <c r="I132" s="7"/>
      <c r="J132" s="8">
        <f t="shared" si="18"/>
        <v>0</v>
      </c>
      <c r="K132" s="9"/>
      <c r="L132" s="8">
        <f t="shared" si="19"/>
        <v>0</v>
      </c>
      <c r="M132" s="51"/>
      <c r="N132" s="61">
        <f t="shared" si="13"/>
        <v>0</v>
      </c>
    </row>
    <row r="133" spans="1:22" x14ac:dyDescent="0.2">
      <c r="A133" s="40">
        <v>127</v>
      </c>
      <c r="B133" s="44" t="s">
        <v>3</v>
      </c>
      <c r="C133" s="42">
        <v>15</v>
      </c>
      <c r="D133" s="43">
        <v>1.62</v>
      </c>
      <c r="E133" s="43">
        <f t="shared" si="12"/>
        <v>4.6980000000000001E-2</v>
      </c>
      <c r="F133" s="43">
        <v>1.67</v>
      </c>
      <c r="G133" s="48">
        <f t="shared" si="17"/>
        <v>25.049999999999997</v>
      </c>
      <c r="H133" s="37"/>
      <c r="I133" s="7"/>
      <c r="J133" s="8">
        <f t="shared" si="18"/>
        <v>0</v>
      </c>
      <c r="K133" s="9"/>
      <c r="L133" s="8">
        <f t="shared" si="19"/>
        <v>0</v>
      </c>
      <c r="M133" s="51"/>
      <c r="N133" s="61">
        <f t="shared" si="13"/>
        <v>0</v>
      </c>
    </row>
    <row r="134" spans="1:22" x14ac:dyDescent="0.2">
      <c r="A134" s="40">
        <v>128</v>
      </c>
      <c r="B134" s="44" t="s">
        <v>14</v>
      </c>
      <c r="C134" s="42">
        <v>30</v>
      </c>
      <c r="D134" s="43">
        <v>13.71</v>
      </c>
      <c r="E134" s="43">
        <f t="shared" si="12"/>
        <v>0.39759</v>
      </c>
      <c r="F134" s="43">
        <v>14.11</v>
      </c>
      <c r="G134" s="48">
        <f t="shared" si="17"/>
        <v>423.29999999999995</v>
      </c>
      <c r="H134" s="37"/>
      <c r="I134" s="7"/>
      <c r="J134" s="8">
        <f t="shared" si="18"/>
        <v>0</v>
      </c>
      <c r="K134" s="9"/>
      <c r="L134" s="8">
        <f t="shared" si="19"/>
        <v>0</v>
      </c>
      <c r="M134" s="51"/>
      <c r="N134" s="61">
        <f t="shared" si="13"/>
        <v>0</v>
      </c>
    </row>
    <row r="135" spans="1:22" x14ac:dyDescent="0.2">
      <c r="A135" s="40">
        <v>129</v>
      </c>
      <c r="B135" s="44" t="s">
        <v>85</v>
      </c>
      <c r="C135" s="42">
        <v>20</v>
      </c>
      <c r="D135" s="43">
        <v>1.22</v>
      </c>
      <c r="E135" s="43">
        <f t="shared" si="12"/>
        <v>3.5379999999999995E-2</v>
      </c>
      <c r="F135" s="43">
        <v>1.26</v>
      </c>
      <c r="G135" s="48">
        <f t="shared" ref="G135:G137" si="20">C135*F135</f>
        <v>25.2</v>
      </c>
      <c r="H135" s="37"/>
      <c r="I135" s="7"/>
      <c r="J135" s="8">
        <f t="shared" si="18"/>
        <v>0</v>
      </c>
      <c r="K135" s="9"/>
      <c r="L135" s="8">
        <f t="shared" si="19"/>
        <v>0</v>
      </c>
      <c r="M135" s="51"/>
      <c r="N135" s="61">
        <f t="shared" si="13"/>
        <v>0</v>
      </c>
      <c r="R135" s="32"/>
      <c r="S135" s="32"/>
      <c r="T135" s="32"/>
      <c r="U135" s="32"/>
      <c r="V135" s="32"/>
    </row>
    <row r="136" spans="1:22" x14ac:dyDescent="0.2">
      <c r="A136" s="40">
        <v>130</v>
      </c>
      <c r="B136" s="44" t="s">
        <v>86</v>
      </c>
      <c r="C136" s="42">
        <v>4</v>
      </c>
      <c r="D136" s="43">
        <v>7.33</v>
      </c>
      <c r="E136" s="43">
        <f t="shared" si="12"/>
        <v>0.21256999999999998</v>
      </c>
      <c r="F136" s="43">
        <v>7.54</v>
      </c>
      <c r="G136" s="48">
        <f t="shared" si="20"/>
        <v>30.16</v>
      </c>
      <c r="H136" s="37"/>
      <c r="I136" s="7"/>
      <c r="J136" s="8">
        <f t="shared" si="18"/>
        <v>0</v>
      </c>
      <c r="K136" s="9"/>
      <c r="L136" s="8">
        <f t="shared" si="19"/>
        <v>0</v>
      </c>
      <c r="M136" s="51"/>
      <c r="N136" s="61">
        <f t="shared" ref="N136:N137" si="21">H136*C136</f>
        <v>0</v>
      </c>
      <c r="R136" s="32"/>
      <c r="S136" s="32"/>
      <c r="T136" s="33"/>
      <c r="U136" s="32"/>
      <c r="V136" s="32"/>
    </row>
    <row r="137" spans="1:22" x14ac:dyDescent="0.2">
      <c r="A137" s="40">
        <v>131</v>
      </c>
      <c r="B137" s="44" t="s">
        <v>87</v>
      </c>
      <c r="C137" s="42">
        <v>6</v>
      </c>
      <c r="D137" s="43">
        <v>0.73</v>
      </c>
      <c r="E137" s="43">
        <f t="shared" si="12"/>
        <v>2.1170000000000001E-2</v>
      </c>
      <c r="F137" s="43">
        <v>0.75</v>
      </c>
      <c r="G137" s="48">
        <f t="shared" si="20"/>
        <v>4.5</v>
      </c>
      <c r="H137" s="37"/>
      <c r="I137" s="7"/>
      <c r="J137" s="8">
        <f t="shared" si="18"/>
        <v>0</v>
      </c>
      <c r="K137" s="9"/>
      <c r="L137" s="8">
        <f t="shared" si="19"/>
        <v>0</v>
      </c>
      <c r="M137" s="51"/>
      <c r="N137" s="61">
        <f t="shared" si="21"/>
        <v>0</v>
      </c>
      <c r="R137" s="32"/>
      <c r="S137" s="34"/>
      <c r="T137" s="32"/>
      <c r="U137" s="34"/>
      <c r="V137" s="32"/>
    </row>
    <row r="138" spans="1:22" x14ac:dyDescent="0.2">
      <c r="A138" s="40"/>
      <c r="B138" s="52" t="s">
        <v>149</v>
      </c>
      <c r="C138" s="42"/>
      <c r="D138" s="43"/>
      <c r="E138" s="43"/>
      <c r="F138" s="43"/>
      <c r="G138" s="48">
        <f>SUM(G7:G137)</f>
        <v>23537.609999999997</v>
      </c>
      <c r="H138" s="53" t="s">
        <v>150</v>
      </c>
      <c r="I138" s="24"/>
      <c r="J138" s="25">
        <f xml:space="preserve"> SUM(J7:J137)</f>
        <v>0</v>
      </c>
      <c r="K138" s="24"/>
      <c r="L138" s="25">
        <f>SUM(L7:L137)</f>
        <v>0</v>
      </c>
      <c r="M138" s="24"/>
      <c r="N138" s="61">
        <f>SUM(N7:N137)</f>
        <v>0</v>
      </c>
      <c r="R138" s="32"/>
      <c r="S138" s="34"/>
      <c r="T138" s="35"/>
      <c r="U138" s="34"/>
      <c r="V138" s="32"/>
    </row>
    <row r="139" spans="1:22" x14ac:dyDescent="0.2">
      <c r="F139" s="43"/>
      <c r="R139" s="32"/>
      <c r="S139" s="34"/>
      <c r="T139" s="32"/>
      <c r="U139" s="34"/>
      <c r="V139" s="32"/>
    </row>
    <row r="140" spans="1:22" x14ac:dyDescent="0.2">
      <c r="H140" s="31"/>
      <c r="R140" s="32"/>
      <c r="S140" s="34"/>
      <c r="T140" s="32"/>
      <c r="U140" s="34"/>
      <c r="V140" s="32"/>
    </row>
    <row r="141" spans="1:22" x14ac:dyDescent="0.2">
      <c r="R141" s="32"/>
      <c r="S141" s="32"/>
      <c r="T141" s="32"/>
      <c r="U141" s="34"/>
      <c r="V141" s="32"/>
    </row>
    <row r="142" spans="1:22" x14ac:dyDescent="0.2">
      <c r="R142" s="32"/>
      <c r="S142" s="32"/>
      <c r="T142" s="32"/>
      <c r="U142" s="32"/>
      <c r="V142" s="32"/>
    </row>
    <row r="143" spans="1:22" x14ac:dyDescent="0.2">
      <c r="B143" s="10"/>
      <c r="C143" s="27"/>
    </row>
    <row r="145" spans="1:3" x14ac:dyDescent="0.2">
      <c r="A145" s="10"/>
      <c r="B145" s="10"/>
      <c r="C145" s="27"/>
    </row>
  </sheetData>
  <sheetProtection algorithmName="SHA-512" hashValue="NSNN07vTIpeOKkB4NySJw37pcdzVtmemHN7nRdtZsSqosuVWoUqgC+z/kc498dtZr3lBVxm5eIWR2807ZjRrfg==" saltValue="ZdyQTAWBs7TEnujKMItY+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103" workbookViewId="0">
      <selection activeCell="G133" sqref="G133"/>
    </sheetView>
  </sheetViews>
  <sheetFormatPr baseColWidth="10" defaultRowHeight="24.95" customHeight="1" x14ac:dyDescent="0.2"/>
  <cols>
    <col min="2" max="2" width="49.7109375" bestFit="1" customWidth="1"/>
    <col min="4" max="5" width="0" hidden="1" customWidth="1"/>
  </cols>
  <sheetData>
    <row r="1" spans="1:7" ht="50.25" customHeight="1" x14ac:dyDescent="0.2">
      <c r="A1" s="14" t="s">
        <v>0</v>
      </c>
      <c r="B1" s="14" t="s">
        <v>1</v>
      </c>
      <c r="C1" s="15" t="s">
        <v>2</v>
      </c>
      <c r="D1" s="16" t="s">
        <v>134</v>
      </c>
      <c r="E1" s="16" t="s">
        <v>133</v>
      </c>
      <c r="F1" s="16" t="s">
        <v>142</v>
      </c>
      <c r="G1" s="17" t="s">
        <v>141</v>
      </c>
    </row>
    <row r="2" spans="1:7" ht="15" customHeight="1" x14ac:dyDescent="0.2">
      <c r="A2" s="11">
        <v>1</v>
      </c>
      <c r="B2" s="3" t="s">
        <v>22</v>
      </c>
      <c r="C2" s="4">
        <v>30</v>
      </c>
      <c r="D2" s="5">
        <v>0.96</v>
      </c>
      <c r="E2" s="5">
        <f t="shared" ref="E2:E66" si="0">D2*2.9/100</f>
        <v>2.7839999999999997E-2</v>
      </c>
      <c r="F2" s="5">
        <f t="shared" ref="F2:F30" si="1">D2+E2</f>
        <v>0.98783999999999994</v>
      </c>
      <c r="G2" s="6">
        <f>C2*F2</f>
        <v>29.635199999999998</v>
      </c>
    </row>
    <row r="3" spans="1:7" ht="15" customHeight="1" x14ac:dyDescent="0.2">
      <c r="A3" s="11">
        <v>2</v>
      </c>
      <c r="B3" s="21" t="s">
        <v>111</v>
      </c>
      <c r="C3" s="4">
        <v>30</v>
      </c>
      <c r="D3" s="5">
        <v>3.9</v>
      </c>
      <c r="E3" s="5">
        <f t="shared" si="0"/>
        <v>0.11309999999999999</v>
      </c>
      <c r="F3" s="5">
        <f t="shared" si="1"/>
        <v>4.0130999999999997</v>
      </c>
      <c r="G3" s="6">
        <f t="shared" ref="G3:G66" si="2">C3*F3</f>
        <v>120.39299999999999</v>
      </c>
    </row>
    <row r="4" spans="1:7" ht="15" customHeight="1" x14ac:dyDescent="0.2">
      <c r="A4" s="11">
        <v>3</v>
      </c>
      <c r="B4" s="21" t="s">
        <v>112</v>
      </c>
      <c r="C4" s="4">
        <v>30</v>
      </c>
      <c r="D4" s="5">
        <v>2.75</v>
      </c>
      <c r="E4" s="5">
        <f t="shared" si="0"/>
        <v>7.9750000000000001E-2</v>
      </c>
      <c r="F4" s="5">
        <f t="shared" si="1"/>
        <v>2.8297500000000002</v>
      </c>
      <c r="G4" s="6">
        <f t="shared" si="2"/>
        <v>84.892500000000013</v>
      </c>
    </row>
    <row r="5" spans="1:7" ht="15" customHeight="1" x14ac:dyDescent="0.2">
      <c r="A5" s="11">
        <v>4</v>
      </c>
      <c r="B5" s="21" t="s">
        <v>110</v>
      </c>
      <c r="C5" s="4">
        <v>75</v>
      </c>
      <c r="D5" s="5">
        <v>10.3</v>
      </c>
      <c r="E5" s="5">
        <f t="shared" si="0"/>
        <v>0.29870000000000002</v>
      </c>
      <c r="F5" s="5">
        <f t="shared" si="1"/>
        <v>10.598700000000001</v>
      </c>
      <c r="G5" s="6">
        <f t="shared" si="2"/>
        <v>794.90250000000003</v>
      </c>
    </row>
    <row r="6" spans="1:7" ht="15" customHeight="1" x14ac:dyDescent="0.2">
      <c r="A6" s="11">
        <v>5</v>
      </c>
      <c r="B6" s="1" t="s">
        <v>4</v>
      </c>
      <c r="C6" s="4">
        <v>40</v>
      </c>
      <c r="D6" s="5">
        <v>2.83</v>
      </c>
      <c r="E6" s="5">
        <f t="shared" si="0"/>
        <v>8.2070000000000004E-2</v>
      </c>
      <c r="F6" s="5">
        <f t="shared" si="1"/>
        <v>2.9120699999999999</v>
      </c>
      <c r="G6" s="6">
        <f t="shared" si="2"/>
        <v>116.4828</v>
      </c>
    </row>
    <row r="7" spans="1:7" ht="15" customHeight="1" x14ac:dyDescent="0.2">
      <c r="A7" s="11">
        <v>6</v>
      </c>
      <c r="B7" s="1" t="s">
        <v>5</v>
      </c>
      <c r="C7" s="4">
        <v>35</v>
      </c>
      <c r="D7" s="5">
        <v>2.83</v>
      </c>
      <c r="E7" s="5">
        <f t="shared" si="0"/>
        <v>8.2070000000000004E-2</v>
      </c>
      <c r="F7" s="5">
        <f t="shared" si="1"/>
        <v>2.9120699999999999</v>
      </c>
      <c r="G7" s="6">
        <f t="shared" si="2"/>
        <v>101.92245</v>
      </c>
    </row>
    <row r="8" spans="1:7" ht="15" customHeight="1" x14ac:dyDescent="0.2">
      <c r="A8" s="11">
        <v>7</v>
      </c>
      <c r="B8" s="2" t="s">
        <v>119</v>
      </c>
      <c r="C8" s="4">
        <v>40</v>
      </c>
      <c r="D8" s="5">
        <v>0.43</v>
      </c>
      <c r="E8" s="5">
        <f t="shared" si="0"/>
        <v>1.2469999999999998E-2</v>
      </c>
      <c r="F8" s="5">
        <f t="shared" si="1"/>
        <v>0.44246999999999997</v>
      </c>
      <c r="G8" s="6">
        <f t="shared" si="2"/>
        <v>17.698799999999999</v>
      </c>
    </row>
    <row r="9" spans="1:7" ht="15" customHeight="1" x14ac:dyDescent="0.2">
      <c r="A9" s="11">
        <v>8</v>
      </c>
      <c r="B9" s="2" t="s">
        <v>120</v>
      </c>
      <c r="C9" s="4">
        <v>30</v>
      </c>
      <c r="D9" s="5">
        <v>0.99</v>
      </c>
      <c r="E9" s="5">
        <f t="shared" si="0"/>
        <v>2.8709999999999999E-2</v>
      </c>
      <c r="F9" s="5">
        <f t="shared" si="1"/>
        <v>1.01871</v>
      </c>
      <c r="G9" s="6">
        <f t="shared" si="2"/>
        <v>30.561299999999999</v>
      </c>
    </row>
    <row r="10" spans="1:7" ht="15" customHeight="1" x14ac:dyDescent="0.2">
      <c r="A10" s="11">
        <v>9</v>
      </c>
      <c r="B10" s="22" t="s">
        <v>113</v>
      </c>
      <c r="C10" s="4">
        <v>40</v>
      </c>
      <c r="D10" s="5">
        <v>1.75</v>
      </c>
      <c r="E10" s="5">
        <f t="shared" si="0"/>
        <v>5.0750000000000003E-2</v>
      </c>
      <c r="F10" s="5">
        <f t="shared" si="1"/>
        <v>1.8007500000000001</v>
      </c>
      <c r="G10" s="6">
        <f t="shared" si="2"/>
        <v>72.03</v>
      </c>
    </row>
    <row r="11" spans="1:7" ht="15" customHeight="1" x14ac:dyDescent="0.2">
      <c r="A11" s="11">
        <v>10</v>
      </c>
      <c r="B11" s="21" t="s">
        <v>23</v>
      </c>
      <c r="C11" s="13">
        <v>10</v>
      </c>
      <c r="D11" s="5">
        <v>34.11</v>
      </c>
      <c r="E11" s="5">
        <f t="shared" si="0"/>
        <v>0.98919000000000001</v>
      </c>
      <c r="F11" s="5">
        <f t="shared" si="1"/>
        <v>35.09919</v>
      </c>
      <c r="G11" s="6">
        <f t="shared" si="2"/>
        <v>350.99189999999999</v>
      </c>
    </row>
    <row r="12" spans="1:7" ht="15" customHeight="1" x14ac:dyDescent="0.2">
      <c r="A12" s="11">
        <v>11</v>
      </c>
      <c r="B12" s="21" t="s">
        <v>24</v>
      </c>
      <c r="C12" s="13">
        <v>300</v>
      </c>
      <c r="D12" s="5">
        <v>0.24</v>
      </c>
      <c r="E12" s="5">
        <f t="shared" si="0"/>
        <v>6.9599999999999992E-3</v>
      </c>
      <c r="F12" s="5">
        <f t="shared" si="1"/>
        <v>0.24695999999999999</v>
      </c>
      <c r="G12" s="6">
        <f t="shared" si="2"/>
        <v>74.087999999999994</v>
      </c>
    </row>
    <row r="13" spans="1:7" ht="15" customHeight="1" x14ac:dyDescent="0.2">
      <c r="A13" s="11">
        <v>12</v>
      </c>
      <c r="B13" s="21" t="s">
        <v>25</v>
      </c>
      <c r="C13" s="13">
        <v>5</v>
      </c>
      <c r="D13" s="5">
        <v>0.75</v>
      </c>
      <c r="E13" s="5">
        <f t="shared" si="0"/>
        <v>2.1749999999999999E-2</v>
      </c>
      <c r="F13" s="5">
        <f t="shared" si="1"/>
        <v>0.77175000000000005</v>
      </c>
      <c r="G13" s="6">
        <f t="shared" si="2"/>
        <v>3.8587500000000001</v>
      </c>
    </row>
    <row r="14" spans="1:7" ht="15" customHeight="1" x14ac:dyDescent="0.2">
      <c r="A14" s="11">
        <v>13</v>
      </c>
      <c r="B14" s="21" t="s">
        <v>6</v>
      </c>
      <c r="C14" s="4">
        <v>40</v>
      </c>
      <c r="D14" s="5">
        <v>1.1299999999999999</v>
      </c>
      <c r="E14" s="5">
        <f t="shared" si="0"/>
        <v>3.2769999999999994E-2</v>
      </c>
      <c r="F14" s="5">
        <f t="shared" si="1"/>
        <v>1.1627699999999999</v>
      </c>
      <c r="G14" s="6">
        <f t="shared" si="2"/>
        <v>46.510799999999996</v>
      </c>
    </row>
    <row r="15" spans="1:7" ht="15" customHeight="1" x14ac:dyDescent="0.2">
      <c r="A15" s="11">
        <v>14</v>
      </c>
      <c r="B15" s="21" t="s">
        <v>7</v>
      </c>
      <c r="C15" s="4">
        <v>35</v>
      </c>
      <c r="D15" s="5">
        <v>1.07</v>
      </c>
      <c r="E15" s="5">
        <f t="shared" si="0"/>
        <v>3.1030000000000002E-2</v>
      </c>
      <c r="F15" s="5">
        <f t="shared" si="1"/>
        <v>1.1010300000000002</v>
      </c>
      <c r="G15" s="6">
        <f t="shared" si="2"/>
        <v>38.536050000000003</v>
      </c>
    </row>
    <row r="16" spans="1:7" ht="15" customHeight="1" x14ac:dyDescent="0.2">
      <c r="A16" s="11">
        <v>15</v>
      </c>
      <c r="B16" s="21" t="s">
        <v>8</v>
      </c>
      <c r="C16" s="4">
        <v>155</v>
      </c>
      <c r="D16" s="5">
        <v>0.81</v>
      </c>
      <c r="E16" s="5">
        <f t="shared" si="0"/>
        <v>2.349E-2</v>
      </c>
      <c r="F16" s="5">
        <f t="shared" si="1"/>
        <v>0.83349000000000006</v>
      </c>
      <c r="G16" s="6">
        <f t="shared" si="2"/>
        <v>129.19095000000002</v>
      </c>
    </row>
    <row r="17" spans="1:7" ht="15" customHeight="1" x14ac:dyDescent="0.2">
      <c r="A17" s="11">
        <v>16</v>
      </c>
      <c r="B17" s="21" t="s">
        <v>9</v>
      </c>
      <c r="C17" s="4">
        <v>5</v>
      </c>
      <c r="D17" s="5">
        <v>2.62</v>
      </c>
      <c r="E17" s="5">
        <f t="shared" si="0"/>
        <v>7.5979999999999992E-2</v>
      </c>
      <c r="F17" s="5">
        <f t="shared" si="1"/>
        <v>2.69598</v>
      </c>
      <c r="G17" s="6">
        <f t="shared" si="2"/>
        <v>13.479900000000001</v>
      </c>
    </row>
    <row r="18" spans="1:7" ht="15" customHeight="1" x14ac:dyDescent="0.2">
      <c r="A18" s="11">
        <v>17</v>
      </c>
      <c r="B18" s="21" t="s">
        <v>117</v>
      </c>
      <c r="C18" s="4">
        <v>5</v>
      </c>
      <c r="D18" s="5">
        <v>4.04</v>
      </c>
      <c r="E18" s="5">
        <f t="shared" si="0"/>
        <v>0.11715999999999999</v>
      </c>
      <c r="F18" s="5">
        <f t="shared" si="1"/>
        <v>4.1571600000000002</v>
      </c>
      <c r="G18" s="6">
        <f t="shared" si="2"/>
        <v>20.785800000000002</v>
      </c>
    </row>
    <row r="19" spans="1:7" ht="15" customHeight="1" x14ac:dyDescent="0.2">
      <c r="A19" s="11">
        <v>18</v>
      </c>
      <c r="B19" s="21" t="s">
        <v>10</v>
      </c>
      <c r="C19" s="4">
        <v>5</v>
      </c>
      <c r="D19" s="5">
        <v>3.92</v>
      </c>
      <c r="E19" s="5">
        <f t="shared" si="0"/>
        <v>0.11368</v>
      </c>
      <c r="F19" s="5">
        <f t="shared" si="1"/>
        <v>4.0336800000000004</v>
      </c>
      <c r="G19" s="6">
        <f t="shared" si="2"/>
        <v>20.168400000000002</v>
      </c>
    </row>
    <row r="20" spans="1:7" ht="15" customHeight="1" x14ac:dyDescent="0.2">
      <c r="A20" s="11">
        <v>19</v>
      </c>
      <c r="B20" s="21" t="s">
        <v>26</v>
      </c>
      <c r="C20" s="13">
        <v>15</v>
      </c>
      <c r="D20" s="5">
        <v>6.73</v>
      </c>
      <c r="E20" s="5">
        <f t="shared" si="0"/>
        <v>0.19516999999999998</v>
      </c>
      <c r="F20" s="5">
        <f t="shared" si="1"/>
        <v>6.9251700000000005</v>
      </c>
      <c r="G20" s="6">
        <f t="shared" si="2"/>
        <v>103.87755000000001</v>
      </c>
    </row>
    <row r="21" spans="1:7" ht="15" customHeight="1" x14ac:dyDescent="0.2">
      <c r="A21" s="11">
        <v>20</v>
      </c>
      <c r="B21" s="3" t="s">
        <v>27</v>
      </c>
      <c r="C21" s="4">
        <v>15</v>
      </c>
      <c r="D21" s="5">
        <v>8.58</v>
      </c>
      <c r="E21" s="5">
        <f t="shared" si="0"/>
        <v>0.24881999999999999</v>
      </c>
      <c r="F21" s="5">
        <f t="shared" si="1"/>
        <v>8.8288200000000003</v>
      </c>
      <c r="G21" s="6">
        <f t="shared" si="2"/>
        <v>132.4323</v>
      </c>
    </row>
    <row r="22" spans="1:7" ht="15" customHeight="1" x14ac:dyDescent="0.2">
      <c r="A22" s="11">
        <v>21</v>
      </c>
      <c r="B22" s="21" t="s">
        <v>118</v>
      </c>
      <c r="C22" s="4">
        <v>3</v>
      </c>
      <c r="D22" s="5">
        <v>7.42</v>
      </c>
      <c r="E22" s="5">
        <f t="shared" si="0"/>
        <v>0.21518000000000001</v>
      </c>
      <c r="F22" s="5">
        <f t="shared" si="1"/>
        <v>7.6351800000000001</v>
      </c>
      <c r="G22" s="6">
        <f t="shared" si="2"/>
        <v>22.905540000000002</v>
      </c>
    </row>
    <row r="23" spans="1:7" ht="15" customHeight="1" x14ac:dyDescent="0.2">
      <c r="A23" s="11">
        <v>22</v>
      </c>
      <c r="B23" s="21" t="s">
        <v>11</v>
      </c>
      <c r="C23" s="4">
        <v>2</v>
      </c>
      <c r="D23" s="5">
        <v>16.8</v>
      </c>
      <c r="E23" s="5">
        <f t="shared" si="0"/>
        <v>0.48719999999999997</v>
      </c>
      <c r="F23" s="5">
        <f t="shared" si="1"/>
        <v>17.287200000000002</v>
      </c>
      <c r="G23" s="6">
        <f t="shared" si="2"/>
        <v>34.574400000000004</v>
      </c>
    </row>
    <row r="24" spans="1:7" ht="15" customHeight="1" x14ac:dyDescent="0.2">
      <c r="A24" s="11">
        <v>23</v>
      </c>
      <c r="B24" s="21" t="s">
        <v>28</v>
      </c>
      <c r="C24" s="13">
        <v>10</v>
      </c>
      <c r="D24" s="5">
        <v>5.58</v>
      </c>
      <c r="E24" s="5">
        <f t="shared" si="0"/>
        <v>0.16181999999999999</v>
      </c>
      <c r="F24" s="5">
        <f t="shared" si="1"/>
        <v>5.7418199999999997</v>
      </c>
      <c r="G24" s="6">
        <f t="shared" si="2"/>
        <v>57.418199999999999</v>
      </c>
    </row>
    <row r="25" spans="1:7" ht="15" customHeight="1" x14ac:dyDescent="0.2">
      <c r="A25" s="11">
        <v>24</v>
      </c>
      <c r="B25" s="21" t="s">
        <v>29</v>
      </c>
      <c r="C25" s="13">
        <v>10</v>
      </c>
      <c r="D25" s="5">
        <v>1.37</v>
      </c>
      <c r="E25" s="5">
        <f t="shared" si="0"/>
        <v>3.9730000000000001E-2</v>
      </c>
      <c r="F25" s="5">
        <f t="shared" si="1"/>
        <v>1.4097300000000001</v>
      </c>
      <c r="G25" s="6">
        <f t="shared" si="2"/>
        <v>14.097300000000001</v>
      </c>
    </row>
    <row r="26" spans="1:7" ht="15" customHeight="1" x14ac:dyDescent="0.2">
      <c r="A26" s="11">
        <v>25</v>
      </c>
      <c r="B26" s="21" t="s">
        <v>30</v>
      </c>
      <c r="C26" s="13">
        <v>5</v>
      </c>
      <c r="D26" s="5">
        <v>2.5099999999999998</v>
      </c>
      <c r="E26" s="5">
        <f t="shared" si="0"/>
        <v>7.2789999999999994E-2</v>
      </c>
      <c r="F26" s="5">
        <f t="shared" si="1"/>
        <v>2.5827899999999997</v>
      </c>
      <c r="G26" s="6">
        <f t="shared" si="2"/>
        <v>12.913949999999998</v>
      </c>
    </row>
    <row r="27" spans="1:7" ht="15" customHeight="1" x14ac:dyDescent="0.2">
      <c r="A27" s="11">
        <v>26</v>
      </c>
      <c r="B27" s="21" t="s">
        <v>31</v>
      </c>
      <c r="C27" s="13">
        <v>10</v>
      </c>
      <c r="D27" s="5">
        <v>2.81</v>
      </c>
      <c r="E27" s="5">
        <f t="shared" si="0"/>
        <v>8.1489999999999993E-2</v>
      </c>
      <c r="F27" s="5">
        <f t="shared" si="1"/>
        <v>2.8914900000000001</v>
      </c>
      <c r="G27" s="6">
        <f t="shared" si="2"/>
        <v>28.914900000000003</v>
      </c>
    </row>
    <row r="28" spans="1:7" ht="15" customHeight="1" x14ac:dyDescent="0.2">
      <c r="A28" s="11">
        <v>27</v>
      </c>
      <c r="B28" s="21" t="s">
        <v>32</v>
      </c>
      <c r="C28" s="13">
        <v>10</v>
      </c>
      <c r="D28" s="5">
        <v>2.81</v>
      </c>
      <c r="E28" s="5">
        <f t="shared" si="0"/>
        <v>8.1489999999999993E-2</v>
      </c>
      <c r="F28" s="5">
        <f t="shared" si="1"/>
        <v>2.8914900000000001</v>
      </c>
      <c r="G28" s="6">
        <f t="shared" si="2"/>
        <v>28.914900000000003</v>
      </c>
    </row>
    <row r="29" spans="1:7" ht="15" customHeight="1" x14ac:dyDescent="0.2">
      <c r="A29" s="11">
        <v>28</v>
      </c>
      <c r="B29" s="12" t="s">
        <v>105</v>
      </c>
      <c r="C29" s="13">
        <v>10</v>
      </c>
      <c r="D29" s="5">
        <v>10.8</v>
      </c>
      <c r="E29" s="5">
        <f t="shared" si="0"/>
        <v>0.31319999999999998</v>
      </c>
      <c r="F29" s="5">
        <f t="shared" si="1"/>
        <v>11.113200000000001</v>
      </c>
      <c r="G29" s="6">
        <f t="shared" si="2"/>
        <v>111.13200000000001</v>
      </c>
    </row>
    <row r="30" spans="1:7" ht="15" customHeight="1" x14ac:dyDescent="0.2">
      <c r="A30" s="11">
        <v>29</v>
      </c>
      <c r="B30" s="12" t="s">
        <v>106</v>
      </c>
      <c r="C30" s="13">
        <v>10</v>
      </c>
      <c r="D30" s="5">
        <v>11.08</v>
      </c>
      <c r="E30" s="5">
        <f t="shared" si="0"/>
        <v>0.32131999999999999</v>
      </c>
      <c r="F30" s="5">
        <f t="shared" si="1"/>
        <v>11.40132</v>
      </c>
      <c r="G30" s="6">
        <f t="shared" si="2"/>
        <v>114.0132</v>
      </c>
    </row>
    <row r="31" spans="1:7" ht="15" customHeight="1" x14ac:dyDescent="0.2">
      <c r="A31" s="11">
        <v>30</v>
      </c>
      <c r="B31" s="12" t="s">
        <v>136</v>
      </c>
      <c r="C31" s="13">
        <v>8</v>
      </c>
      <c r="D31" s="5">
        <v>0</v>
      </c>
      <c r="E31" s="5">
        <v>0</v>
      </c>
      <c r="F31" s="5">
        <v>8.9</v>
      </c>
      <c r="G31" s="6">
        <f t="shared" si="2"/>
        <v>71.2</v>
      </c>
    </row>
    <row r="32" spans="1:7" ht="15" customHeight="1" x14ac:dyDescent="0.2">
      <c r="A32" s="11">
        <v>31</v>
      </c>
      <c r="B32" s="3" t="s">
        <v>33</v>
      </c>
      <c r="C32" s="4">
        <v>100</v>
      </c>
      <c r="D32" s="5">
        <v>0.66</v>
      </c>
      <c r="E32" s="5">
        <f t="shared" si="0"/>
        <v>1.9140000000000001E-2</v>
      </c>
      <c r="F32" s="5">
        <f t="shared" ref="F32:F40" si="3">D32+E32</f>
        <v>0.67914000000000008</v>
      </c>
      <c r="G32" s="6">
        <f t="shared" si="2"/>
        <v>67.914000000000001</v>
      </c>
    </row>
    <row r="33" spans="1:7" ht="15" customHeight="1" x14ac:dyDescent="0.2">
      <c r="A33" s="11">
        <v>32</v>
      </c>
      <c r="B33" s="21" t="s">
        <v>34</v>
      </c>
      <c r="C33" s="13">
        <v>10</v>
      </c>
      <c r="D33" s="5">
        <v>29.43</v>
      </c>
      <c r="E33" s="5">
        <f t="shared" si="0"/>
        <v>0.85346999999999995</v>
      </c>
      <c r="F33" s="5">
        <f t="shared" si="3"/>
        <v>30.283470000000001</v>
      </c>
      <c r="G33" s="6">
        <f t="shared" si="2"/>
        <v>302.8347</v>
      </c>
    </row>
    <row r="34" spans="1:7" ht="15" customHeight="1" x14ac:dyDescent="0.2">
      <c r="A34" s="11">
        <v>33</v>
      </c>
      <c r="B34" s="21" t="s">
        <v>88</v>
      </c>
      <c r="C34" s="13">
        <v>12</v>
      </c>
      <c r="D34" s="5">
        <v>10.24</v>
      </c>
      <c r="E34" s="5">
        <f t="shared" si="0"/>
        <v>0.29696</v>
      </c>
      <c r="F34" s="5">
        <f>D34+E34</f>
        <v>10.536960000000001</v>
      </c>
      <c r="G34" s="6">
        <f>C34*F34</f>
        <v>126.44352000000001</v>
      </c>
    </row>
    <row r="35" spans="1:7" ht="15" customHeight="1" x14ac:dyDescent="0.2">
      <c r="A35" s="11">
        <v>34</v>
      </c>
      <c r="B35" s="21" t="s">
        <v>35</v>
      </c>
      <c r="C35" s="13">
        <v>30</v>
      </c>
      <c r="D35" s="5">
        <v>1.41</v>
      </c>
      <c r="E35" s="5">
        <f t="shared" si="0"/>
        <v>4.0889999999999996E-2</v>
      </c>
      <c r="F35" s="5">
        <f t="shared" si="3"/>
        <v>1.45089</v>
      </c>
      <c r="G35" s="6">
        <f t="shared" si="2"/>
        <v>43.526699999999998</v>
      </c>
    </row>
    <row r="36" spans="1:7" ht="15" customHeight="1" x14ac:dyDescent="0.2">
      <c r="A36" s="11">
        <v>35</v>
      </c>
      <c r="B36" s="3" t="s">
        <v>36</v>
      </c>
      <c r="C36" s="4">
        <v>10</v>
      </c>
      <c r="D36" s="5">
        <v>12.03</v>
      </c>
      <c r="E36" s="5">
        <f t="shared" si="0"/>
        <v>0.34887000000000001</v>
      </c>
      <c r="F36" s="5">
        <f t="shared" si="3"/>
        <v>12.378869999999999</v>
      </c>
      <c r="G36" s="6">
        <f t="shared" si="2"/>
        <v>123.78869999999999</v>
      </c>
    </row>
    <row r="37" spans="1:7" ht="15" customHeight="1" x14ac:dyDescent="0.2">
      <c r="A37" s="11">
        <v>36</v>
      </c>
      <c r="B37" s="21" t="s">
        <v>37</v>
      </c>
      <c r="C37" s="13">
        <v>50</v>
      </c>
      <c r="D37" s="5">
        <v>0.49399999999999999</v>
      </c>
      <c r="E37" s="5">
        <f t="shared" si="0"/>
        <v>1.4325999999999998E-2</v>
      </c>
      <c r="F37" s="5">
        <f t="shared" si="3"/>
        <v>0.50832599999999994</v>
      </c>
      <c r="G37" s="6">
        <f t="shared" si="2"/>
        <v>25.416299999999996</v>
      </c>
    </row>
    <row r="38" spans="1:7" ht="15" customHeight="1" x14ac:dyDescent="0.2">
      <c r="A38" s="11">
        <v>37</v>
      </c>
      <c r="B38" s="21" t="s">
        <v>38</v>
      </c>
      <c r="C38" s="13">
        <v>50</v>
      </c>
      <c r="D38" s="5">
        <v>0.81</v>
      </c>
      <c r="E38" s="5">
        <f t="shared" si="0"/>
        <v>2.349E-2</v>
      </c>
      <c r="F38" s="5">
        <f t="shared" si="3"/>
        <v>0.83349000000000006</v>
      </c>
      <c r="G38" s="6">
        <f t="shared" si="2"/>
        <v>41.674500000000002</v>
      </c>
    </row>
    <row r="39" spans="1:7" ht="15" customHeight="1" x14ac:dyDescent="0.2">
      <c r="A39" s="11">
        <v>38</v>
      </c>
      <c r="B39" s="21" t="s">
        <v>114</v>
      </c>
      <c r="C39" s="13">
        <v>50</v>
      </c>
      <c r="D39" s="5">
        <v>11.45</v>
      </c>
      <c r="E39" s="5">
        <f t="shared" si="0"/>
        <v>0.33204999999999996</v>
      </c>
      <c r="F39" s="5">
        <f t="shared" si="3"/>
        <v>11.78205</v>
      </c>
      <c r="G39" s="6">
        <f t="shared" si="2"/>
        <v>589.10249999999996</v>
      </c>
    </row>
    <row r="40" spans="1:7" ht="15" customHeight="1" x14ac:dyDescent="0.2">
      <c r="A40" s="11">
        <v>39</v>
      </c>
      <c r="B40" s="21" t="s">
        <v>39</v>
      </c>
      <c r="C40" s="13">
        <v>50</v>
      </c>
      <c r="D40" s="5">
        <v>1.6</v>
      </c>
      <c r="E40" s="5">
        <f t="shared" si="0"/>
        <v>4.6399999999999997E-2</v>
      </c>
      <c r="F40" s="5">
        <f t="shared" si="3"/>
        <v>1.6464000000000001</v>
      </c>
      <c r="G40" s="6">
        <f t="shared" si="2"/>
        <v>82.320000000000007</v>
      </c>
    </row>
    <row r="41" spans="1:7" ht="15" customHeight="1" x14ac:dyDescent="0.2">
      <c r="A41" s="11">
        <v>40</v>
      </c>
      <c r="B41" s="21" t="s">
        <v>138</v>
      </c>
      <c r="C41" s="13">
        <v>4</v>
      </c>
      <c r="D41" s="5">
        <v>0</v>
      </c>
      <c r="E41" s="5">
        <v>0</v>
      </c>
      <c r="F41" s="5">
        <v>37.65</v>
      </c>
      <c r="G41" s="6">
        <f t="shared" si="2"/>
        <v>150.6</v>
      </c>
    </row>
    <row r="42" spans="1:7" ht="15" customHeight="1" x14ac:dyDescent="0.2">
      <c r="A42" s="11">
        <f>1+A40</f>
        <v>40</v>
      </c>
      <c r="B42" s="21" t="s">
        <v>40</v>
      </c>
      <c r="C42" s="13">
        <v>100</v>
      </c>
      <c r="D42" s="5">
        <v>2.2400000000000002</v>
      </c>
      <c r="E42" s="5">
        <f t="shared" si="0"/>
        <v>6.4960000000000004E-2</v>
      </c>
      <c r="F42" s="5">
        <f t="shared" ref="F42:F78" si="4">D42+E42</f>
        <v>2.3049600000000003</v>
      </c>
      <c r="G42" s="6">
        <f t="shared" si="2"/>
        <v>230.49600000000004</v>
      </c>
    </row>
    <row r="43" spans="1:7" ht="15" customHeight="1" x14ac:dyDescent="0.2">
      <c r="A43" s="11">
        <f t="shared" ref="A43:A84" si="5">1+A42</f>
        <v>41</v>
      </c>
      <c r="B43" s="3" t="s">
        <v>42</v>
      </c>
      <c r="C43" s="4">
        <v>50</v>
      </c>
      <c r="D43" s="5">
        <v>1.62</v>
      </c>
      <c r="E43" s="5">
        <f t="shared" si="0"/>
        <v>4.6980000000000001E-2</v>
      </c>
      <c r="F43" s="5">
        <f t="shared" si="4"/>
        <v>1.6669800000000001</v>
      </c>
      <c r="G43" s="6">
        <f t="shared" si="2"/>
        <v>83.349000000000004</v>
      </c>
    </row>
    <row r="44" spans="1:7" ht="15" customHeight="1" x14ac:dyDescent="0.2">
      <c r="A44" s="11">
        <f t="shared" si="5"/>
        <v>42</v>
      </c>
      <c r="B44" s="3" t="s">
        <v>41</v>
      </c>
      <c r="C44" s="4">
        <v>6</v>
      </c>
      <c r="D44" s="5">
        <v>2.17</v>
      </c>
      <c r="E44" s="5">
        <f t="shared" si="0"/>
        <v>6.2929999999999986E-2</v>
      </c>
      <c r="F44" s="5">
        <f t="shared" si="4"/>
        <v>2.2329300000000001</v>
      </c>
      <c r="G44" s="6">
        <f t="shared" si="2"/>
        <v>13.397580000000001</v>
      </c>
    </row>
    <row r="45" spans="1:7" ht="15" customHeight="1" x14ac:dyDescent="0.2">
      <c r="A45" s="11">
        <f t="shared" si="5"/>
        <v>43</v>
      </c>
      <c r="B45" s="21" t="s">
        <v>43</v>
      </c>
      <c r="C45" s="13">
        <v>5</v>
      </c>
      <c r="D45" s="5">
        <v>3.79</v>
      </c>
      <c r="E45" s="5">
        <f t="shared" si="0"/>
        <v>0.10990999999999999</v>
      </c>
      <c r="F45" s="5">
        <f t="shared" si="4"/>
        <v>3.8999100000000002</v>
      </c>
      <c r="G45" s="6">
        <f t="shared" si="2"/>
        <v>19.499549999999999</v>
      </c>
    </row>
    <row r="46" spans="1:7" ht="15" customHeight="1" x14ac:dyDescent="0.2">
      <c r="A46" s="11">
        <f t="shared" si="5"/>
        <v>44</v>
      </c>
      <c r="B46" s="23" t="s">
        <v>94</v>
      </c>
      <c r="C46" s="13">
        <v>2</v>
      </c>
      <c r="D46" s="5">
        <v>6.89</v>
      </c>
      <c r="E46" s="5">
        <f t="shared" si="0"/>
        <v>0.19980999999999999</v>
      </c>
      <c r="F46" s="5">
        <f t="shared" si="4"/>
        <v>7.0898099999999999</v>
      </c>
      <c r="G46" s="6">
        <f t="shared" si="2"/>
        <v>14.17962</v>
      </c>
    </row>
    <row r="47" spans="1:7" ht="15" customHeight="1" x14ac:dyDescent="0.2">
      <c r="A47" s="11">
        <f t="shared" si="5"/>
        <v>45</v>
      </c>
      <c r="B47" s="21" t="s">
        <v>44</v>
      </c>
      <c r="C47" s="13">
        <v>20</v>
      </c>
      <c r="D47" s="5">
        <v>4.97</v>
      </c>
      <c r="E47" s="5">
        <f t="shared" si="0"/>
        <v>0.14412999999999998</v>
      </c>
      <c r="F47" s="5">
        <f t="shared" si="4"/>
        <v>5.1141299999999994</v>
      </c>
      <c r="G47" s="6">
        <f t="shared" si="2"/>
        <v>102.28259999999999</v>
      </c>
    </row>
    <row r="48" spans="1:7" ht="15" customHeight="1" x14ac:dyDescent="0.2">
      <c r="A48" s="11">
        <f t="shared" si="5"/>
        <v>46</v>
      </c>
      <c r="B48" s="21" t="s">
        <v>45</v>
      </c>
      <c r="C48" s="13">
        <v>20</v>
      </c>
      <c r="D48" s="5">
        <v>1.8</v>
      </c>
      <c r="E48" s="5">
        <f t="shared" si="0"/>
        <v>5.2199999999999996E-2</v>
      </c>
      <c r="F48" s="5">
        <f t="shared" si="4"/>
        <v>1.8522000000000001</v>
      </c>
      <c r="G48" s="6">
        <f t="shared" si="2"/>
        <v>37.044000000000004</v>
      </c>
    </row>
    <row r="49" spans="1:7" ht="15" customHeight="1" x14ac:dyDescent="0.2">
      <c r="A49" s="11">
        <f t="shared" si="5"/>
        <v>47</v>
      </c>
      <c r="B49" s="21" t="s">
        <v>115</v>
      </c>
      <c r="C49" s="13">
        <v>5</v>
      </c>
      <c r="D49" s="5">
        <v>6.95</v>
      </c>
      <c r="E49" s="5">
        <f t="shared" si="0"/>
        <v>0.20155000000000001</v>
      </c>
      <c r="F49" s="5">
        <f t="shared" si="4"/>
        <v>7.1515500000000003</v>
      </c>
      <c r="G49" s="6">
        <f t="shared" si="2"/>
        <v>35.757750000000001</v>
      </c>
    </row>
    <row r="50" spans="1:7" ht="15" customHeight="1" x14ac:dyDescent="0.2">
      <c r="A50" s="11">
        <f t="shared" si="5"/>
        <v>48</v>
      </c>
      <c r="B50" s="21" t="s">
        <v>46</v>
      </c>
      <c r="C50" s="13">
        <v>5</v>
      </c>
      <c r="D50" s="5">
        <v>9.3800000000000008</v>
      </c>
      <c r="E50" s="5">
        <f t="shared" si="0"/>
        <v>0.27202000000000004</v>
      </c>
      <c r="F50" s="5">
        <f t="shared" si="4"/>
        <v>9.6520200000000003</v>
      </c>
      <c r="G50" s="6">
        <f t="shared" si="2"/>
        <v>48.260100000000001</v>
      </c>
    </row>
    <row r="51" spans="1:7" ht="15" customHeight="1" x14ac:dyDescent="0.2">
      <c r="A51" s="11">
        <f t="shared" si="5"/>
        <v>49</v>
      </c>
      <c r="B51" s="21" t="s">
        <v>89</v>
      </c>
      <c r="C51" s="13">
        <v>2</v>
      </c>
      <c r="D51" s="5">
        <v>9.7799999999999994</v>
      </c>
      <c r="E51" s="5">
        <f t="shared" si="0"/>
        <v>0.28361999999999998</v>
      </c>
      <c r="F51" s="5">
        <f t="shared" si="4"/>
        <v>10.06362</v>
      </c>
      <c r="G51" s="6">
        <f t="shared" si="2"/>
        <v>20.12724</v>
      </c>
    </row>
    <row r="52" spans="1:7" ht="15" customHeight="1" x14ac:dyDescent="0.2">
      <c r="A52" s="11">
        <f t="shared" si="5"/>
        <v>50</v>
      </c>
      <c r="B52" s="21" t="s">
        <v>91</v>
      </c>
      <c r="C52" s="13">
        <v>5</v>
      </c>
      <c r="D52" s="5">
        <v>8.3699999999999992</v>
      </c>
      <c r="E52" s="5">
        <f t="shared" si="0"/>
        <v>0.24272999999999997</v>
      </c>
      <c r="F52" s="5">
        <f t="shared" si="4"/>
        <v>8.6127299999999991</v>
      </c>
      <c r="G52" s="6">
        <f t="shared" si="2"/>
        <v>43.063649999999996</v>
      </c>
    </row>
    <row r="53" spans="1:7" ht="15" customHeight="1" x14ac:dyDescent="0.2">
      <c r="A53" s="11">
        <f t="shared" si="5"/>
        <v>51</v>
      </c>
      <c r="B53" s="21" t="s">
        <v>92</v>
      </c>
      <c r="C53" s="13">
        <v>5</v>
      </c>
      <c r="D53" s="5">
        <v>8.3699999999999992</v>
      </c>
      <c r="E53" s="5">
        <f t="shared" si="0"/>
        <v>0.24272999999999997</v>
      </c>
      <c r="F53" s="5">
        <f t="shared" si="4"/>
        <v>8.6127299999999991</v>
      </c>
      <c r="G53" s="6">
        <f t="shared" si="2"/>
        <v>43.063649999999996</v>
      </c>
    </row>
    <row r="54" spans="1:7" ht="15" customHeight="1" x14ac:dyDescent="0.2">
      <c r="A54" s="11">
        <f t="shared" si="5"/>
        <v>52</v>
      </c>
      <c r="B54" s="21" t="s">
        <v>90</v>
      </c>
      <c r="C54" s="13">
        <v>2</v>
      </c>
      <c r="D54" s="5">
        <v>8.3699999999999992</v>
      </c>
      <c r="E54" s="5">
        <f t="shared" si="0"/>
        <v>0.24272999999999997</v>
      </c>
      <c r="F54" s="5">
        <f t="shared" si="4"/>
        <v>8.6127299999999991</v>
      </c>
      <c r="G54" s="6">
        <f t="shared" si="2"/>
        <v>17.225459999999998</v>
      </c>
    </row>
    <row r="55" spans="1:7" ht="15" customHeight="1" x14ac:dyDescent="0.2">
      <c r="A55" s="11">
        <f t="shared" si="5"/>
        <v>53</v>
      </c>
      <c r="B55" s="21" t="s">
        <v>47</v>
      </c>
      <c r="C55" s="13">
        <v>10</v>
      </c>
      <c r="D55" s="5">
        <v>25</v>
      </c>
      <c r="E55" s="5">
        <f t="shared" si="0"/>
        <v>0.72499999999999998</v>
      </c>
      <c r="F55" s="5">
        <f t="shared" si="4"/>
        <v>25.725000000000001</v>
      </c>
      <c r="G55" s="6">
        <f t="shared" si="2"/>
        <v>257.25</v>
      </c>
    </row>
    <row r="56" spans="1:7" ht="15" customHeight="1" x14ac:dyDescent="0.2">
      <c r="A56" s="11">
        <f t="shared" si="5"/>
        <v>54</v>
      </c>
      <c r="B56" s="21" t="s">
        <v>116</v>
      </c>
      <c r="C56" s="13">
        <v>3</v>
      </c>
      <c r="D56" s="5">
        <v>20.55</v>
      </c>
      <c r="E56" s="5">
        <f t="shared" si="0"/>
        <v>0.59594999999999998</v>
      </c>
      <c r="F56" s="5">
        <f t="shared" si="4"/>
        <v>21.145949999999999</v>
      </c>
      <c r="G56" s="6">
        <f t="shared" si="2"/>
        <v>63.437849999999997</v>
      </c>
    </row>
    <row r="57" spans="1:7" ht="15" customHeight="1" x14ac:dyDescent="0.2">
      <c r="A57" s="11">
        <f t="shared" si="5"/>
        <v>55</v>
      </c>
      <c r="B57" s="21" t="s">
        <v>123</v>
      </c>
      <c r="C57" s="13">
        <v>60</v>
      </c>
      <c r="D57" s="5">
        <v>3.91</v>
      </c>
      <c r="E57" s="5">
        <f t="shared" si="0"/>
        <v>0.11339</v>
      </c>
      <c r="F57" s="5">
        <f t="shared" si="4"/>
        <v>4.02339</v>
      </c>
      <c r="G57" s="6">
        <f t="shared" si="2"/>
        <v>241.4034</v>
      </c>
    </row>
    <row r="58" spans="1:7" ht="15" customHeight="1" x14ac:dyDescent="0.2">
      <c r="A58" s="11">
        <f t="shared" si="5"/>
        <v>56</v>
      </c>
      <c r="B58" s="22" t="s">
        <v>48</v>
      </c>
      <c r="C58" s="13">
        <v>40</v>
      </c>
      <c r="D58" s="5">
        <v>6.68</v>
      </c>
      <c r="E58" s="5">
        <f t="shared" si="0"/>
        <v>0.19372</v>
      </c>
      <c r="F58" s="5">
        <f t="shared" si="4"/>
        <v>6.8737199999999996</v>
      </c>
      <c r="G58" s="6">
        <f t="shared" si="2"/>
        <v>274.94880000000001</v>
      </c>
    </row>
    <row r="59" spans="1:7" ht="15" customHeight="1" x14ac:dyDescent="0.2">
      <c r="A59" s="11">
        <f t="shared" si="5"/>
        <v>57</v>
      </c>
      <c r="B59" s="22" t="s">
        <v>49</v>
      </c>
      <c r="C59" s="13">
        <v>50</v>
      </c>
      <c r="D59" s="5">
        <v>6.91</v>
      </c>
      <c r="E59" s="5">
        <f t="shared" si="0"/>
        <v>0.20039000000000001</v>
      </c>
      <c r="F59" s="5">
        <f t="shared" si="4"/>
        <v>7.1103899999999998</v>
      </c>
      <c r="G59" s="6">
        <f t="shared" si="2"/>
        <v>355.51949999999999</v>
      </c>
    </row>
    <row r="60" spans="1:7" ht="15" customHeight="1" x14ac:dyDescent="0.2">
      <c r="A60" s="11">
        <f t="shared" si="5"/>
        <v>58</v>
      </c>
      <c r="B60" s="21" t="s">
        <v>50</v>
      </c>
      <c r="C60" s="13">
        <v>10</v>
      </c>
      <c r="D60" s="5">
        <v>40.74</v>
      </c>
      <c r="E60" s="5">
        <f t="shared" si="0"/>
        <v>1.18146</v>
      </c>
      <c r="F60" s="5">
        <f t="shared" si="4"/>
        <v>41.921460000000003</v>
      </c>
      <c r="G60" s="6">
        <f t="shared" si="2"/>
        <v>419.21460000000002</v>
      </c>
    </row>
    <row r="61" spans="1:7" ht="15" customHeight="1" x14ac:dyDescent="0.2">
      <c r="A61" s="11">
        <f t="shared" si="5"/>
        <v>59</v>
      </c>
      <c r="B61" s="21" t="s">
        <v>51</v>
      </c>
      <c r="C61" s="13">
        <v>10</v>
      </c>
      <c r="D61" s="5">
        <v>44.16</v>
      </c>
      <c r="E61" s="5">
        <f t="shared" si="0"/>
        <v>1.28064</v>
      </c>
      <c r="F61" s="5">
        <f t="shared" si="4"/>
        <v>45.440639999999995</v>
      </c>
      <c r="G61" s="6">
        <f t="shared" si="2"/>
        <v>454.40639999999996</v>
      </c>
    </row>
    <row r="62" spans="1:7" ht="15" customHeight="1" x14ac:dyDescent="0.2">
      <c r="A62" s="11">
        <f t="shared" si="5"/>
        <v>60</v>
      </c>
      <c r="B62" s="21" t="s">
        <v>52</v>
      </c>
      <c r="C62" s="13">
        <v>10</v>
      </c>
      <c r="D62" s="5">
        <v>13.05</v>
      </c>
      <c r="E62" s="5">
        <f t="shared" si="0"/>
        <v>0.37845000000000001</v>
      </c>
      <c r="F62" s="5">
        <f t="shared" si="4"/>
        <v>13.428450000000002</v>
      </c>
      <c r="G62" s="6">
        <f t="shared" si="2"/>
        <v>134.28450000000001</v>
      </c>
    </row>
    <row r="63" spans="1:7" ht="15" customHeight="1" x14ac:dyDescent="0.2">
      <c r="A63" s="11">
        <f t="shared" si="5"/>
        <v>61</v>
      </c>
      <c r="B63" s="21" t="s">
        <v>53</v>
      </c>
      <c r="C63" s="13">
        <v>100</v>
      </c>
      <c r="D63" s="5">
        <v>0.16</v>
      </c>
      <c r="E63" s="5">
        <f t="shared" si="0"/>
        <v>4.64E-3</v>
      </c>
      <c r="F63" s="5">
        <f t="shared" si="4"/>
        <v>0.16464000000000001</v>
      </c>
      <c r="G63" s="6">
        <f t="shared" si="2"/>
        <v>16.464000000000002</v>
      </c>
    </row>
    <row r="64" spans="1:7" ht="15" customHeight="1" x14ac:dyDescent="0.2">
      <c r="A64" s="11">
        <f t="shared" si="5"/>
        <v>62</v>
      </c>
      <c r="B64" s="21" t="s">
        <v>54</v>
      </c>
      <c r="C64" s="13">
        <v>20</v>
      </c>
      <c r="D64" s="5">
        <v>1.35</v>
      </c>
      <c r="E64" s="5">
        <f t="shared" si="0"/>
        <v>3.9149999999999997E-2</v>
      </c>
      <c r="F64" s="5">
        <f t="shared" si="4"/>
        <v>1.3891500000000001</v>
      </c>
      <c r="G64" s="6">
        <f t="shared" si="2"/>
        <v>27.783000000000001</v>
      </c>
    </row>
    <row r="65" spans="1:7" ht="15" customHeight="1" x14ac:dyDescent="0.2">
      <c r="A65" s="11">
        <f t="shared" si="5"/>
        <v>63</v>
      </c>
      <c r="B65" s="21" t="s">
        <v>55</v>
      </c>
      <c r="C65" s="13">
        <v>20</v>
      </c>
      <c r="D65" s="5">
        <v>1.35</v>
      </c>
      <c r="E65" s="5">
        <f t="shared" si="0"/>
        <v>3.9149999999999997E-2</v>
      </c>
      <c r="F65" s="5">
        <f t="shared" si="4"/>
        <v>1.3891500000000001</v>
      </c>
      <c r="G65" s="6">
        <f t="shared" si="2"/>
        <v>27.783000000000001</v>
      </c>
    </row>
    <row r="66" spans="1:7" ht="15" customHeight="1" x14ac:dyDescent="0.2">
      <c r="A66" s="11">
        <f t="shared" si="5"/>
        <v>64</v>
      </c>
      <c r="B66" s="3" t="s">
        <v>56</v>
      </c>
      <c r="C66" s="4">
        <v>40</v>
      </c>
      <c r="D66" s="5">
        <v>4.67</v>
      </c>
      <c r="E66" s="5">
        <f t="shared" si="0"/>
        <v>0.13542999999999999</v>
      </c>
      <c r="F66" s="5">
        <f t="shared" si="4"/>
        <v>4.8054300000000003</v>
      </c>
      <c r="G66" s="6">
        <f t="shared" si="2"/>
        <v>192.21720000000002</v>
      </c>
    </row>
    <row r="67" spans="1:7" ht="15" customHeight="1" x14ac:dyDescent="0.2">
      <c r="A67" s="11">
        <f t="shared" si="5"/>
        <v>65</v>
      </c>
      <c r="B67" s="21" t="s">
        <v>57</v>
      </c>
      <c r="C67" s="13">
        <v>100</v>
      </c>
      <c r="D67" s="5">
        <v>0.74</v>
      </c>
      <c r="E67" s="5">
        <f t="shared" ref="E67:E132" si="6">D67*2.9/100</f>
        <v>2.146E-2</v>
      </c>
      <c r="F67" s="5">
        <f t="shared" si="4"/>
        <v>0.76146000000000003</v>
      </c>
      <c r="G67" s="6">
        <f t="shared" ref="G67:G130" si="7">C67*F67</f>
        <v>76.146000000000001</v>
      </c>
    </row>
    <row r="68" spans="1:7" ht="15" customHeight="1" x14ac:dyDescent="0.2">
      <c r="A68" s="11">
        <f t="shared" si="5"/>
        <v>66</v>
      </c>
      <c r="B68" s="21" t="s">
        <v>58</v>
      </c>
      <c r="C68" s="13">
        <v>100</v>
      </c>
      <c r="D68" s="5">
        <v>2.56</v>
      </c>
      <c r="E68" s="5">
        <f t="shared" si="6"/>
        <v>7.424E-2</v>
      </c>
      <c r="F68" s="5">
        <f t="shared" si="4"/>
        <v>2.6342400000000001</v>
      </c>
      <c r="G68" s="6">
        <f t="shared" si="7"/>
        <v>263.42400000000004</v>
      </c>
    </row>
    <row r="69" spans="1:7" ht="15" customHeight="1" x14ac:dyDescent="0.2">
      <c r="A69" s="11">
        <f t="shared" si="5"/>
        <v>67</v>
      </c>
      <c r="B69" s="21" t="s">
        <v>61</v>
      </c>
      <c r="C69" s="13">
        <v>50</v>
      </c>
      <c r="D69" s="5">
        <v>3.69</v>
      </c>
      <c r="E69" s="5">
        <f t="shared" si="6"/>
        <v>0.10700999999999999</v>
      </c>
      <c r="F69" s="5">
        <f t="shared" si="4"/>
        <v>3.7970099999999998</v>
      </c>
      <c r="G69" s="6">
        <f t="shared" si="7"/>
        <v>189.85049999999998</v>
      </c>
    </row>
    <row r="70" spans="1:7" ht="15" customHeight="1" x14ac:dyDescent="0.2">
      <c r="A70" s="11">
        <f t="shared" si="5"/>
        <v>68</v>
      </c>
      <c r="B70" s="21" t="s">
        <v>60</v>
      </c>
      <c r="C70" s="13">
        <v>50</v>
      </c>
      <c r="D70" s="5">
        <v>1.6</v>
      </c>
      <c r="E70" s="5">
        <f t="shared" si="6"/>
        <v>4.6399999999999997E-2</v>
      </c>
      <c r="F70" s="5">
        <f t="shared" si="4"/>
        <v>1.6464000000000001</v>
      </c>
      <c r="G70" s="6">
        <f t="shared" si="7"/>
        <v>82.320000000000007</v>
      </c>
    </row>
    <row r="71" spans="1:7" ht="15" customHeight="1" x14ac:dyDescent="0.2">
      <c r="A71" s="11">
        <f t="shared" si="5"/>
        <v>69</v>
      </c>
      <c r="B71" s="21" t="s">
        <v>62</v>
      </c>
      <c r="C71" s="13">
        <v>50</v>
      </c>
      <c r="D71" s="5">
        <v>7.31</v>
      </c>
      <c r="E71" s="5">
        <f t="shared" si="6"/>
        <v>0.21198999999999998</v>
      </c>
      <c r="F71" s="5">
        <f t="shared" si="4"/>
        <v>7.5219899999999997</v>
      </c>
      <c r="G71" s="6">
        <f t="shared" si="7"/>
        <v>376.09949999999998</v>
      </c>
    </row>
    <row r="72" spans="1:7" ht="15" customHeight="1" x14ac:dyDescent="0.2">
      <c r="A72" s="11">
        <f t="shared" si="5"/>
        <v>70</v>
      </c>
      <c r="B72" s="21" t="s">
        <v>59</v>
      </c>
      <c r="C72" s="13">
        <v>50</v>
      </c>
      <c r="D72" s="5">
        <v>0.79</v>
      </c>
      <c r="E72" s="5">
        <f t="shared" si="6"/>
        <v>2.291E-2</v>
      </c>
      <c r="F72" s="5">
        <f t="shared" si="4"/>
        <v>0.81291000000000002</v>
      </c>
      <c r="G72" s="6">
        <f t="shared" si="7"/>
        <v>40.645499999999998</v>
      </c>
    </row>
    <row r="73" spans="1:7" ht="15" customHeight="1" x14ac:dyDescent="0.2">
      <c r="A73" s="11">
        <f t="shared" si="5"/>
        <v>71</v>
      </c>
      <c r="B73" s="21" t="s">
        <v>15</v>
      </c>
      <c r="C73" s="13">
        <v>1</v>
      </c>
      <c r="D73" s="5">
        <v>100</v>
      </c>
      <c r="E73" s="5">
        <f t="shared" si="6"/>
        <v>2.9</v>
      </c>
      <c r="F73" s="5">
        <f t="shared" si="4"/>
        <v>102.9</v>
      </c>
      <c r="G73" s="6">
        <f t="shared" si="7"/>
        <v>102.9</v>
      </c>
    </row>
    <row r="74" spans="1:7" ht="15" customHeight="1" x14ac:dyDescent="0.2">
      <c r="A74" s="11">
        <f t="shared" si="5"/>
        <v>72</v>
      </c>
      <c r="B74" s="21" t="s">
        <v>63</v>
      </c>
      <c r="C74" s="13">
        <v>200</v>
      </c>
      <c r="D74" s="5">
        <v>0.38</v>
      </c>
      <c r="E74" s="5">
        <f t="shared" si="6"/>
        <v>1.1019999999999999E-2</v>
      </c>
      <c r="F74" s="5">
        <f t="shared" si="4"/>
        <v>0.39101999999999998</v>
      </c>
      <c r="G74" s="6">
        <f t="shared" si="7"/>
        <v>78.203999999999994</v>
      </c>
    </row>
    <row r="75" spans="1:7" ht="15" customHeight="1" x14ac:dyDescent="0.2">
      <c r="A75" s="11">
        <f t="shared" si="5"/>
        <v>73</v>
      </c>
      <c r="B75" s="21" t="s">
        <v>64</v>
      </c>
      <c r="C75" s="13">
        <v>15</v>
      </c>
      <c r="D75" s="5">
        <v>0.7</v>
      </c>
      <c r="E75" s="5">
        <f t="shared" si="6"/>
        <v>2.0299999999999999E-2</v>
      </c>
      <c r="F75" s="5">
        <f t="shared" si="4"/>
        <v>0.72029999999999994</v>
      </c>
      <c r="G75" s="6">
        <f t="shared" si="7"/>
        <v>10.804499999999999</v>
      </c>
    </row>
    <row r="76" spans="1:7" ht="15" customHeight="1" x14ac:dyDescent="0.2">
      <c r="A76" s="11">
        <f t="shared" si="5"/>
        <v>74</v>
      </c>
      <c r="B76" s="3" t="s">
        <v>66</v>
      </c>
      <c r="C76" s="4">
        <v>5</v>
      </c>
      <c r="D76" s="5">
        <v>7.2</v>
      </c>
      <c r="E76" s="5">
        <f t="shared" si="6"/>
        <v>0.20879999999999999</v>
      </c>
      <c r="F76" s="5">
        <f t="shared" si="4"/>
        <v>7.4088000000000003</v>
      </c>
      <c r="G76" s="6">
        <f t="shared" si="7"/>
        <v>37.044000000000004</v>
      </c>
    </row>
    <row r="77" spans="1:7" ht="15" customHeight="1" x14ac:dyDescent="0.2">
      <c r="A77" s="11">
        <f t="shared" si="5"/>
        <v>75</v>
      </c>
      <c r="B77" s="3" t="s">
        <v>65</v>
      </c>
      <c r="C77" s="4">
        <v>60</v>
      </c>
      <c r="D77" s="5">
        <v>5.47</v>
      </c>
      <c r="E77" s="5">
        <f t="shared" si="6"/>
        <v>0.15862999999999999</v>
      </c>
      <c r="F77" s="5">
        <f t="shared" si="4"/>
        <v>5.6286299999999994</v>
      </c>
      <c r="G77" s="6">
        <f t="shared" si="7"/>
        <v>337.71779999999995</v>
      </c>
    </row>
    <row r="78" spans="1:7" ht="15" customHeight="1" x14ac:dyDescent="0.2">
      <c r="A78" s="11">
        <f t="shared" si="5"/>
        <v>76</v>
      </c>
      <c r="B78" s="3" t="s">
        <v>67</v>
      </c>
      <c r="C78" s="4">
        <v>25</v>
      </c>
      <c r="D78" s="5">
        <v>0.93</v>
      </c>
      <c r="E78" s="5">
        <f t="shared" si="6"/>
        <v>2.6970000000000001E-2</v>
      </c>
      <c r="F78" s="5">
        <f t="shared" si="4"/>
        <v>0.9569700000000001</v>
      </c>
      <c r="G78" s="6">
        <f t="shared" si="7"/>
        <v>23.924250000000001</v>
      </c>
    </row>
    <row r="79" spans="1:7" ht="15" customHeight="1" x14ac:dyDescent="0.2">
      <c r="A79" s="11">
        <f t="shared" si="5"/>
        <v>77</v>
      </c>
      <c r="B79" s="3" t="s">
        <v>125</v>
      </c>
      <c r="C79" s="4">
        <v>70</v>
      </c>
      <c r="D79" s="5">
        <v>3.22</v>
      </c>
      <c r="E79" s="5">
        <f t="shared" si="6"/>
        <v>9.3380000000000005E-2</v>
      </c>
      <c r="F79" s="5">
        <v>4.5</v>
      </c>
      <c r="G79" s="6">
        <f t="shared" si="7"/>
        <v>315</v>
      </c>
    </row>
    <row r="80" spans="1:7" ht="15" customHeight="1" x14ac:dyDescent="0.2">
      <c r="A80" s="11">
        <f t="shared" si="5"/>
        <v>78</v>
      </c>
      <c r="B80" s="3" t="s">
        <v>124</v>
      </c>
      <c r="C80" s="4">
        <v>100</v>
      </c>
      <c r="D80" s="5">
        <v>4.53</v>
      </c>
      <c r="E80" s="5">
        <f t="shared" si="6"/>
        <v>0.13137000000000001</v>
      </c>
      <c r="F80" s="5">
        <v>5.5</v>
      </c>
      <c r="G80" s="6">
        <f t="shared" si="7"/>
        <v>550</v>
      </c>
    </row>
    <row r="81" spans="1:7" ht="15" customHeight="1" x14ac:dyDescent="0.2">
      <c r="A81" s="11">
        <f t="shared" si="5"/>
        <v>79</v>
      </c>
      <c r="B81" s="3" t="s">
        <v>68</v>
      </c>
      <c r="C81" s="4">
        <v>20</v>
      </c>
      <c r="D81" s="5">
        <v>2.7</v>
      </c>
      <c r="E81" s="5">
        <f t="shared" si="6"/>
        <v>7.8299999999999995E-2</v>
      </c>
      <c r="F81" s="5">
        <f>D81+E81</f>
        <v>2.7783000000000002</v>
      </c>
      <c r="G81" s="6">
        <f t="shared" si="7"/>
        <v>55.566000000000003</v>
      </c>
    </row>
    <row r="82" spans="1:7" ht="15" customHeight="1" x14ac:dyDescent="0.2">
      <c r="A82" s="11">
        <f t="shared" si="5"/>
        <v>80</v>
      </c>
      <c r="B82" s="21" t="s">
        <v>69</v>
      </c>
      <c r="C82" s="13">
        <v>5</v>
      </c>
      <c r="D82" s="5">
        <v>2.29</v>
      </c>
      <c r="E82" s="5">
        <f t="shared" si="6"/>
        <v>6.6409999999999997E-2</v>
      </c>
      <c r="F82" s="5">
        <f>D82+E82</f>
        <v>2.3564099999999999</v>
      </c>
      <c r="G82" s="6">
        <f t="shared" si="7"/>
        <v>11.78205</v>
      </c>
    </row>
    <row r="83" spans="1:7" ht="15" customHeight="1" x14ac:dyDescent="0.2">
      <c r="A83" s="11">
        <f t="shared" si="5"/>
        <v>81</v>
      </c>
      <c r="B83" s="3" t="s">
        <v>70</v>
      </c>
      <c r="C83" s="4">
        <v>50</v>
      </c>
      <c r="D83" s="5">
        <v>6.98</v>
      </c>
      <c r="E83" s="5">
        <f t="shared" si="6"/>
        <v>0.20242000000000002</v>
      </c>
      <c r="F83" s="5">
        <f>D83+E83</f>
        <v>7.1824200000000005</v>
      </c>
      <c r="G83" s="6">
        <f t="shared" si="7"/>
        <v>359.12100000000004</v>
      </c>
    </row>
    <row r="84" spans="1:7" ht="15" customHeight="1" x14ac:dyDescent="0.2">
      <c r="A84" s="11">
        <f t="shared" si="5"/>
        <v>82</v>
      </c>
      <c r="B84" s="3" t="s">
        <v>71</v>
      </c>
      <c r="C84" s="4">
        <v>50</v>
      </c>
      <c r="D84" s="5">
        <v>11.57</v>
      </c>
      <c r="E84" s="5">
        <f t="shared" si="6"/>
        <v>0.33552999999999999</v>
      </c>
      <c r="F84" s="5">
        <f>D84+E84</f>
        <v>11.905530000000001</v>
      </c>
      <c r="G84" s="6">
        <f t="shared" si="7"/>
        <v>595.27650000000006</v>
      </c>
    </row>
    <row r="85" spans="1:7" ht="15" customHeight="1" x14ac:dyDescent="0.2">
      <c r="A85" s="11">
        <v>84</v>
      </c>
      <c r="B85" s="3" t="s">
        <v>135</v>
      </c>
      <c r="C85" s="4">
        <v>50</v>
      </c>
      <c r="D85" s="5">
        <v>0</v>
      </c>
      <c r="E85" s="5">
        <v>0</v>
      </c>
      <c r="F85" s="5">
        <v>17.03</v>
      </c>
      <c r="G85" s="6">
        <f t="shared" si="7"/>
        <v>851.5</v>
      </c>
    </row>
    <row r="86" spans="1:7" ht="15" customHeight="1" x14ac:dyDescent="0.2">
      <c r="A86" s="11">
        <v>85</v>
      </c>
      <c r="B86" s="12" t="s">
        <v>130</v>
      </c>
      <c r="C86" s="13">
        <v>50</v>
      </c>
      <c r="D86" s="5">
        <v>11.14</v>
      </c>
      <c r="E86" s="5">
        <f t="shared" si="6"/>
        <v>0.32305999999999996</v>
      </c>
      <c r="F86" s="5">
        <f t="shared" ref="F86:F94" si="8">D86+E86</f>
        <v>11.46306</v>
      </c>
      <c r="G86" s="6">
        <f t="shared" si="7"/>
        <v>573.15300000000002</v>
      </c>
    </row>
    <row r="87" spans="1:7" ht="15" customHeight="1" x14ac:dyDescent="0.2">
      <c r="A87" s="11">
        <v>86</v>
      </c>
      <c r="B87" s="12" t="s">
        <v>131</v>
      </c>
      <c r="C87" s="13">
        <v>1600</v>
      </c>
      <c r="D87" s="5">
        <v>4.75</v>
      </c>
      <c r="E87" s="5">
        <f t="shared" si="6"/>
        <v>0.13775000000000001</v>
      </c>
      <c r="F87" s="5">
        <f t="shared" si="8"/>
        <v>4.8877499999999996</v>
      </c>
      <c r="G87" s="6">
        <f t="shared" si="7"/>
        <v>7820.4</v>
      </c>
    </row>
    <row r="88" spans="1:7" ht="15" customHeight="1" x14ac:dyDescent="0.2">
      <c r="A88" s="11">
        <v>87</v>
      </c>
      <c r="B88" s="12" t="s">
        <v>107</v>
      </c>
      <c r="C88" s="13">
        <v>20</v>
      </c>
      <c r="D88" s="5">
        <v>4.8899999999999997</v>
      </c>
      <c r="E88" s="5">
        <f t="shared" si="6"/>
        <v>0.14180999999999999</v>
      </c>
      <c r="F88" s="5">
        <f t="shared" si="8"/>
        <v>5.0318100000000001</v>
      </c>
      <c r="G88" s="6">
        <f t="shared" si="7"/>
        <v>100.6362</v>
      </c>
    </row>
    <row r="89" spans="1:7" ht="15" customHeight="1" x14ac:dyDescent="0.2">
      <c r="A89" s="11">
        <v>88</v>
      </c>
      <c r="B89" s="21" t="s">
        <v>16</v>
      </c>
      <c r="C89" s="13">
        <v>2</v>
      </c>
      <c r="D89" s="5">
        <v>18.55</v>
      </c>
      <c r="E89" s="5">
        <f t="shared" si="6"/>
        <v>0.53795000000000004</v>
      </c>
      <c r="F89" s="5">
        <f t="shared" si="8"/>
        <v>19.087949999999999</v>
      </c>
      <c r="G89" s="6">
        <f t="shared" si="7"/>
        <v>38.175899999999999</v>
      </c>
    </row>
    <row r="90" spans="1:7" ht="15" customHeight="1" x14ac:dyDescent="0.2">
      <c r="A90" s="11">
        <v>89</v>
      </c>
      <c r="B90" s="21" t="s">
        <v>121</v>
      </c>
      <c r="C90" s="13">
        <v>3</v>
      </c>
      <c r="D90" s="5">
        <v>26.44</v>
      </c>
      <c r="E90" s="5">
        <f t="shared" si="6"/>
        <v>0.76676</v>
      </c>
      <c r="F90" s="5">
        <f t="shared" si="8"/>
        <v>27.206760000000003</v>
      </c>
      <c r="G90" s="6">
        <f t="shared" si="7"/>
        <v>81.620280000000008</v>
      </c>
    </row>
    <row r="91" spans="1:7" ht="15" customHeight="1" x14ac:dyDescent="0.2">
      <c r="A91" s="11">
        <v>90</v>
      </c>
      <c r="B91" s="21" t="s">
        <v>12</v>
      </c>
      <c r="C91" s="4">
        <v>20</v>
      </c>
      <c r="D91" s="5">
        <v>1.59</v>
      </c>
      <c r="E91" s="5">
        <f t="shared" si="6"/>
        <v>4.6109999999999998E-2</v>
      </c>
      <c r="F91" s="5">
        <f t="shared" si="8"/>
        <v>1.6361100000000002</v>
      </c>
      <c r="G91" s="6">
        <f t="shared" si="7"/>
        <v>32.722200000000001</v>
      </c>
    </row>
    <row r="92" spans="1:7" ht="15" customHeight="1" x14ac:dyDescent="0.2">
      <c r="A92" s="11">
        <v>91</v>
      </c>
      <c r="B92" s="21" t="s">
        <v>13</v>
      </c>
      <c r="C92" s="4">
        <v>10</v>
      </c>
      <c r="D92" s="5">
        <v>3.29</v>
      </c>
      <c r="E92" s="5">
        <f t="shared" si="6"/>
        <v>9.5410000000000009E-2</v>
      </c>
      <c r="F92" s="5">
        <f t="shared" si="8"/>
        <v>3.3854100000000003</v>
      </c>
      <c r="G92" s="6">
        <f t="shared" si="7"/>
        <v>33.854100000000003</v>
      </c>
    </row>
    <row r="93" spans="1:7" ht="15" customHeight="1" x14ac:dyDescent="0.2">
      <c r="A93" s="11">
        <v>92</v>
      </c>
      <c r="B93" s="3" t="s">
        <v>73</v>
      </c>
      <c r="C93" s="4">
        <v>12</v>
      </c>
      <c r="D93" s="5">
        <v>3.12</v>
      </c>
      <c r="E93" s="5">
        <f t="shared" si="6"/>
        <v>9.0480000000000005E-2</v>
      </c>
      <c r="F93" s="5">
        <f t="shared" si="8"/>
        <v>3.21048</v>
      </c>
      <c r="G93" s="6">
        <f t="shared" si="7"/>
        <v>38.525759999999998</v>
      </c>
    </row>
    <row r="94" spans="1:7" ht="15" customHeight="1" x14ac:dyDescent="0.2">
      <c r="A94" s="11">
        <v>93</v>
      </c>
      <c r="B94" s="3" t="s">
        <v>72</v>
      </c>
      <c r="C94" s="4">
        <v>12</v>
      </c>
      <c r="D94" s="5">
        <v>3.12</v>
      </c>
      <c r="E94" s="5">
        <f t="shared" si="6"/>
        <v>9.0480000000000005E-2</v>
      </c>
      <c r="F94" s="5">
        <f t="shared" si="8"/>
        <v>3.21048</v>
      </c>
      <c r="G94" s="6">
        <f t="shared" si="7"/>
        <v>38.525759999999998</v>
      </c>
    </row>
    <row r="95" spans="1:7" ht="15" customHeight="1" x14ac:dyDescent="0.2">
      <c r="A95" s="11">
        <v>94</v>
      </c>
      <c r="B95" s="3" t="s">
        <v>137</v>
      </c>
      <c r="C95" s="4">
        <v>12</v>
      </c>
      <c r="D95" s="5">
        <v>0</v>
      </c>
      <c r="E95" s="5">
        <f t="shared" si="6"/>
        <v>0</v>
      </c>
      <c r="F95" s="5">
        <v>0.8</v>
      </c>
      <c r="G95" s="6">
        <f t="shared" si="7"/>
        <v>9.6000000000000014</v>
      </c>
    </row>
    <row r="96" spans="1:7" ht="15" customHeight="1" x14ac:dyDescent="0.2">
      <c r="A96" s="11">
        <v>95</v>
      </c>
      <c r="B96" s="3" t="s">
        <v>74</v>
      </c>
      <c r="C96" s="4">
        <v>1</v>
      </c>
      <c r="D96" s="5">
        <v>32.32</v>
      </c>
      <c r="E96" s="5">
        <f t="shared" si="6"/>
        <v>0.93727999999999989</v>
      </c>
      <c r="F96" s="5">
        <f>D96+E96</f>
        <v>33.257280000000002</v>
      </c>
      <c r="G96" s="6">
        <f t="shared" si="7"/>
        <v>33.257280000000002</v>
      </c>
    </row>
    <row r="97" spans="1:7" ht="15" customHeight="1" x14ac:dyDescent="0.2">
      <c r="A97" s="11">
        <v>96</v>
      </c>
      <c r="B97" s="3" t="s">
        <v>75</v>
      </c>
      <c r="C97" s="4">
        <v>4</v>
      </c>
      <c r="D97" s="5">
        <v>5.23</v>
      </c>
      <c r="E97" s="5">
        <f t="shared" si="6"/>
        <v>0.15167000000000003</v>
      </c>
      <c r="F97" s="5">
        <f>D97+E97</f>
        <v>5.3816700000000006</v>
      </c>
      <c r="G97" s="6">
        <f t="shared" si="7"/>
        <v>21.526680000000002</v>
      </c>
    </row>
    <row r="98" spans="1:7" ht="15" customHeight="1" x14ac:dyDescent="0.2">
      <c r="A98" s="11">
        <v>97</v>
      </c>
      <c r="B98" s="3" t="s">
        <v>140</v>
      </c>
      <c r="C98" s="4">
        <v>5</v>
      </c>
      <c r="D98" s="5">
        <v>0</v>
      </c>
      <c r="E98" s="5">
        <v>0</v>
      </c>
      <c r="F98" s="5">
        <v>3.81</v>
      </c>
      <c r="G98" s="6">
        <f t="shared" si="7"/>
        <v>19.05</v>
      </c>
    </row>
    <row r="99" spans="1:7" ht="15" customHeight="1" x14ac:dyDescent="0.2">
      <c r="A99" s="11">
        <v>98</v>
      </c>
      <c r="B99" s="3" t="s">
        <v>76</v>
      </c>
      <c r="C99" s="4">
        <v>10</v>
      </c>
      <c r="D99" s="5">
        <v>3.17</v>
      </c>
      <c r="E99" s="5">
        <f t="shared" si="6"/>
        <v>9.1929999999999998E-2</v>
      </c>
      <c r="F99" s="5">
        <f t="shared" ref="F99:F132" si="9">D99+E99</f>
        <v>3.26193</v>
      </c>
      <c r="G99" s="6">
        <f t="shared" si="7"/>
        <v>32.619300000000003</v>
      </c>
    </row>
    <row r="100" spans="1:7" ht="15" customHeight="1" x14ac:dyDescent="0.2">
      <c r="A100" s="11">
        <v>99</v>
      </c>
      <c r="B100" s="21" t="s">
        <v>19</v>
      </c>
      <c r="C100" s="13">
        <v>5</v>
      </c>
      <c r="D100" s="5">
        <v>7.27</v>
      </c>
      <c r="E100" s="5">
        <f t="shared" si="6"/>
        <v>0.21082999999999999</v>
      </c>
      <c r="F100" s="5">
        <f t="shared" si="9"/>
        <v>7.4808299999999992</v>
      </c>
      <c r="G100" s="6">
        <f t="shared" si="7"/>
        <v>37.404149999999994</v>
      </c>
    </row>
    <row r="101" spans="1:7" ht="15" customHeight="1" x14ac:dyDescent="0.2">
      <c r="A101" s="11">
        <v>100</v>
      </c>
      <c r="B101" s="21" t="s">
        <v>20</v>
      </c>
      <c r="C101" s="13">
        <v>5</v>
      </c>
      <c r="D101" s="5">
        <v>16.89</v>
      </c>
      <c r="E101" s="5">
        <f t="shared" si="6"/>
        <v>0.48981000000000002</v>
      </c>
      <c r="F101" s="5">
        <f t="shared" si="9"/>
        <v>17.379809999999999</v>
      </c>
      <c r="G101" s="6">
        <f t="shared" si="7"/>
        <v>86.899049999999988</v>
      </c>
    </row>
    <row r="102" spans="1:7" ht="15" customHeight="1" x14ac:dyDescent="0.2">
      <c r="A102" s="11">
        <v>101</v>
      </c>
      <c r="B102" s="21" t="s">
        <v>21</v>
      </c>
      <c r="C102" s="13">
        <v>10</v>
      </c>
      <c r="D102" s="5">
        <v>7.27</v>
      </c>
      <c r="E102" s="5">
        <f t="shared" si="6"/>
        <v>0.21082999999999999</v>
      </c>
      <c r="F102" s="5">
        <f t="shared" si="9"/>
        <v>7.4808299999999992</v>
      </c>
      <c r="G102" s="6">
        <f t="shared" si="7"/>
        <v>74.808299999999988</v>
      </c>
    </row>
    <row r="103" spans="1:7" ht="15" customHeight="1" x14ac:dyDescent="0.2">
      <c r="A103" s="11">
        <v>102</v>
      </c>
      <c r="B103" s="23" t="s">
        <v>95</v>
      </c>
      <c r="C103" s="13">
        <v>3</v>
      </c>
      <c r="D103" s="5">
        <v>7.81</v>
      </c>
      <c r="E103" s="5">
        <f t="shared" si="6"/>
        <v>0.22648999999999997</v>
      </c>
      <c r="F103" s="5">
        <f t="shared" si="9"/>
        <v>8.0364899999999988</v>
      </c>
      <c r="G103" s="6">
        <f t="shared" si="7"/>
        <v>24.109469999999995</v>
      </c>
    </row>
    <row r="104" spans="1:7" ht="15" customHeight="1" x14ac:dyDescent="0.2">
      <c r="A104" s="11">
        <v>103</v>
      </c>
      <c r="B104" s="23" t="s">
        <v>96</v>
      </c>
      <c r="C104" s="13">
        <v>2</v>
      </c>
      <c r="D104" s="5">
        <v>9.23</v>
      </c>
      <c r="E104" s="5">
        <f t="shared" si="6"/>
        <v>0.26767000000000002</v>
      </c>
      <c r="F104" s="5">
        <f t="shared" si="9"/>
        <v>9.4976700000000012</v>
      </c>
      <c r="G104" s="6">
        <f t="shared" si="7"/>
        <v>18.995340000000002</v>
      </c>
    </row>
    <row r="105" spans="1:7" ht="15" customHeight="1" x14ac:dyDescent="0.2">
      <c r="A105" s="11">
        <v>104</v>
      </c>
      <c r="B105" s="23" t="s">
        <v>97</v>
      </c>
      <c r="C105" s="13">
        <v>2</v>
      </c>
      <c r="D105" s="5">
        <v>7.3</v>
      </c>
      <c r="E105" s="5">
        <f t="shared" si="6"/>
        <v>0.21169999999999997</v>
      </c>
      <c r="F105" s="5">
        <f t="shared" si="9"/>
        <v>7.5116999999999994</v>
      </c>
      <c r="G105" s="6">
        <f t="shared" si="7"/>
        <v>15.023399999999999</v>
      </c>
    </row>
    <row r="106" spans="1:7" ht="15" customHeight="1" x14ac:dyDescent="0.2">
      <c r="A106" s="11">
        <v>105</v>
      </c>
      <c r="B106" s="23" t="s">
        <v>98</v>
      </c>
      <c r="C106" s="13">
        <v>3</v>
      </c>
      <c r="D106" s="5">
        <v>7.23</v>
      </c>
      <c r="E106" s="5">
        <f t="shared" si="6"/>
        <v>0.20967000000000002</v>
      </c>
      <c r="F106" s="5">
        <f t="shared" si="9"/>
        <v>7.4396700000000004</v>
      </c>
      <c r="G106" s="6">
        <f t="shared" si="7"/>
        <v>22.319010000000002</v>
      </c>
    </row>
    <row r="107" spans="1:7" ht="15" customHeight="1" x14ac:dyDescent="0.2">
      <c r="A107" s="11">
        <v>106</v>
      </c>
      <c r="B107" s="23" t="s">
        <v>99</v>
      </c>
      <c r="C107" s="13">
        <v>3</v>
      </c>
      <c r="D107" s="5">
        <v>9.23</v>
      </c>
      <c r="E107" s="5">
        <f t="shared" si="6"/>
        <v>0.26767000000000002</v>
      </c>
      <c r="F107" s="5">
        <f t="shared" si="9"/>
        <v>9.4976700000000012</v>
      </c>
      <c r="G107" s="6">
        <f t="shared" si="7"/>
        <v>28.493010000000005</v>
      </c>
    </row>
    <row r="108" spans="1:7" ht="15" customHeight="1" x14ac:dyDescent="0.2">
      <c r="A108" s="11">
        <v>107</v>
      </c>
      <c r="B108" s="23" t="s">
        <v>100</v>
      </c>
      <c r="C108" s="13">
        <v>1</v>
      </c>
      <c r="D108" s="5">
        <v>5.65</v>
      </c>
      <c r="E108" s="5">
        <f t="shared" si="6"/>
        <v>0.16385000000000002</v>
      </c>
      <c r="F108" s="5">
        <f t="shared" si="9"/>
        <v>5.8138500000000004</v>
      </c>
      <c r="G108" s="6">
        <f t="shared" si="7"/>
        <v>5.8138500000000004</v>
      </c>
    </row>
    <row r="109" spans="1:7" ht="15" customHeight="1" x14ac:dyDescent="0.2">
      <c r="A109" s="11">
        <v>108</v>
      </c>
      <c r="B109" s="23" t="s">
        <v>101</v>
      </c>
      <c r="C109" s="13">
        <v>1</v>
      </c>
      <c r="D109" s="5">
        <v>7.23</v>
      </c>
      <c r="E109" s="5">
        <f t="shared" si="6"/>
        <v>0.20967000000000002</v>
      </c>
      <c r="F109" s="5">
        <f t="shared" si="9"/>
        <v>7.4396700000000004</v>
      </c>
      <c r="G109" s="6">
        <f t="shared" si="7"/>
        <v>7.4396700000000004</v>
      </c>
    </row>
    <row r="110" spans="1:7" ht="15" customHeight="1" x14ac:dyDescent="0.2">
      <c r="A110" s="11">
        <v>109</v>
      </c>
      <c r="B110" s="23" t="s">
        <v>102</v>
      </c>
      <c r="C110" s="13">
        <v>1</v>
      </c>
      <c r="D110" s="5">
        <v>9.23</v>
      </c>
      <c r="E110" s="5">
        <f t="shared" si="6"/>
        <v>0.26767000000000002</v>
      </c>
      <c r="F110" s="5">
        <f t="shared" si="9"/>
        <v>9.4976700000000012</v>
      </c>
      <c r="G110" s="6">
        <f t="shared" si="7"/>
        <v>9.4976700000000012</v>
      </c>
    </row>
    <row r="111" spans="1:7" ht="15" customHeight="1" x14ac:dyDescent="0.2">
      <c r="A111" s="11">
        <v>110</v>
      </c>
      <c r="B111" s="23" t="s">
        <v>93</v>
      </c>
      <c r="C111" s="13">
        <v>1</v>
      </c>
      <c r="D111" s="5">
        <v>9.17</v>
      </c>
      <c r="E111" s="5">
        <f t="shared" si="6"/>
        <v>0.26593</v>
      </c>
      <c r="F111" s="5">
        <f t="shared" si="9"/>
        <v>9.435929999999999</v>
      </c>
      <c r="G111" s="6">
        <f t="shared" si="7"/>
        <v>9.435929999999999</v>
      </c>
    </row>
    <row r="112" spans="1:7" ht="15" customHeight="1" x14ac:dyDescent="0.2">
      <c r="A112" s="11">
        <v>111</v>
      </c>
      <c r="B112" s="21" t="s">
        <v>17</v>
      </c>
      <c r="C112" s="13">
        <v>10</v>
      </c>
      <c r="D112" s="5">
        <v>17.63</v>
      </c>
      <c r="E112" s="5">
        <f t="shared" si="6"/>
        <v>0.51127</v>
      </c>
      <c r="F112" s="5">
        <f t="shared" si="9"/>
        <v>18.141269999999999</v>
      </c>
      <c r="G112" s="6">
        <f t="shared" si="7"/>
        <v>181.41269999999997</v>
      </c>
    </row>
    <row r="113" spans="1:7" ht="15" customHeight="1" x14ac:dyDescent="0.2">
      <c r="A113" s="11">
        <v>112</v>
      </c>
      <c r="B113" s="21" t="s">
        <v>18</v>
      </c>
      <c r="C113" s="13">
        <v>10</v>
      </c>
      <c r="D113" s="5">
        <v>26.32</v>
      </c>
      <c r="E113" s="5">
        <f t="shared" si="6"/>
        <v>0.76328000000000007</v>
      </c>
      <c r="F113" s="5">
        <f t="shared" si="9"/>
        <v>27.083280000000002</v>
      </c>
      <c r="G113" s="6">
        <f t="shared" si="7"/>
        <v>270.83280000000002</v>
      </c>
    </row>
    <row r="114" spans="1:7" ht="15" customHeight="1" x14ac:dyDescent="0.2">
      <c r="A114" s="11">
        <v>113</v>
      </c>
      <c r="B114" s="3" t="s">
        <v>77</v>
      </c>
      <c r="C114" s="4">
        <v>50</v>
      </c>
      <c r="D114" s="5">
        <v>0.53</v>
      </c>
      <c r="E114" s="5">
        <f t="shared" si="6"/>
        <v>1.537E-2</v>
      </c>
      <c r="F114" s="5">
        <f t="shared" si="9"/>
        <v>0.54537000000000002</v>
      </c>
      <c r="G114" s="6">
        <f t="shared" si="7"/>
        <v>27.2685</v>
      </c>
    </row>
    <row r="115" spans="1:7" ht="15" customHeight="1" x14ac:dyDescent="0.2">
      <c r="A115" s="11">
        <v>114</v>
      </c>
      <c r="B115" s="21" t="s">
        <v>78</v>
      </c>
      <c r="C115" s="13">
        <v>5</v>
      </c>
      <c r="D115" s="5">
        <v>0.56999999999999995</v>
      </c>
      <c r="E115" s="5">
        <f t="shared" si="6"/>
        <v>1.653E-2</v>
      </c>
      <c r="F115" s="5">
        <f t="shared" si="9"/>
        <v>0.58653</v>
      </c>
      <c r="G115" s="6">
        <f t="shared" si="7"/>
        <v>2.9326499999999998</v>
      </c>
    </row>
    <row r="116" spans="1:7" ht="15" customHeight="1" x14ac:dyDescent="0.2">
      <c r="A116" s="11">
        <v>115</v>
      </c>
      <c r="B116" s="21" t="s">
        <v>79</v>
      </c>
      <c r="C116" s="13">
        <v>10</v>
      </c>
      <c r="D116" s="5">
        <v>1.79</v>
      </c>
      <c r="E116" s="5">
        <f t="shared" si="6"/>
        <v>5.1909999999999998E-2</v>
      </c>
      <c r="F116" s="5">
        <f t="shared" si="9"/>
        <v>1.8419099999999999</v>
      </c>
      <c r="G116" s="6">
        <f t="shared" si="7"/>
        <v>18.4191</v>
      </c>
    </row>
    <row r="117" spans="1:7" ht="15" customHeight="1" x14ac:dyDescent="0.2">
      <c r="A117" s="11">
        <v>116</v>
      </c>
      <c r="B117" s="21" t="s">
        <v>139</v>
      </c>
      <c r="C117" s="13">
        <v>25</v>
      </c>
      <c r="D117" s="5">
        <v>0</v>
      </c>
      <c r="E117" s="5">
        <v>0</v>
      </c>
      <c r="F117" s="5">
        <v>1.41</v>
      </c>
      <c r="G117" s="6">
        <f>C117*F117</f>
        <v>35.25</v>
      </c>
    </row>
    <row r="118" spans="1:7" ht="15" customHeight="1" x14ac:dyDescent="0.2">
      <c r="A118" s="11">
        <v>117</v>
      </c>
      <c r="B118" s="21" t="s">
        <v>80</v>
      </c>
      <c r="C118" s="13">
        <v>100</v>
      </c>
      <c r="D118" s="5">
        <v>3.88</v>
      </c>
      <c r="E118" s="5">
        <f t="shared" si="6"/>
        <v>0.11252</v>
      </c>
      <c r="F118" s="5">
        <f t="shared" si="9"/>
        <v>3.9925199999999998</v>
      </c>
      <c r="G118" s="6">
        <f t="shared" si="7"/>
        <v>399.25200000000001</v>
      </c>
    </row>
    <row r="119" spans="1:7" ht="15" customHeight="1" x14ac:dyDescent="0.2">
      <c r="A119" s="11">
        <v>118</v>
      </c>
      <c r="B119" s="22" t="s">
        <v>81</v>
      </c>
      <c r="C119" s="13">
        <v>10</v>
      </c>
      <c r="D119" s="5">
        <v>0.69</v>
      </c>
      <c r="E119" s="5">
        <f t="shared" si="6"/>
        <v>2.001E-2</v>
      </c>
      <c r="F119" s="5">
        <f t="shared" si="9"/>
        <v>0.71000999999999992</v>
      </c>
      <c r="G119" s="6">
        <f t="shared" si="7"/>
        <v>7.1000999999999994</v>
      </c>
    </row>
    <row r="120" spans="1:7" ht="15" customHeight="1" x14ac:dyDescent="0.2">
      <c r="A120" s="11">
        <v>119</v>
      </c>
      <c r="B120" s="21" t="s">
        <v>82</v>
      </c>
      <c r="C120" s="13">
        <v>10</v>
      </c>
      <c r="D120" s="5">
        <v>0.96</v>
      </c>
      <c r="E120" s="5">
        <f t="shared" si="6"/>
        <v>2.7839999999999997E-2</v>
      </c>
      <c r="F120" s="5">
        <f t="shared" si="9"/>
        <v>0.98783999999999994</v>
      </c>
      <c r="G120" s="6">
        <f t="shared" si="7"/>
        <v>9.8783999999999992</v>
      </c>
    </row>
    <row r="121" spans="1:7" ht="15" customHeight="1" x14ac:dyDescent="0.2">
      <c r="A121" s="11">
        <v>120</v>
      </c>
      <c r="B121" s="21" t="s">
        <v>122</v>
      </c>
      <c r="C121" s="13">
        <v>5</v>
      </c>
      <c r="D121" s="5">
        <v>7.87</v>
      </c>
      <c r="E121" s="5">
        <f t="shared" si="6"/>
        <v>0.22823000000000002</v>
      </c>
      <c r="F121" s="5">
        <f t="shared" si="9"/>
        <v>8.0982300000000009</v>
      </c>
      <c r="G121" s="6">
        <f t="shared" si="7"/>
        <v>40.491150000000005</v>
      </c>
    </row>
    <row r="122" spans="1:7" ht="15" customHeight="1" x14ac:dyDescent="0.2">
      <c r="A122" s="11">
        <v>121</v>
      </c>
      <c r="B122" s="23" t="s">
        <v>104</v>
      </c>
      <c r="C122" s="13">
        <v>1</v>
      </c>
      <c r="D122" s="5">
        <v>60.98</v>
      </c>
      <c r="E122" s="5">
        <f t="shared" si="6"/>
        <v>1.7684199999999999</v>
      </c>
      <c r="F122" s="5">
        <f t="shared" si="9"/>
        <v>62.748419999999996</v>
      </c>
      <c r="G122" s="6">
        <f t="shared" si="7"/>
        <v>62.748419999999996</v>
      </c>
    </row>
    <row r="123" spans="1:7" ht="15" customHeight="1" x14ac:dyDescent="0.2">
      <c r="A123" s="11">
        <v>122</v>
      </c>
      <c r="B123" s="23" t="s">
        <v>103</v>
      </c>
      <c r="C123" s="13">
        <v>1</v>
      </c>
      <c r="D123" s="5">
        <v>34.65</v>
      </c>
      <c r="E123" s="5">
        <f t="shared" si="6"/>
        <v>1.00485</v>
      </c>
      <c r="F123" s="5">
        <f t="shared" si="9"/>
        <v>35.654849999999996</v>
      </c>
      <c r="G123" s="6">
        <f t="shared" si="7"/>
        <v>35.654849999999996</v>
      </c>
    </row>
    <row r="124" spans="1:7" ht="15" customHeight="1" x14ac:dyDescent="0.2">
      <c r="A124" s="11">
        <v>123</v>
      </c>
      <c r="B124" s="21" t="s">
        <v>83</v>
      </c>
      <c r="C124" s="13">
        <v>10</v>
      </c>
      <c r="D124" s="5">
        <v>2.31</v>
      </c>
      <c r="E124" s="5">
        <f t="shared" si="6"/>
        <v>6.6989999999999994E-2</v>
      </c>
      <c r="F124" s="5">
        <f t="shared" si="9"/>
        <v>2.3769900000000002</v>
      </c>
      <c r="G124" s="6">
        <f t="shared" si="7"/>
        <v>23.7699</v>
      </c>
    </row>
    <row r="125" spans="1:7" ht="15" customHeight="1" x14ac:dyDescent="0.2">
      <c r="A125" s="11">
        <v>124</v>
      </c>
      <c r="B125" s="21" t="s">
        <v>84</v>
      </c>
      <c r="C125" s="13">
        <v>1</v>
      </c>
      <c r="D125" s="5">
        <v>0.38</v>
      </c>
      <c r="E125" s="5">
        <f t="shared" si="6"/>
        <v>1.1019999999999999E-2</v>
      </c>
      <c r="F125" s="5">
        <f t="shared" si="9"/>
        <v>0.39101999999999998</v>
      </c>
      <c r="G125" s="6">
        <f t="shared" si="7"/>
        <v>0.39101999999999998</v>
      </c>
    </row>
    <row r="126" spans="1:7" ht="15" customHeight="1" x14ac:dyDescent="0.2">
      <c r="A126" s="11">
        <v>125</v>
      </c>
      <c r="B126" s="23" t="s">
        <v>108</v>
      </c>
      <c r="C126" s="13">
        <v>20</v>
      </c>
      <c r="D126" s="5">
        <v>15.86</v>
      </c>
      <c r="E126" s="5">
        <f t="shared" si="6"/>
        <v>0.45994000000000002</v>
      </c>
      <c r="F126" s="5">
        <f t="shared" si="9"/>
        <v>16.319939999999999</v>
      </c>
      <c r="G126" s="6">
        <f t="shared" si="7"/>
        <v>326.39879999999999</v>
      </c>
    </row>
    <row r="127" spans="1:7" ht="15" customHeight="1" x14ac:dyDescent="0.2">
      <c r="A127" s="11">
        <v>126</v>
      </c>
      <c r="B127" s="23" t="s">
        <v>109</v>
      </c>
      <c r="C127" s="13">
        <v>30</v>
      </c>
      <c r="D127" s="5">
        <v>15.86</v>
      </c>
      <c r="E127" s="5">
        <f t="shared" si="6"/>
        <v>0.45994000000000002</v>
      </c>
      <c r="F127" s="5">
        <f t="shared" si="9"/>
        <v>16.319939999999999</v>
      </c>
      <c r="G127" s="6">
        <f t="shared" si="7"/>
        <v>489.59819999999996</v>
      </c>
    </row>
    <row r="128" spans="1:7" ht="15" customHeight="1" x14ac:dyDescent="0.2">
      <c r="A128" s="11">
        <v>127</v>
      </c>
      <c r="B128" s="21" t="s">
        <v>3</v>
      </c>
      <c r="C128" s="4">
        <v>15</v>
      </c>
      <c r="D128" s="5">
        <v>1.62</v>
      </c>
      <c r="E128" s="5">
        <f t="shared" si="6"/>
        <v>4.6980000000000001E-2</v>
      </c>
      <c r="F128" s="5">
        <f t="shared" si="9"/>
        <v>1.6669800000000001</v>
      </c>
      <c r="G128" s="6">
        <f t="shared" si="7"/>
        <v>25.004700000000003</v>
      </c>
    </row>
    <row r="129" spans="1:7" ht="15" customHeight="1" x14ac:dyDescent="0.2">
      <c r="A129" s="11">
        <v>128</v>
      </c>
      <c r="B129" s="21" t="s">
        <v>14</v>
      </c>
      <c r="C129" s="4">
        <v>30</v>
      </c>
      <c r="D129" s="5">
        <v>13.71</v>
      </c>
      <c r="E129" s="5">
        <f t="shared" si="6"/>
        <v>0.39759</v>
      </c>
      <c r="F129" s="5">
        <f t="shared" si="9"/>
        <v>14.10759</v>
      </c>
      <c r="G129" s="6">
        <f t="shared" si="7"/>
        <v>423.22770000000003</v>
      </c>
    </row>
    <row r="130" spans="1:7" ht="15" customHeight="1" x14ac:dyDescent="0.2">
      <c r="A130" s="11">
        <v>129</v>
      </c>
      <c r="B130" s="21" t="s">
        <v>85</v>
      </c>
      <c r="C130" s="13">
        <v>20</v>
      </c>
      <c r="D130" s="5">
        <v>1.22</v>
      </c>
      <c r="E130" s="5">
        <f t="shared" si="6"/>
        <v>3.5379999999999995E-2</v>
      </c>
      <c r="F130" s="5">
        <f t="shared" si="9"/>
        <v>1.2553799999999999</v>
      </c>
      <c r="G130" s="6">
        <f t="shared" si="7"/>
        <v>25.107599999999998</v>
      </c>
    </row>
    <row r="131" spans="1:7" ht="15" customHeight="1" x14ac:dyDescent="0.2">
      <c r="A131" s="11">
        <v>130</v>
      </c>
      <c r="B131" s="21" t="s">
        <v>86</v>
      </c>
      <c r="C131" s="13">
        <v>4</v>
      </c>
      <c r="D131" s="5">
        <v>7.33</v>
      </c>
      <c r="E131" s="5">
        <f t="shared" si="6"/>
        <v>0.21256999999999998</v>
      </c>
      <c r="F131" s="5">
        <f t="shared" si="9"/>
        <v>7.5425700000000004</v>
      </c>
      <c r="G131" s="6">
        <f t="shared" ref="G131:G132" si="10">C131*F131</f>
        <v>30.170280000000002</v>
      </c>
    </row>
    <row r="132" spans="1:7" ht="15" customHeight="1" x14ac:dyDescent="0.2">
      <c r="A132" s="11">
        <v>131</v>
      </c>
      <c r="B132" s="21" t="s">
        <v>87</v>
      </c>
      <c r="C132" s="13">
        <v>6</v>
      </c>
      <c r="D132" s="5">
        <v>0.73</v>
      </c>
      <c r="E132" s="5">
        <f t="shared" si="6"/>
        <v>2.1170000000000001E-2</v>
      </c>
      <c r="F132" s="5">
        <f t="shared" si="9"/>
        <v>0.75117</v>
      </c>
      <c r="G132" s="6">
        <f t="shared" si="10"/>
        <v>4.5070199999999998</v>
      </c>
    </row>
    <row r="133" spans="1:7" ht="15" customHeight="1" x14ac:dyDescent="0.2">
      <c r="A133" s="11"/>
      <c r="B133" s="3"/>
      <c r="C133" s="4"/>
      <c r="D133" s="5"/>
      <c r="E133" s="5"/>
      <c r="F133" s="5"/>
      <c r="G133" s="6">
        <f>SUM(G2:G132)</f>
        <v>23535.249509999991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UNITARIS 2025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 Morató Prats</dc:creator>
  <cp:lastModifiedBy>Laura Solà Sánchez</cp:lastModifiedBy>
  <cp:revision>1</cp:revision>
  <cp:lastPrinted>2025-03-03T13:05:48Z</cp:lastPrinted>
  <dcterms:created xsi:type="dcterms:W3CDTF">2022-11-15T10:10:05Z</dcterms:created>
  <dcterms:modified xsi:type="dcterms:W3CDTF">2025-09-17T11:30:07Z</dcterms:modified>
</cp:coreProperties>
</file>