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ramoncortes\Downloads\PUBLICAR\"/>
    </mc:Choice>
  </mc:AlternateContent>
  <xr:revisionPtr revIDLastSave="0" documentId="13_ncr:1_{C3CCC09C-0FA9-40FB-A5D8-9BE1A7AECB1B}" xr6:coauthVersionLast="47" xr6:coauthVersionMax="47" xr10:uidLastSave="{00000000-0000-0000-0000-000000000000}"/>
  <bookViews>
    <workbookView xWindow="-120" yWindow="-120" windowWidth="51840" windowHeight="21120" xr2:uid="{23B3B575-57A1-4890-B988-8689E2D3621B}"/>
  </bookViews>
  <sheets>
    <sheet name="Annex 2 PCAP-Oferta econ" sheetId="1" r:id="rId1"/>
  </sheet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D15" i="1"/>
  <c r="D16" i="1" l="1"/>
  <c r="D18" i="1" s="1"/>
  <c r="D20" i="1" l="1"/>
  <c r="D19" i="1"/>
  <c r="D21" i="1" l="1"/>
  <c r="D22" i="1" s="1"/>
  <c r="D23" i="1" s="1"/>
</calcChain>
</file>

<file path=xl/sharedStrings.xml><?xml version="1.0" encoding="utf-8"?>
<sst xmlns="http://schemas.openxmlformats.org/spreadsheetml/2006/main" count="16" uniqueCount="16">
  <si>
    <t>EMPRESA LICITADORA:</t>
  </si>
  <si>
    <t>21% IVA</t>
  </si>
  <si>
    <t>Total (amb IVA)</t>
  </si>
  <si>
    <t>TOTAL PEM</t>
  </si>
  <si>
    <t>Despeses generals</t>
  </si>
  <si>
    <t>Benefici industrial</t>
  </si>
  <si>
    <t>Total PEC (abans d’IVA)</t>
  </si>
  <si>
    <t>Preu màxim PEM</t>
  </si>
  <si>
    <t>Oferta TOTAL PEM (oferta en 2 decimals)</t>
  </si>
  <si>
    <t>Capítol i concepte</t>
  </si>
  <si>
    <t xml:space="preserve">(*) Les partides alçades a justificar no admeten baixa i per tant cal fer oferta per elles al preu indicat al model d’oferta d’aquest plec. En cas contrari l’oferta quedarà exclosa, a excepció que l’oferta global no es modifiqui, un cop realitzada la homogeneïtzació. </t>
  </si>
  <si>
    <t>01.02.01 Partides generals</t>
  </si>
  <si>
    <t>* 01.02.01.2 XPA0SS10 Partida alçada a justificar seguretat i salut</t>
  </si>
  <si>
    <t>01.02.03 Actuacions</t>
  </si>
  <si>
    <t>Subtotal OFERTA PEC partides que admeten baixa</t>
  </si>
  <si>
    <t>* 01.02.01.1 XPA1IM02 Partida alçada a justificar per perills ocults no detectables fins a l’entrada en obra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</si>
</sst>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name val="Aptos Narrow"/>
      <family val="2"/>
      <scheme val="minor"/>
    </font>
    <font>
      <i/>
      <sz val="10"/>
      <color rgb="FF000000"/>
      <name val="Arial"/>
      <family val="2"/>
    </font>
    <font>
      <i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8" fontId="9" fillId="4" borderId="1" xfId="1" applyNumberFormat="1" applyFont="1" applyFill="1" applyBorder="1" applyAlignment="1" applyProtection="1">
      <alignment vertical="center" wrapText="1"/>
    </xf>
    <xf numFmtId="8" fontId="5" fillId="0" borderId="11" xfId="1" applyNumberFormat="1" applyFont="1" applyBorder="1" applyAlignment="1" applyProtection="1">
      <alignment horizontal="right" vertical="center" wrapText="1"/>
    </xf>
    <xf numFmtId="44" fontId="5" fillId="0" borderId="9" xfId="1" applyFont="1" applyBorder="1" applyAlignment="1" applyProtection="1">
      <alignment horizontal="right" vertical="center" wrapText="1"/>
    </xf>
    <xf numFmtId="44" fontId="6" fillId="3" borderId="9" xfId="1" applyFont="1" applyFill="1" applyBorder="1" applyAlignment="1" applyProtection="1">
      <alignment horizontal="center" vertical="center" wrapText="1"/>
    </xf>
    <xf numFmtId="44" fontId="6" fillId="3" borderId="15" xfId="1" applyFont="1" applyFill="1" applyBorder="1" applyAlignment="1" applyProtection="1">
      <alignment horizontal="center" vertical="center" wrapText="1"/>
    </xf>
    <xf numFmtId="8" fontId="4" fillId="0" borderId="9" xfId="0" applyNumberFormat="1" applyFont="1" applyBorder="1" applyAlignment="1" applyProtection="1">
      <alignment horizontal="right" vertic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right" vertical="center" wrapText="1"/>
    </xf>
    <xf numFmtId="0" fontId="3" fillId="0" borderId="4" xfId="0" applyFont="1" applyBorder="1" applyAlignment="1" applyProtection="1">
      <alignment horizontal="right" vertical="center" wrapText="1"/>
    </xf>
    <xf numFmtId="0" fontId="0" fillId="0" borderId="0" xfId="0" applyProtection="1"/>
    <xf numFmtId="0" fontId="3" fillId="0" borderId="12" xfId="0" applyFont="1" applyBorder="1" applyAlignment="1" applyProtection="1">
      <alignment horizontal="right" vertical="center" wrapText="1"/>
    </xf>
    <xf numFmtId="0" fontId="3" fillId="0" borderId="5" xfId="0" applyFont="1" applyBorder="1" applyAlignment="1" applyProtection="1">
      <alignment horizontal="right" vertical="center" wrapText="1"/>
    </xf>
    <xf numFmtId="0" fontId="3" fillId="3" borderId="12" xfId="0" applyFont="1" applyFill="1" applyBorder="1" applyAlignment="1" applyProtection="1">
      <alignment horizontal="right" vertical="center" wrapText="1"/>
    </xf>
    <xf numFmtId="0" fontId="3" fillId="3" borderId="5" xfId="0" applyFont="1" applyFill="1" applyBorder="1" applyAlignment="1" applyProtection="1">
      <alignment horizontal="right" vertical="center" wrapText="1"/>
    </xf>
    <xf numFmtId="0" fontId="4" fillId="3" borderId="12" xfId="0" applyFont="1" applyFill="1" applyBorder="1" applyAlignment="1" applyProtection="1">
      <alignment horizontal="right" vertical="center" wrapText="1"/>
    </xf>
    <xf numFmtId="0" fontId="4" fillId="3" borderId="5" xfId="0" applyFont="1" applyFill="1" applyBorder="1" applyAlignment="1" applyProtection="1">
      <alignment horizontal="right" vertical="center" wrapText="1"/>
    </xf>
    <xf numFmtId="0" fontId="4" fillId="3" borderId="13" xfId="0" applyFont="1" applyFill="1" applyBorder="1" applyAlignment="1" applyProtection="1">
      <alignment horizontal="right" vertical="center" wrapText="1"/>
    </xf>
    <xf numFmtId="0" fontId="4" fillId="3" borderId="14" xfId="0" applyFont="1" applyFill="1" applyBorder="1" applyAlignment="1" applyProtection="1">
      <alignment horizontal="right" vertical="center" wrapText="1"/>
    </xf>
    <xf numFmtId="0" fontId="0" fillId="0" borderId="0" xfId="0" applyAlignment="1" applyProtection="1">
      <alignment horizontal="left" vertical="top" wrapText="1"/>
    </xf>
    <xf numFmtId="0" fontId="0" fillId="0" borderId="0" xfId="0" applyAlignment="1" applyProtection="1">
      <alignment horizontal="center" wrapText="1"/>
    </xf>
    <xf numFmtId="0" fontId="0" fillId="0" borderId="0" xfId="0" applyAlignment="1" applyProtection="1">
      <alignment horizontal="left" wrapText="1"/>
    </xf>
    <xf numFmtId="0" fontId="8" fillId="4" borderId="16" xfId="0" applyFont="1" applyFill="1" applyBorder="1" applyAlignment="1" applyProtection="1">
      <alignment horizontal="center" vertical="center" wrapText="1"/>
    </xf>
    <xf numFmtId="0" fontId="8" fillId="4" borderId="5" xfId="0" applyFont="1" applyFill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vertical="center" wrapText="1"/>
    </xf>
    <xf numFmtId="0" fontId="8" fillId="0" borderId="0" xfId="0" applyFont="1" applyAlignment="1" applyProtection="1">
      <alignment vertical="center" wrapText="1"/>
    </xf>
    <xf numFmtId="0" fontId="4" fillId="0" borderId="8" xfId="0" applyFont="1" applyBorder="1" applyAlignment="1" applyProtection="1">
      <alignment vertical="center" wrapText="1"/>
    </xf>
    <xf numFmtId="8" fontId="4" fillId="0" borderId="1" xfId="0" applyNumberFormat="1" applyFont="1" applyBorder="1" applyAlignment="1" applyProtection="1">
      <alignment horizontal="right" vertical="center" wrapText="1"/>
    </xf>
    <xf numFmtId="0" fontId="4" fillId="4" borderId="8" xfId="0" applyFont="1" applyFill="1" applyBorder="1" applyAlignment="1" applyProtection="1">
      <alignment vertical="center" wrapText="1"/>
    </xf>
    <xf numFmtId="8" fontId="4" fillId="0" borderId="9" xfId="0" applyNumberFormat="1" applyFont="1" applyBorder="1" applyAlignment="1" applyProtection="1">
      <alignment horizontal="right" vertical="center" wrapText="1"/>
    </xf>
    <xf numFmtId="0" fontId="5" fillId="0" borderId="0" xfId="0" applyFont="1" applyProtection="1"/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350520</xdr:colOff>
      <xdr:row>1</xdr:row>
      <xdr:rowOff>53340</xdr:rowOff>
    </xdr:from>
    <xdr:to>
      <xdr:col>1</xdr:col>
      <xdr:colOff>1208943</xdr:colOff>
      <xdr:row>6</xdr:row>
      <xdr:rowOff>76319</xdr:rowOff>
    </xdr:to>
    <xdr:pic>
      <xdr:nvPicPr>
        <xdr:cNvPr id="3" name="Imatge 2" descr="Patrón de fondo&#10;&#10;Descripción generada automáticamente con confianza baja">
          <a:extLst>
            <a:ext uri="{FF2B5EF4-FFF2-40B4-BE49-F238E27FC236}">
              <a16:creationId xmlns:a16="http://schemas.microsoft.com/office/drawing/2014/main" id="{1B02C220-418C-F2E7-9112-6DC1ADBDB7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6052" r="6435"/>
        <a:stretch/>
      </xdr:blipFill>
      <xdr:spPr>
        <a:xfrm>
          <a:off x="350520" y="236220"/>
          <a:ext cx="1440180" cy="937379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1</xdr:col>
      <xdr:colOff>1355480</xdr:colOff>
      <xdr:row>1</xdr:row>
      <xdr:rowOff>76200</xdr:rowOff>
    </xdr:from>
    <xdr:to>
      <xdr:col>4</xdr:col>
      <xdr:colOff>219807</xdr:colOff>
      <xdr:row>6</xdr:row>
      <xdr:rowOff>83820</xdr:rowOff>
    </xdr:to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6AC7C07C-0807-9BF1-EF26-40B5ACD48F37}"/>
            </a:ext>
          </a:extLst>
        </xdr:cNvPr>
        <xdr:cNvSpPr txBox="1"/>
      </xdr:nvSpPr>
      <xdr:spPr>
        <a:xfrm>
          <a:off x="1992922" y="259373"/>
          <a:ext cx="4769827" cy="9234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CONTR/2025/238</a:t>
          </a:r>
          <a:endParaRPr lang="ca-ES" sz="1000" b="1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ca-ES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a-ES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Obres d’instal·lació de làmina impermeable als túnels 32, 33 i 34 de la línia Lleida - La Pobla de Segur de Ferrocarrils de la Generalitat de Catalunya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4B8F7-FA67-468A-9566-47ECB8C301B9}">
  <dimension ref="B9:F29"/>
  <sheetViews>
    <sheetView tabSelected="1" zoomScale="130" zoomScaleNormal="130" workbookViewId="0">
      <selection activeCell="C9" sqref="C9:D9"/>
    </sheetView>
  </sheetViews>
  <sheetFormatPr baseColWidth="10" defaultColWidth="8.85546875" defaultRowHeight="15" x14ac:dyDescent="0.25"/>
  <cols>
    <col min="1" max="1" width="8.85546875" style="10"/>
    <col min="2" max="2" width="55.140625" style="10" customWidth="1"/>
    <col min="3" max="4" width="17.42578125" style="10" customWidth="1"/>
    <col min="5" max="5" width="11.5703125" style="10" bestFit="1" customWidth="1"/>
    <col min="6" max="16384" width="8.85546875" style="10"/>
  </cols>
  <sheetData>
    <row r="9" spans="2:4" ht="24" customHeight="1" x14ac:dyDescent="0.25">
      <c r="B9" s="34" t="s">
        <v>0</v>
      </c>
      <c r="C9" s="7"/>
      <c r="D9" s="7"/>
    </row>
    <row r="12" spans="2:4" ht="15.75" thickBot="1" x14ac:dyDescent="0.3">
      <c r="B12" s="30"/>
    </row>
    <row r="13" spans="2:4" ht="42.75" customHeight="1" x14ac:dyDescent="0.25">
      <c r="B13" s="31" t="s">
        <v>9</v>
      </c>
      <c r="C13" s="32" t="s">
        <v>7</v>
      </c>
      <c r="D13" s="33" t="s">
        <v>8</v>
      </c>
    </row>
    <row r="14" spans="2:4" ht="20.45" customHeight="1" x14ac:dyDescent="0.25">
      <c r="B14" s="26" t="s">
        <v>11</v>
      </c>
      <c r="C14" s="27">
        <v>2000</v>
      </c>
      <c r="D14" s="6"/>
    </row>
    <row r="15" spans="2:4" ht="24.75" customHeight="1" x14ac:dyDescent="0.25">
      <c r="B15" s="28" t="s">
        <v>15</v>
      </c>
      <c r="C15" s="27">
        <v>6000</v>
      </c>
      <c r="D15" s="29">
        <f>C15</f>
        <v>6000</v>
      </c>
    </row>
    <row r="16" spans="2:4" ht="20.45" customHeight="1" x14ac:dyDescent="0.25">
      <c r="B16" s="28" t="s">
        <v>12</v>
      </c>
      <c r="C16" s="27">
        <v>3008.65</v>
      </c>
      <c r="D16" s="29">
        <f>C16</f>
        <v>3008.65</v>
      </c>
    </row>
    <row r="17" spans="2:6" ht="20.45" customHeight="1" x14ac:dyDescent="0.25">
      <c r="B17" s="26" t="s">
        <v>13</v>
      </c>
      <c r="C17" s="27">
        <v>118861.75</v>
      </c>
      <c r="D17" s="6"/>
    </row>
    <row r="18" spans="2:6" x14ac:dyDescent="0.25">
      <c r="B18" s="8" t="s">
        <v>3</v>
      </c>
      <c r="C18" s="9"/>
      <c r="D18" s="2">
        <f>D14+D15+D16+D17</f>
        <v>9008.65</v>
      </c>
    </row>
    <row r="19" spans="2:6" x14ac:dyDescent="0.25">
      <c r="B19" s="11" t="s">
        <v>4</v>
      </c>
      <c r="C19" s="12"/>
      <c r="D19" s="3">
        <f>ROUND(D18*0.13,2)</f>
        <v>1171.1199999999999</v>
      </c>
    </row>
    <row r="20" spans="2:6" x14ac:dyDescent="0.25">
      <c r="B20" s="11" t="s">
        <v>5</v>
      </c>
      <c r="C20" s="12"/>
      <c r="D20" s="3">
        <f>ROUND(D18*0.06,2)</f>
        <v>540.52</v>
      </c>
    </row>
    <row r="21" spans="2:6" x14ac:dyDescent="0.25">
      <c r="B21" s="13" t="s">
        <v>6</v>
      </c>
      <c r="C21" s="14"/>
      <c r="D21" s="4">
        <f>D18+D19+D20</f>
        <v>10720.29</v>
      </c>
    </row>
    <row r="22" spans="2:6" x14ac:dyDescent="0.25">
      <c r="B22" s="15" t="s">
        <v>1</v>
      </c>
      <c r="C22" s="16"/>
      <c r="D22" s="4">
        <f>D21*0.21</f>
        <v>2251.2609000000002</v>
      </c>
    </row>
    <row r="23" spans="2:6" ht="14.85" customHeight="1" thickBot="1" x14ac:dyDescent="0.3">
      <c r="B23" s="17" t="s">
        <v>2</v>
      </c>
      <c r="C23" s="18"/>
      <c r="D23" s="5">
        <f>D21+D22</f>
        <v>12971.550900000002</v>
      </c>
    </row>
    <row r="25" spans="2:6" x14ac:dyDescent="0.25">
      <c r="B25" s="19" t="s">
        <v>10</v>
      </c>
      <c r="C25" s="19"/>
      <c r="D25" s="19"/>
    </row>
    <row r="26" spans="2:6" ht="30" customHeight="1" x14ac:dyDescent="0.25">
      <c r="B26" s="19"/>
      <c r="C26" s="19"/>
      <c r="D26" s="19"/>
    </row>
    <row r="27" spans="2:6" ht="5.25" customHeight="1" x14ac:dyDescent="0.25">
      <c r="B27" s="19"/>
      <c r="C27" s="19"/>
      <c r="D27" s="19"/>
    </row>
    <row r="28" spans="2:6" x14ac:dyDescent="0.25">
      <c r="B28" s="20"/>
      <c r="C28" s="20"/>
      <c r="D28" s="21"/>
      <c r="E28" s="20"/>
      <c r="F28" s="20"/>
    </row>
    <row r="29" spans="2:6" x14ac:dyDescent="0.25">
      <c r="B29" s="22" t="s">
        <v>14</v>
      </c>
      <c r="C29" s="23"/>
      <c r="D29" s="1">
        <f>ROUND((D14+D17)*1.19,2)</f>
        <v>0</v>
      </c>
      <c r="E29" s="24"/>
      <c r="F29" s="25"/>
    </row>
  </sheetData>
  <sheetProtection algorithmName="SHA-512" hashValue="RRHte3hh5PPuGnA8PmpJKvTRX4ETndxcx6gfPCm8yC7+39AG3gEbtY7D/QX9xZd4cnmJ0D/Kk2xslkEA2HCEyA==" saltValue="hI9cD8kA11ZZjKm7p/GpjA==" spinCount="100000" sheet="1" objects="1" scenarios="1" selectLockedCells="1"/>
  <mergeCells count="9">
    <mergeCell ref="B29:C29"/>
    <mergeCell ref="C9:D9"/>
    <mergeCell ref="B25:D27"/>
    <mergeCell ref="B21:C21"/>
    <mergeCell ref="B23:C23"/>
    <mergeCell ref="B22:C22"/>
    <mergeCell ref="B18:C18"/>
    <mergeCell ref="B19:C19"/>
    <mergeCell ref="B20:C20"/>
  </mergeCells>
  <phoneticPr fontId="7" type="noConversion"/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5b5c50-6878-419c-aaee-f57d1b61cb07">
      <Terms xmlns="http://schemas.microsoft.com/office/infopath/2007/PartnerControls"/>
    </lcf76f155ced4ddcb4097134ff3c332f>
    <TaxCatchAll xmlns="c4d65d83-e6de-4071-ac96-3b9ea901594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131D8716343F4787BB6C83E936E8FC" ma:contentTypeVersion="19" ma:contentTypeDescription="Crea un document nou" ma:contentTypeScope="" ma:versionID="f7c4e1deabcad4480322ca6537f706a5">
  <xsd:schema xmlns:xsd="http://www.w3.org/2001/XMLSchema" xmlns:xs="http://www.w3.org/2001/XMLSchema" xmlns:p="http://schemas.microsoft.com/office/2006/metadata/properties" xmlns:ns2="d05b5c50-6878-419c-aaee-f57d1b61cb07" xmlns:ns3="c4d65d83-e6de-4071-ac96-3b9ea9015942" targetNamespace="http://schemas.microsoft.com/office/2006/metadata/properties" ma:root="true" ma:fieldsID="5c296fc05eafae33ad7b80c15a4c9c53" ns2:_="" ns3:_="">
    <xsd:import namespace="d05b5c50-6878-419c-aaee-f57d1b61cb07"/>
    <xsd:import namespace="c4d65d83-e6de-4071-ac96-3b9ea90159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b5c50-6878-419c-aaee-f57d1b61cb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f159e05-dd76-4a0e-8ee7-6d8456fbe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65d83-e6de-4071-ac96-3b9ea901594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60e8459-a743-4076-9694-5a4fd6679667}" ma:internalName="TaxCatchAll" ma:showField="CatchAllData" ma:web="c4d65d83-e6de-4071-ac96-3b9ea90159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87CD65-9508-4A0C-91AB-EBF8F7BF496C}">
  <ds:schemaRefs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c4d65d83-e6de-4071-ac96-3b9ea9015942"/>
    <ds:schemaRef ds:uri="http://purl.org/dc/terms/"/>
    <ds:schemaRef ds:uri="http://schemas.openxmlformats.org/package/2006/metadata/core-properties"/>
    <ds:schemaRef ds:uri="d05b5c50-6878-419c-aaee-f57d1b61cb07"/>
    <ds:schemaRef ds:uri="http://purl.org/dc/dcmitype/"/>
    <ds:schemaRef ds:uri="a4e8c040-620f-42a2-8d8e-d59e2c082eaf"/>
    <ds:schemaRef ds:uri="c6cc41f6-4694-4999-a616-93cae258eccb"/>
  </ds:schemaRefs>
</ds:datastoreItem>
</file>

<file path=customXml/itemProps2.xml><?xml version="1.0" encoding="utf-8"?>
<ds:datastoreItem xmlns:ds="http://schemas.openxmlformats.org/officeDocument/2006/customXml" ds:itemID="{AE465E2D-0B8D-487C-9E2A-192219264D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01B318-E6A1-414E-B253-9F26F5FAF1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2 PCAP-Oferta econ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Belén Hidalgo Garcia</dc:creator>
  <cp:lastModifiedBy>Marta Ramon-Cortes Vilarrodona</cp:lastModifiedBy>
  <dcterms:created xsi:type="dcterms:W3CDTF">2025-03-31T06:26:07Z</dcterms:created>
  <dcterms:modified xsi:type="dcterms:W3CDTF">2025-09-08T09:50:45Z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0x010100C6131D8716343F4787BB6C83E936E8FC</vt:lpwstr>
  </property>
  <property fmtid="{D5CDD505-2E9C-101B-9397-08002B2CF9AE}" pid="3" name="MediaServiceImageTags">
    <vt:lpwstr/>
  </property>
</Properties>
</file>