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76 - Subm reactiu cancer mama i colorrectal\2. PLECS\1. ADMINISTRATIUS\Annexes\"/>
    </mc:Choice>
  </mc:AlternateContent>
  <xr:revisionPtr revIDLastSave="0" documentId="13_ncr:1_{EEDE0FF3-C088-45A8-86B9-E09FCFC1BD57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INSTRUCCIONS  CUMPLIMENTACIÓ" sheetId="3" r:id="rId1"/>
    <sheet name="agrups" sheetId="4" state="hidden" r:id="rId2"/>
    <sheet name="ANNEX OFERTA" sheetId="1" r:id="rId3"/>
  </sheets>
  <definedNames>
    <definedName name="_xlnm.Print_Area" localSheetId="2">'ANNEX OFERTA'!$A$1:$Q$42</definedName>
    <definedName name="_xlnm.Print_Area" localSheetId="0">'INSTRUCCIONS  CUMPLIMENTACIÓ'!$A$1:$Q$21</definedName>
    <definedName name="_xlnm.Print_Titles" localSheetId="2">'ANNEX OFERTA'!$14:$14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16" i="1"/>
  <c r="P17" i="1"/>
  <c r="P18" i="1"/>
  <c r="P19" i="1"/>
  <c r="P20" i="1"/>
  <c r="P21" i="1"/>
  <c r="P22" i="1"/>
  <c r="P23" i="1"/>
  <c r="P15" i="1"/>
  <c r="M16" i="1"/>
  <c r="M17" i="1"/>
  <c r="M18" i="1"/>
  <c r="M19" i="1"/>
  <c r="M20" i="1"/>
  <c r="M21" i="1"/>
  <c r="M22" i="1"/>
  <c r="M23" i="1"/>
  <c r="M24" i="1"/>
  <c r="M15" i="1"/>
  <c r="R2" i="4"/>
  <c r="O2" i="4"/>
  <c r="Q2" i="4"/>
  <c r="P2" i="4"/>
  <c r="M2" i="4" s="1"/>
  <c r="N2" i="4"/>
  <c r="L2" i="4"/>
  <c r="P25" i="1" l="1"/>
  <c r="M25" i="1"/>
  <c r="Q24" i="1"/>
</calcChain>
</file>

<file path=xl/sharedStrings.xml><?xml version="1.0" encoding="utf-8"?>
<sst xmlns="http://schemas.openxmlformats.org/spreadsheetml/2006/main" count="139" uniqueCount="107">
  <si>
    <t xml:space="preserve">ANNEX DE COMPLIMENTACIÓ OBLIGATÒRIA 10 PCAP D'OFERTA ECONÒMICA </t>
  </si>
  <si>
    <t xml:space="preserve">  DADES EXPEDIENT</t>
  </si>
  <si>
    <t>TÍTOL DE L'EXPEDIENT:</t>
  </si>
  <si>
    <t>NÚMERO D'EXPEDIENT:</t>
  </si>
  <si>
    <t>DURACIÓ EN MESOS :</t>
  </si>
  <si>
    <t>LICITADOR I IDENTIFICACIÓ DE L'OFERTA:</t>
  </si>
  <si>
    <t>DADES DEL SIGNANT</t>
  </si>
  <si>
    <t>EMPRESA:</t>
  </si>
  <si>
    <t>FAX:</t>
  </si>
  <si>
    <t>NOM I COGNOMS</t>
  </si>
  <si>
    <t>DOMICILI:</t>
  </si>
  <si>
    <t>TELÈFON:</t>
  </si>
  <si>
    <t>DNI:</t>
  </si>
  <si>
    <t>CODI POSTAL</t>
  </si>
  <si>
    <t>CÀRREC</t>
  </si>
  <si>
    <t>LOCALITAT</t>
  </si>
  <si>
    <t>OFERTA BASE
(Marcar)</t>
  </si>
  <si>
    <t>SI</t>
  </si>
  <si>
    <t>NO</t>
  </si>
  <si>
    <t>SIGNATURA I SEGELL</t>
  </si>
  <si>
    <t>MAIL</t>
  </si>
  <si>
    <t>CIF/NIF:</t>
  </si>
  <si>
    <t>VARIANTE Nº</t>
  </si>
  <si>
    <t>DATA</t>
  </si>
  <si>
    <t>LOT</t>
  </si>
  <si>
    <t>ARTICLE</t>
  </si>
  <si>
    <t>CODI HCB</t>
  </si>
  <si>
    <t>DENOMINACIÓ ARTICLE</t>
  </si>
  <si>
    <t>NOM COMERCIAL</t>
  </si>
  <si>
    <t>REFERÈNCIA FABRICANT</t>
  </si>
  <si>
    <t>UNITAT DE MESURA</t>
  </si>
  <si>
    <t>QUANTITAT</t>
  </si>
  <si>
    <t>BASE IMPOSABLE MÀXIMA DE LICITACIÓ EN UNITAT DE MESURA(***)</t>
  </si>
  <si>
    <t>TIPUS IVA</t>
  </si>
  <si>
    <t>BASE IMPOSABLE MÁXIMA DE LICITACIÓ TOTAL (***)</t>
  </si>
  <si>
    <r>
      <t xml:space="preserve">BASE IMPOSABLE UNITARIA OFERTADA 
</t>
    </r>
    <r>
      <rPr>
        <b/>
        <sz val="10"/>
        <color indexed="10"/>
        <rFont val="Arial"/>
        <family val="2"/>
      </rPr>
      <t>MÀXIM 2 DECIMALS
FIXES (****)</t>
    </r>
  </si>
  <si>
    <t xml:space="preserve"> % IVA</t>
  </si>
  <si>
    <t>% RAPPEL OFERTAT A L´ARTICLE</t>
  </si>
  <si>
    <t>BASE IMPOSABLE UNITARIA OFERTADA NETA 
Descomptat rappel (***)</t>
  </si>
  <si>
    <t>BASE IMPOSABLE TOTAL OFERTADA NETA Descomptat rappel (***)</t>
  </si>
  <si>
    <t xml:space="preserve">Han d'emplenar les cel·les corresponents a les dades personals del licitador i a la seva oferta (oferta base o variant nº si cal, un full per cadascuna), a les caselles buides, fons en blanc de totes les columnes amb capçalera en blanc. No s'han d'emplenar les que esten sombrejades o ja emplenades, ni modificarles (capçaleres amb fons verd o morat). 
</t>
  </si>
  <si>
    <t xml:space="preserve">Si troba problemes de format per omplir en aquest fitxer la seva oferta econòmica, de forma legible i que no presenti cap error,  contacti amb el mail COMPRES_SECRETARIA@clinic.ub.es o amb el telèfon 932275629. </t>
  </si>
  <si>
    <t>LOTS</t>
  </si>
  <si>
    <t>ARTICLES</t>
  </si>
  <si>
    <t>BASE IMPOSABLE MÀXIMA DE LICITACIÓ UNITÀRIA</t>
  </si>
  <si>
    <t>IVA UNITARI</t>
  </si>
  <si>
    <t>PREU MÀXIM DE LICITACIÓ IVA INCLÒS UNITARI</t>
  </si>
  <si>
    <t>IMPORT MÀXIM DE LICITACIÓ IVA INCLÒS</t>
  </si>
  <si>
    <t>PREU UNITARI OFERTAT (BASE IMPOS.)</t>
  </si>
  <si>
    <t>PREU UNITARI OFERTAT IVA INCLÒS</t>
  </si>
  <si>
    <t>IMPORT OFERTAT (BASE IMPON.) DEDUÏT EL RAPPEL</t>
  </si>
  <si>
    <t>IMPORT IVA</t>
  </si>
  <si>
    <t>IMPORT TOTAL  IVA INCL. DEDUÏT EL RAPPEL</t>
  </si>
  <si>
    <t>1 a 6</t>
  </si>
  <si>
    <t>Lote 1: SISTEMA DE FIJACION VERTEBRAL PARA FRACTURAS</t>
  </si>
  <si>
    <t xml:space="preserve">ANNEX 3 PCAP D'OFERTA ECONÒMICA </t>
  </si>
  <si>
    <t>TÍTOL DE L´EXPEDIENT:</t>
  </si>
  <si>
    <t>Subministrament de reactius i fungibles amb cessió d’equipamen necessari per a la realització de determinacions per a la detecció de metàstasis ganglionars de càncer de mama i càncer colorrectal per al Servei d’Anatomia Patològica del  Centre Diagnòstic Biomèdic de l’Hospital Clínic de Barcelona (CDB).</t>
  </si>
  <si>
    <t>NÚMERO D´EXPEDIENT:</t>
  </si>
  <si>
    <t>VARIANT Nº</t>
  </si>
  <si>
    <t>no procedeix</t>
  </si>
  <si>
    <t>1. OFERTA ECONÒMICA</t>
  </si>
  <si>
    <t xml:space="preserve">DENOMINACIÓ ARTICLE LICITADOR I PRESENTACIÓ </t>
  </si>
  <si>
    <t xml:space="preserve">REFERÈNCIA ARTICLE </t>
  </si>
  <si>
    <t xml:space="preserve">UNITAT DE MESURA LICITADA (***)
</t>
  </si>
  <si>
    <t>BASE IMPOSABLE MÀXIMA DE LICITACIÓ EN UNITAT DE MESURA(**) (***)</t>
  </si>
  <si>
    <t>BASE IMPOSABLE MÁXIMA DE LICITACIÓ TOTAL (**)</t>
  </si>
  <si>
    <r>
      <t xml:space="preserve">BASE IMPOSABLE UNITARIA OFERTADA 
</t>
    </r>
    <r>
      <rPr>
        <b/>
        <sz val="11"/>
        <color indexed="10"/>
        <rFont val="Arial"/>
        <family val="2"/>
      </rPr>
      <t xml:space="preserve"> 3 DECIMALS
 (***)</t>
    </r>
  </si>
  <si>
    <t>BASE IMPOSABLE TOTAL OFERTADA NETA</t>
  </si>
  <si>
    <t>BAIXADA DE PREU DE LICITACIÓ</t>
  </si>
  <si>
    <t>1</t>
  </si>
  <si>
    <t>LYNOAMP REAC AMPLIFICACION 120T</t>
  </si>
  <si>
    <t>ud</t>
  </si>
  <si>
    <t>2</t>
  </si>
  <si>
    <t>LYNORHAG REAC DE HOMOGENEIZACION 110ml</t>
  </si>
  <si>
    <t>3</t>
  </si>
  <si>
    <t>PUNTAS DE PIPETA RD-100i 10 X 36</t>
  </si>
  <si>
    <t>4</t>
  </si>
  <si>
    <t>CELULAS DE DETECCION RD-100i 50 UND</t>
  </si>
  <si>
    <t>5</t>
  </si>
  <si>
    <t>CUCHILLAS LYNOPREP HOMOGENEIZADOR 12 UND</t>
  </si>
  <si>
    <t>6</t>
  </si>
  <si>
    <t>VIALES SAMPLE RD 100 UND</t>
  </si>
  <si>
    <t>7</t>
  </si>
  <si>
    <t>PUNTAS PIPETAS DOBLE FILTRO 2-20 ul 960</t>
  </si>
  <si>
    <t>8</t>
  </si>
  <si>
    <t>PUNTAS PIPETAS DOBLE FILTRO 100-5000ul 120 und</t>
  </si>
  <si>
    <t>9</t>
  </si>
  <si>
    <t>PUNTAS PIPETAS DOBLE FILTRO 20-200ul 960</t>
  </si>
  <si>
    <t>10</t>
  </si>
  <si>
    <t>MICROTUBOS 1,5 ML ESTERILES 100 UND</t>
  </si>
  <si>
    <t>2025-76</t>
  </si>
  <si>
    <t>IMPORT TOTAL</t>
  </si>
  <si>
    <t>2. OFERTA DE REDUCCIÓ DEL PREU DE LES DETERMINACIONS ANUAL PER AUGMENT D'ACTIVITAT:</t>
  </si>
  <si>
    <t>TRAM</t>
  </si>
  <si>
    <t>DESCRIPCIÓ</t>
  </si>
  <si>
    <t>% MÍNIM DE REDUCCIÓ PER TRAM</t>
  </si>
  <si>
    <t>% OFERTAT</t>
  </si>
  <si>
    <t>Augment del nombre total x lot de determinacions / any entre 10% i menor de 16%</t>
  </si>
  <si>
    <t>Augment del nombre total x lot de determinacions / any entre 16% i menor de 26%</t>
  </si>
  <si>
    <t>Augment del nombre total x lot de determinacions / any entre 26% i el 50%</t>
  </si>
  <si>
    <t>LA BASE IMPOSABLE UNITARIA EN UNITAT LICITACIÓ OFERTADA, S'OFERTARÀ AMB UN NOMBRE MÀXIM DE 3 DECIMALS FIXES</t>
  </si>
  <si>
    <t xml:space="preserve">Si troba problemes de format per omplir en aquest fitxer la seva oferta o troba errors als càlculs automàtics o té dubtes per omplir-la contacti amb el mail sc@clinic.cat, per sol·licitar un fitxer corregit o aclaracions. </t>
  </si>
  <si>
    <t>Presentació obligatòria d'aquest Annex en fitxer excel no protegit i sense modificar el format establert (en suport electrònic).</t>
  </si>
  <si>
    <t>(**) La indicació de la consideració del preus unitaris com a màxims i de pressupost màxim per lots s'indica a l'apartat 1.C.1 del Quadre de Característiques del PCAP. Es sombrejaran automàticament en vermell els articles i lots ofertats que excedeixen el preu de licitació. L´exclusió o no d'aquestes ofertes dependrà de l'indicat als plecs.</t>
  </si>
  <si>
    <t>(***) L´oferta econòmica ha de presentar-se obligatòriament en la unitat de mesura licitada, independentment de les unitats en la seva presentació ofertada.</t>
  </si>
  <si>
    <t>En cas de discrepàncies amb els càlculs de preus unitaris i imports totals s'agafarà com a vàlid el preu unitari.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</si>
</sst>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-* #,##0.00\ [$€]_-;\-* #,##0.00\ [$€]_-;_-* &quot;-&quot;??\ [$€]_-;_-@_-"/>
    <numFmt numFmtId="168" formatCode="0.0%"/>
    <numFmt numFmtId="169" formatCode="#,##0.00\ &quot;€&quot;"/>
    <numFmt numFmtId="170" formatCode="#,##0.000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0"/>
      <color indexed="22"/>
      <name val="Times New Roman"/>
      <family val="1"/>
    </font>
    <font>
      <b/>
      <sz val="10"/>
      <color indexed="47"/>
      <name val="Times New Roman"/>
      <family val="1"/>
    </font>
    <font>
      <sz val="8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24"/>
      <name val="Arial"/>
      <family val="2"/>
    </font>
    <font>
      <b/>
      <sz val="14"/>
      <name val="Times New Roman"/>
      <family val="1"/>
    </font>
    <font>
      <b/>
      <sz val="22"/>
      <name val="Arial"/>
      <family val="2"/>
    </font>
    <font>
      <b/>
      <sz val="11"/>
      <color indexed="10"/>
      <name val="Arial"/>
      <family val="2"/>
    </font>
    <font>
      <sz val="20"/>
      <name val="Times New Roman"/>
      <family val="1"/>
    </font>
    <font>
      <sz val="20"/>
      <name val="Arial"/>
      <family val="2"/>
    </font>
    <font>
      <b/>
      <sz val="20"/>
      <name val="Times New Roman"/>
      <family val="1"/>
    </font>
    <font>
      <sz val="10"/>
      <name val="Arial"/>
      <family val="2"/>
    </font>
    <font>
      <b/>
      <sz val="14"/>
      <name val="Arial"/>
    </font>
    <font>
      <sz val="14"/>
      <name val="Arial"/>
    </font>
    <font>
      <b/>
      <sz val="14"/>
      <color rgb="FF000000"/>
      <name val="Arial"/>
    </font>
    <font>
      <b/>
      <sz val="14"/>
      <color rgb="FF000000"/>
      <name val="Arial"/>
      <family val="2"/>
    </font>
    <font>
      <sz val="16"/>
      <color theme="1"/>
      <name val="Arial"/>
      <family val="2"/>
    </font>
    <font>
      <sz val="12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000000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5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0" borderId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13" borderId="1" applyNumberFormat="0" applyAlignment="0" applyProtection="0"/>
    <xf numFmtId="0" fontId="29" fillId="23" borderId="2" applyNumberFormat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1" applyNumberFormat="0" applyAlignment="0" applyProtection="0"/>
    <xf numFmtId="0" fontId="36" fillId="0" borderId="3" applyNumberFormat="0" applyFill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7" fillId="14" borderId="0" applyNumberFormat="0" applyBorder="0" applyAlignment="0" applyProtection="0"/>
    <xf numFmtId="0" fontId="10" fillId="0" borderId="0"/>
    <xf numFmtId="0" fontId="24" fillId="9" borderId="7" applyNumberFormat="0" applyFont="0" applyAlignment="0" applyProtection="0"/>
    <xf numFmtId="0" fontId="38" fillId="13" borderId="8" applyNumberForma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56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4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 wrapText="1"/>
    </xf>
    <xf numFmtId="3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4" fontId="12" fillId="0" borderId="0" xfId="0" applyNumberFormat="1" applyFont="1"/>
    <xf numFmtId="4" fontId="12" fillId="0" borderId="10" xfId="0" applyNumberFormat="1" applyFont="1" applyBorder="1" applyAlignment="1">
      <alignment horizontal="right" vertical="center"/>
    </xf>
    <xf numFmtId="0" fontId="11" fillId="0" borderId="0" xfId="0" applyFont="1"/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wrapText="1"/>
    </xf>
    <xf numFmtId="3" fontId="12" fillId="0" borderId="0" xfId="40" applyNumberFormat="1" applyFont="1" applyBorder="1" applyAlignment="1">
      <alignment horizontal="right" wrapText="1"/>
    </xf>
    <xf numFmtId="4" fontId="12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0" fontId="3" fillId="0" borderId="0" xfId="0" applyFont="1" applyAlignment="1">
      <alignment horizontal="center" vertical="center" wrapText="1"/>
    </xf>
    <xf numFmtId="166" fontId="3" fillId="0" borderId="0" xfId="4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1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24" borderId="14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24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2" fontId="15" fillId="0" borderId="18" xfId="40" applyNumberFormat="1" applyFont="1" applyFill="1" applyBorder="1" applyAlignment="1">
      <alignment horizontal="center" vertical="center" wrapText="1"/>
    </xf>
    <xf numFmtId="10" fontId="2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9" fontId="0" fillId="25" borderId="18" xfId="0" applyNumberFormat="1" applyFill="1" applyBorder="1" applyAlignment="1">
      <alignment horizontal="center" vertical="center" wrapText="1"/>
    </xf>
    <xf numFmtId="2" fontId="14" fillId="25" borderId="12" xfId="40" applyNumberFormat="1" applyFont="1" applyFill="1" applyBorder="1" applyAlignment="1" applyProtection="1">
      <alignment horizontal="center" vertical="center" wrapText="1"/>
    </xf>
    <xf numFmtId="4" fontId="14" fillId="25" borderId="12" xfId="0" applyNumberFormat="1" applyFont="1" applyFill="1" applyBorder="1" applyAlignment="1">
      <alignment horizontal="center" vertical="center" wrapText="1"/>
    </xf>
    <xf numFmtId="4" fontId="14" fillId="25" borderId="13" xfId="0" applyNumberFormat="1" applyFont="1" applyFill="1" applyBorder="1" applyAlignment="1">
      <alignment horizontal="center" vertical="center" wrapText="1"/>
    </xf>
    <xf numFmtId="4" fontId="20" fillId="25" borderId="12" xfId="0" applyNumberFormat="1" applyFont="1" applyFill="1" applyBorder="1" applyAlignment="1">
      <alignment horizontal="center" vertical="center" wrapText="1"/>
    </xf>
    <xf numFmtId="10" fontId="21" fillId="25" borderId="13" xfId="0" applyNumberFormat="1" applyFont="1" applyFill="1" applyBorder="1" applyAlignment="1">
      <alignment horizontal="center" vertical="center" wrapText="1"/>
    </xf>
    <xf numFmtId="0" fontId="14" fillId="25" borderId="20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66" fontId="43" fillId="0" borderId="0" xfId="40" applyNumberFormat="1" applyFont="1" applyAlignment="1" applyProtection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9" fontId="4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9" fontId="47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24" borderId="25" xfId="0" applyNumberFormat="1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47" fillId="0" borderId="0" xfId="0" applyFont="1"/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vertical="center" wrapText="1"/>
    </xf>
    <xf numFmtId="0" fontId="43" fillId="0" borderId="28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3" fontId="4" fillId="26" borderId="25" xfId="0" applyNumberFormat="1" applyFont="1" applyFill="1" applyBorder="1" applyAlignment="1">
      <alignment horizontal="center" vertical="center" wrapText="1"/>
    </xf>
    <xf numFmtId="168" fontId="50" fillId="0" borderId="0" xfId="46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" fontId="49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3" fillId="0" borderId="0" xfId="0" applyFont="1" applyAlignment="1">
      <alignment vertical="center" shrinkToFit="1"/>
    </xf>
    <xf numFmtId="0" fontId="5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6" fontId="54" fillId="0" borderId="0" xfId="40" applyNumberFormat="1" applyFont="1" applyAlignment="1" applyProtection="1">
      <alignment horizontal="left" vertical="center" wrapText="1"/>
    </xf>
    <xf numFmtId="1" fontId="54" fillId="0" borderId="0" xfId="0" applyNumberFormat="1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45" fillId="28" borderId="34" xfId="0" applyFont="1" applyFill="1" applyBorder="1" applyAlignment="1">
      <alignment horizontal="center" vertical="center" wrapText="1"/>
    </xf>
    <xf numFmtId="0" fontId="45" fillId="28" borderId="31" xfId="0" applyFont="1" applyFill="1" applyBorder="1" applyAlignment="1">
      <alignment horizontal="center" vertical="center" wrapText="1"/>
    </xf>
    <xf numFmtId="0" fontId="45" fillId="28" borderId="35" xfId="0" applyFont="1" applyFill="1" applyBorder="1" applyAlignment="1">
      <alignment horizontal="center" vertical="center" wrapText="1"/>
    </xf>
    <xf numFmtId="0" fontId="45" fillId="28" borderId="36" xfId="0" applyFont="1" applyFill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24" borderId="18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7" fillId="25" borderId="18" xfId="0" applyNumberFormat="1" applyFont="1" applyFill="1" applyBorder="1" applyAlignment="1">
      <alignment horizontal="center" vertical="center" wrapText="1"/>
    </xf>
    <xf numFmtId="0" fontId="7" fillId="25" borderId="19" xfId="0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vertical="center" wrapText="1"/>
    </xf>
    <xf numFmtId="3" fontId="4" fillId="25" borderId="12" xfId="0" applyNumberFormat="1" applyFont="1" applyFill="1" applyBorder="1" applyAlignment="1">
      <alignment horizontal="center" vertical="center" wrapText="1"/>
    </xf>
    <xf numFmtId="10" fontId="4" fillId="25" borderId="12" xfId="0" applyNumberFormat="1" applyFont="1" applyFill="1" applyBorder="1" applyAlignment="1">
      <alignment vertical="center" wrapText="1"/>
    </xf>
    <xf numFmtId="10" fontId="0" fillId="29" borderId="18" xfId="0" applyNumberFormat="1" applyFill="1" applyBorder="1" applyAlignment="1">
      <alignment horizontal="center" vertical="center" wrapText="1"/>
    </xf>
    <xf numFmtId="49" fontId="7" fillId="0" borderId="70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3" fontId="57" fillId="30" borderId="18" xfId="0" applyNumberFormat="1" applyFont="1" applyFill="1" applyBorder="1" applyAlignment="1">
      <alignment horizontal="center" vertical="center" wrapText="1"/>
    </xf>
    <xf numFmtId="10" fontId="58" fillId="30" borderId="18" xfId="0" applyNumberFormat="1" applyFont="1" applyFill="1" applyBorder="1" applyAlignment="1">
      <alignment horizontal="center" vertical="center" wrapText="1"/>
    </xf>
    <xf numFmtId="169" fontId="9" fillId="0" borderId="18" xfId="0" applyNumberFormat="1" applyFont="1" applyBorder="1" applyAlignment="1">
      <alignment horizontal="center" vertical="center" wrapText="1"/>
    </xf>
    <xf numFmtId="3" fontId="57" fillId="30" borderId="72" xfId="0" applyNumberFormat="1" applyFont="1" applyFill="1" applyBorder="1" applyAlignment="1">
      <alignment horizontal="center" vertical="center" wrapText="1"/>
    </xf>
    <xf numFmtId="10" fontId="58" fillId="30" borderId="72" xfId="0" applyNumberFormat="1" applyFont="1" applyFill="1" applyBorder="1" applyAlignment="1">
      <alignment horizontal="center" vertical="center" wrapText="1"/>
    </xf>
    <xf numFmtId="3" fontId="9" fillId="30" borderId="70" xfId="0" applyNumberFormat="1" applyFont="1" applyFill="1" applyBorder="1" applyAlignment="1">
      <alignment horizontal="center" vertical="center" wrapText="1"/>
    </xf>
    <xf numFmtId="169" fontId="57" fillId="0" borderId="18" xfId="0" applyNumberFormat="1" applyFont="1" applyBorder="1" applyAlignment="1">
      <alignment horizontal="center" vertical="center" wrapText="1"/>
    </xf>
    <xf numFmtId="169" fontId="57" fillId="0" borderId="72" xfId="0" applyNumberFormat="1" applyFont="1" applyBorder="1" applyAlignment="1">
      <alignment horizontal="center" vertical="center" wrapText="1"/>
    </xf>
    <xf numFmtId="10" fontId="2" fillId="29" borderId="18" xfId="0" applyNumberFormat="1" applyFont="1" applyFill="1" applyBorder="1" applyAlignment="1">
      <alignment horizontal="center" vertical="center" wrapText="1"/>
    </xf>
    <xf numFmtId="170" fontId="61" fillId="29" borderId="18" xfId="0" applyNumberFormat="1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43" fillId="0" borderId="18" xfId="0" applyNumberFormat="1" applyFont="1" applyBorder="1" applyAlignment="1">
      <alignment horizontal="center" vertical="center" wrapText="1"/>
    </xf>
    <xf numFmtId="0" fontId="5" fillId="31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170" fontId="61" fillId="0" borderId="0" xfId="0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69" fontId="57" fillId="0" borderId="0" xfId="0" applyNumberFormat="1" applyFont="1" applyAlignment="1">
      <alignment horizontal="center" vertical="center" wrapText="1"/>
    </xf>
    <xf numFmtId="169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30" borderId="74" xfId="0" applyNumberFormat="1" applyFill="1" applyBorder="1" applyAlignment="1">
      <alignment horizontal="center" vertical="center" wrapText="1"/>
    </xf>
    <xf numFmtId="169" fontId="58" fillId="30" borderId="70" xfId="0" applyNumberFormat="1" applyFont="1" applyFill="1" applyBorder="1" applyAlignment="1">
      <alignment horizontal="center" vertical="center" wrapText="1"/>
    </xf>
    <xf numFmtId="169" fontId="58" fillId="30" borderId="7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1"/>
    </xf>
    <xf numFmtId="0" fontId="42" fillId="0" borderId="51" xfId="0" applyFont="1" applyBorder="1" applyAlignment="1">
      <alignment horizontal="left" vertical="center" wrapText="1"/>
    </xf>
    <xf numFmtId="0" fontId="42" fillId="0" borderId="56" xfId="0" applyFont="1" applyBorder="1" applyAlignment="1">
      <alignment horizontal="left" vertical="center" wrapText="1"/>
    </xf>
    <xf numFmtId="0" fontId="42" fillId="0" borderId="55" xfId="0" applyFont="1" applyBorder="1" applyAlignment="1">
      <alignment horizontal="left" vertical="center" wrapText="1"/>
    </xf>
    <xf numFmtId="0" fontId="43" fillId="0" borderId="60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49" fillId="0" borderId="48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27" borderId="51" xfId="0" applyFont="1" applyFill="1" applyBorder="1" applyAlignment="1">
      <alignment horizontal="center" vertical="center" wrapText="1"/>
    </xf>
    <xf numFmtId="0" fontId="8" fillId="27" borderId="56" xfId="0" applyFont="1" applyFill="1" applyBorder="1" applyAlignment="1">
      <alignment horizontal="center" vertical="center" wrapText="1"/>
    </xf>
    <xf numFmtId="0" fontId="8" fillId="27" borderId="55" xfId="0" applyFont="1" applyFill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43" fillId="0" borderId="61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left" vertical="center" wrapText="1"/>
    </xf>
    <xf numFmtId="0" fontId="43" fillId="0" borderId="41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1" fontId="49" fillId="0" borderId="47" xfId="0" applyNumberFormat="1" applyFont="1" applyBorder="1" applyAlignment="1">
      <alignment horizontal="center" vertical="center" wrapText="1"/>
    </xf>
    <xf numFmtId="1" fontId="49" fillId="0" borderId="31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49" fontId="43" fillId="0" borderId="13" xfId="0" applyNumberFormat="1" applyFont="1" applyBorder="1" applyAlignment="1">
      <alignment horizontal="center" vertical="center" wrapText="1"/>
    </xf>
    <xf numFmtId="49" fontId="43" fillId="0" borderId="54" xfId="0" applyNumberFormat="1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left" vertical="center" wrapText="1"/>
    </xf>
    <xf numFmtId="0" fontId="43" fillId="0" borderId="34" xfId="0" applyFont="1" applyBorder="1" applyAlignment="1">
      <alignment horizontal="left" vertical="center" wrapText="1"/>
    </xf>
    <xf numFmtId="0" fontId="43" fillId="0" borderId="46" xfId="0" applyFont="1" applyBorder="1" applyAlignment="1">
      <alignment horizontal="left" vertical="center" wrapText="1"/>
    </xf>
    <xf numFmtId="49" fontId="43" fillId="0" borderId="28" xfId="0" applyNumberFormat="1" applyFont="1" applyBorder="1" applyAlignment="1">
      <alignment horizontal="center" vertical="center" wrapText="1"/>
    </xf>
    <xf numFmtId="49" fontId="43" fillId="0" borderId="40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2" fillId="0" borderId="64" xfId="0" applyFont="1" applyBorder="1" applyAlignment="1">
      <alignment horizontal="center" vertical="center" wrapText="1"/>
    </xf>
    <xf numFmtId="0" fontId="62" fillId="0" borderId="65" xfId="0" applyFont="1" applyBorder="1" applyAlignment="1">
      <alignment horizontal="center" vertical="center" wrapText="1"/>
    </xf>
    <xf numFmtId="0" fontId="7" fillId="31" borderId="43" xfId="0" applyFont="1" applyFill="1" applyBorder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30" borderId="18" xfId="0" applyFont="1" applyFill="1" applyBorder="1" applyAlignment="1">
      <alignment horizontal="center" vertical="center" wrapText="1"/>
    </xf>
    <xf numFmtId="0" fontId="60" fillId="24" borderId="71" xfId="0" applyFont="1" applyFill="1" applyBorder="1" applyAlignment="1">
      <alignment horizontal="center" vertical="center" wrapText="1"/>
    </xf>
    <xf numFmtId="0" fontId="60" fillId="24" borderId="68" xfId="0" applyFont="1" applyFill="1" applyBorder="1" applyAlignment="1">
      <alignment horizontal="center" vertical="center" wrapText="1"/>
    </xf>
    <xf numFmtId="0" fontId="5" fillId="24" borderId="71" xfId="0" applyFont="1" applyFill="1" applyBorder="1" applyAlignment="1">
      <alignment horizontal="center" vertical="center" wrapText="1"/>
    </xf>
    <xf numFmtId="0" fontId="5" fillId="24" borderId="68" xfId="0" applyFont="1" applyFill="1" applyBorder="1" applyAlignment="1">
      <alignment horizontal="center" vertical="center" wrapText="1"/>
    </xf>
    <xf numFmtId="0" fontId="59" fillId="24" borderId="71" xfId="0" applyFont="1" applyFill="1" applyBorder="1" applyAlignment="1">
      <alignment horizontal="center" vertical="center" wrapText="1"/>
    </xf>
    <xf numFmtId="0" fontId="59" fillId="24" borderId="44" xfId="0" applyFont="1" applyFill="1" applyBorder="1" applyAlignment="1">
      <alignment horizontal="center" vertical="center" wrapText="1"/>
    </xf>
    <xf numFmtId="0" fontId="60" fillId="24" borderId="44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43" fillId="0" borderId="19" xfId="0" applyNumberFormat="1" applyFont="1" applyBorder="1" applyAlignment="1">
      <alignment horizontal="center" vertical="center" shrinkToFit="1"/>
    </xf>
    <xf numFmtId="49" fontId="43" fillId="0" borderId="65" xfId="0" applyNumberFormat="1" applyFont="1" applyBorder="1" applyAlignment="1">
      <alignment horizontal="center" vertical="center" shrinkToFit="1"/>
    </xf>
    <xf numFmtId="49" fontId="43" fillId="0" borderId="66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1" fontId="16" fillId="0" borderId="26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44" xfId="0" applyNumberFormat="1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shrinkToFit="1"/>
    </xf>
    <xf numFmtId="0" fontId="43" fillId="0" borderId="37" xfId="0" applyFont="1" applyBorder="1" applyAlignment="1">
      <alignment horizontal="center" vertical="center" shrinkToFi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5" fillId="28" borderId="47" xfId="0" applyFont="1" applyFill="1" applyBorder="1" applyAlignment="1">
      <alignment horizontal="center" vertical="center" wrapText="1"/>
    </xf>
    <xf numFmtId="0" fontId="5" fillId="28" borderId="34" xfId="0" applyFont="1" applyFill="1" applyBorder="1" applyAlignment="1">
      <alignment horizontal="center" vertical="center" wrapText="1"/>
    </xf>
    <xf numFmtId="0" fontId="5" fillId="28" borderId="48" xfId="0" applyFont="1" applyFill="1" applyBorder="1" applyAlignment="1">
      <alignment horizontal="center" vertical="center" wrapText="1"/>
    </xf>
    <xf numFmtId="0" fontId="5" fillId="28" borderId="35" xfId="0" applyFont="1" applyFill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shrinkToFit="1"/>
    </xf>
    <xf numFmtId="0" fontId="43" fillId="0" borderId="3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49" fontId="43" fillId="0" borderId="28" xfId="0" applyNumberFormat="1" applyFont="1" applyBorder="1" applyAlignment="1">
      <alignment horizontal="center" vertical="center" shrinkToFit="1"/>
    </xf>
    <xf numFmtId="49" fontId="43" fillId="0" borderId="29" xfId="0" applyNumberFormat="1" applyFont="1" applyBorder="1" applyAlignment="1">
      <alignment horizontal="center" vertical="center" shrinkToFit="1"/>
    </xf>
    <xf numFmtId="49" fontId="43" fillId="0" borderId="67" xfId="0" applyNumberFormat="1" applyFont="1" applyBorder="1" applyAlignment="1">
      <alignment horizontal="center" vertical="center" shrinkToFit="1"/>
    </xf>
    <xf numFmtId="49" fontId="43" fillId="0" borderId="23" xfId="0" applyNumberFormat="1" applyFont="1" applyBorder="1" applyAlignment="1">
      <alignment horizontal="center" vertical="center" shrinkToFit="1"/>
    </xf>
    <xf numFmtId="49" fontId="43" fillId="0" borderId="35" xfId="0" applyNumberFormat="1" applyFont="1" applyBorder="1" applyAlignment="1">
      <alignment horizontal="center" vertical="center" shrinkToFit="1"/>
    </xf>
    <xf numFmtId="49" fontId="43" fillId="0" borderId="36" xfId="0" applyNumberFormat="1" applyFont="1" applyBorder="1" applyAlignment="1">
      <alignment horizontal="center" vertical="center" shrinkToFit="1"/>
    </xf>
    <xf numFmtId="49" fontId="43" fillId="0" borderId="26" xfId="0" applyNumberFormat="1" applyFont="1" applyBorder="1" applyAlignment="1">
      <alignment horizontal="center" vertical="center" shrinkToFit="1"/>
    </xf>
    <xf numFmtId="49" fontId="43" fillId="0" borderId="27" xfId="0" applyNumberFormat="1" applyFont="1" applyBorder="1" applyAlignment="1">
      <alignment horizontal="center" vertical="center" shrinkToFit="1"/>
    </xf>
    <xf numFmtId="49" fontId="43" fillId="0" borderId="68" xfId="0" applyNumberFormat="1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24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4" fontId="53" fillId="0" borderId="51" xfId="0" applyNumberFormat="1" applyFont="1" applyBorder="1" applyAlignment="1">
      <alignment horizontal="center" vertical="center" wrapText="1"/>
    </xf>
    <xf numFmtId="14" fontId="53" fillId="0" borderId="55" xfId="0" applyNumberFormat="1" applyFont="1" applyBorder="1" applyAlignment="1">
      <alignment horizontal="center" vertical="center" wrapText="1"/>
    </xf>
    <xf numFmtId="49" fontId="45" fillId="28" borderId="49" xfId="0" applyNumberFormat="1" applyFont="1" applyFill="1" applyBorder="1" applyAlignment="1">
      <alignment horizontal="center" vertical="center" wrapText="1"/>
    </xf>
    <xf numFmtId="49" fontId="45" fillId="28" borderId="24" xfId="0" applyNumberFormat="1" applyFont="1" applyFill="1" applyBorder="1" applyAlignment="1">
      <alignment horizontal="center" vertical="center" wrapText="1"/>
    </xf>
  </cellXfs>
  <cellStyles count="61">
    <cellStyle name="=C:\WINDOWS\SYSTEM32\COMMAND.COM" xfId="1" xr:uid="{00000000-0005-0000-0000-000000000000}"/>
    <cellStyle name="=C:\WINDOWS\SYSTEM32\COMMAND.COM 2" xfId="51" xr:uid="{00000000-0005-0000-0000-000001000000}"/>
    <cellStyle name="20% - Accent1" xfId="2" xr:uid="{00000000-0005-0000-0000-000002000000}"/>
    <cellStyle name="20% - Accent2" xfId="3" xr:uid="{00000000-0005-0000-0000-000003000000}"/>
    <cellStyle name="20% - Accent3" xfId="4" xr:uid="{00000000-0005-0000-0000-000004000000}"/>
    <cellStyle name="20% - Accent4" xfId="5" xr:uid="{00000000-0005-0000-0000-000005000000}"/>
    <cellStyle name="20% - Accent5" xfId="6" xr:uid="{00000000-0005-0000-0000-000006000000}"/>
    <cellStyle name="20% - Accent6" xfId="7" xr:uid="{00000000-0005-0000-0000-000007000000}"/>
    <cellStyle name="40% - Accent1" xfId="8" xr:uid="{00000000-0005-0000-0000-000008000000}"/>
    <cellStyle name="40% - Accent2" xfId="9" xr:uid="{00000000-0005-0000-0000-000009000000}"/>
    <cellStyle name="40% - Accent3" xfId="10" xr:uid="{00000000-0005-0000-0000-00000A000000}"/>
    <cellStyle name="40% - Accent4" xfId="11" xr:uid="{00000000-0005-0000-0000-00000B000000}"/>
    <cellStyle name="40% - Accent5" xfId="12" xr:uid="{00000000-0005-0000-0000-00000C000000}"/>
    <cellStyle name="40% - Accent6" xfId="13" xr:uid="{00000000-0005-0000-0000-00000D000000}"/>
    <cellStyle name="60% - Accent1" xfId="14" xr:uid="{00000000-0005-0000-0000-00000E000000}"/>
    <cellStyle name="60% - Accent2" xfId="15" xr:uid="{00000000-0005-0000-0000-00000F000000}"/>
    <cellStyle name="60% - Accent3" xfId="16" xr:uid="{00000000-0005-0000-0000-000010000000}"/>
    <cellStyle name="60% - Accent4" xfId="17" xr:uid="{00000000-0005-0000-0000-000011000000}"/>
    <cellStyle name="60% - Accent5" xfId="18" xr:uid="{00000000-0005-0000-0000-000012000000}"/>
    <cellStyle name="60% - Accent6" xfId="19" xr:uid="{00000000-0005-0000-0000-000013000000}"/>
    <cellStyle name="7" xfId="20" xr:uid="{00000000-0005-0000-0000-000014000000}"/>
    <cellStyle name="Accent1" xfId="21" xr:uid="{00000000-0005-0000-0000-000015000000}"/>
    <cellStyle name="Accent2" xfId="22" xr:uid="{00000000-0005-0000-0000-000016000000}"/>
    <cellStyle name="Accent3" xfId="23" xr:uid="{00000000-0005-0000-0000-000017000000}"/>
    <cellStyle name="Accent4" xfId="24" xr:uid="{00000000-0005-0000-0000-000018000000}"/>
    <cellStyle name="Accent5" xfId="25" xr:uid="{00000000-0005-0000-0000-000019000000}"/>
    <cellStyle name="Accent6" xfId="26" xr:uid="{00000000-0005-0000-0000-00001A000000}"/>
    <cellStyle name="Bad" xfId="27" xr:uid="{00000000-0005-0000-0000-00001B000000}"/>
    <cellStyle name="Calculation" xfId="28" xr:uid="{00000000-0005-0000-0000-00001C000000}"/>
    <cellStyle name="Check Cell" xfId="29" xr:uid="{00000000-0005-0000-0000-00001D000000}"/>
    <cellStyle name="Coma" xfId="40" builtinId="3"/>
    <cellStyle name="Euro" xfId="30" xr:uid="{00000000-0005-0000-0000-00001E000000}"/>
    <cellStyle name="Euro 2" xfId="31" xr:uid="{00000000-0005-0000-0000-00001F000000}"/>
    <cellStyle name="Euro 2 2" xfId="53" xr:uid="{00000000-0005-0000-0000-000020000000}"/>
    <cellStyle name="Euro 3" xfId="52" xr:uid="{00000000-0005-0000-0000-000021000000}"/>
    <cellStyle name="Explanatory Text" xfId="32" xr:uid="{00000000-0005-0000-0000-000022000000}"/>
    <cellStyle name="Good" xfId="33" xr:uid="{00000000-0005-0000-0000-000023000000}"/>
    <cellStyle name="Heading 1" xfId="34" xr:uid="{00000000-0005-0000-0000-000024000000}"/>
    <cellStyle name="Heading 2" xfId="35" xr:uid="{00000000-0005-0000-0000-000025000000}"/>
    <cellStyle name="Heading 3" xfId="36" xr:uid="{00000000-0005-0000-0000-000026000000}"/>
    <cellStyle name="Heading 4" xfId="37" xr:uid="{00000000-0005-0000-0000-000027000000}"/>
    <cellStyle name="Input" xfId="38" xr:uid="{00000000-0005-0000-0000-000028000000}"/>
    <cellStyle name="Linked Cell" xfId="39" xr:uid="{00000000-0005-0000-0000-000029000000}"/>
    <cellStyle name="Millares 2" xfId="41" xr:uid="{00000000-0005-0000-0000-00002B000000}"/>
    <cellStyle name="Millares 2 2" xfId="55" xr:uid="{00000000-0005-0000-0000-00002C000000}"/>
    <cellStyle name="Millares 3" xfId="54" xr:uid="{00000000-0005-0000-0000-00002D000000}"/>
    <cellStyle name="Neutral" xfId="42" builtinId="28" customBuiltin="1"/>
    <cellStyle name="Normal" xfId="0" builtinId="0"/>
    <cellStyle name="Normal 2" xfId="43" xr:uid="{00000000-0005-0000-0000-000030000000}"/>
    <cellStyle name="Normal 2 2" xfId="56" xr:uid="{00000000-0005-0000-0000-000031000000}"/>
    <cellStyle name="Normal 3" xfId="57" xr:uid="{00000000-0005-0000-0000-000032000000}"/>
    <cellStyle name="Normal 4" xfId="58" xr:uid="{00000000-0005-0000-0000-000033000000}"/>
    <cellStyle name="Note" xfId="44" xr:uid="{00000000-0005-0000-0000-000034000000}"/>
    <cellStyle name="Output" xfId="45" xr:uid="{00000000-0005-0000-0000-000035000000}"/>
    <cellStyle name="Percentatge" xfId="46" builtinId="5"/>
    <cellStyle name="Porcentual 2" xfId="47" xr:uid="{00000000-0005-0000-0000-000037000000}"/>
    <cellStyle name="Porcentual 2 2" xfId="60" xr:uid="{00000000-0005-0000-0000-000038000000}"/>
    <cellStyle name="Porcentual 3" xfId="59" xr:uid="{00000000-0005-0000-0000-000039000000}"/>
    <cellStyle name="Title" xfId="48" xr:uid="{00000000-0005-0000-0000-00003A000000}"/>
    <cellStyle name="Total" xfId="49" builtinId="25" customBuiltin="1"/>
    <cellStyle name="Warning Text" xfId="50" xr:uid="{00000000-0005-0000-0000-00003C000000}"/>
  </cellStyles>
  <dxfs count="2">
    <dxf>
      <fill>
        <patternFill>
          <bgColor indexed="43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17</xdr:row>
      <xdr:rowOff>209550</xdr:rowOff>
    </xdr:from>
    <xdr:to>
      <xdr:col>11</xdr:col>
      <xdr:colOff>352425</xdr:colOff>
      <xdr:row>19</xdr:row>
      <xdr:rowOff>238125</xdr:rowOff>
    </xdr:to>
    <xdr:sp macro="" textlink="">
      <xdr:nvSpPr>
        <xdr:cNvPr id="3792" name="Line 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ShapeType="1"/>
        </xdr:cNvSpPr>
      </xdr:nvSpPr>
      <xdr:spPr bwMode="auto">
        <a:xfrm flipV="1">
          <a:off x="8991600" y="8496300"/>
          <a:ext cx="2333625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295275</xdr:colOff>
      <xdr:row>17</xdr:row>
      <xdr:rowOff>247650</xdr:rowOff>
    </xdr:from>
    <xdr:to>
      <xdr:col>7</xdr:col>
      <xdr:colOff>571500</xdr:colOff>
      <xdr:row>20</xdr:row>
      <xdr:rowOff>0</xdr:rowOff>
    </xdr:to>
    <xdr:sp macro="" textlink="">
      <xdr:nvSpPr>
        <xdr:cNvPr id="3793" name="Lin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ShapeType="1"/>
        </xdr:cNvSpPr>
      </xdr:nvSpPr>
      <xdr:spPr bwMode="auto">
        <a:xfrm flipH="1" flipV="1">
          <a:off x="6667500" y="8534400"/>
          <a:ext cx="1666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304800</xdr:colOff>
      <xdr:row>17</xdr:row>
      <xdr:rowOff>247650</xdr:rowOff>
    </xdr:from>
    <xdr:to>
      <xdr:col>12</xdr:col>
      <xdr:colOff>495300</xdr:colOff>
      <xdr:row>19</xdr:row>
      <xdr:rowOff>304800</xdr:rowOff>
    </xdr:to>
    <xdr:sp macro="" textlink="">
      <xdr:nvSpPr>
        <xdr:cNvPr id="3794" name="Line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ShapeType="1"/>
        </xdr:cNvSpPr>
      </xdr:nvSpPr>
      <xdr:spPr bwMode="auto">
        <a:xfrm flipV="1">
          <a:off x="9001125" y="8534400"/>
          <a:ext cx="30480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752475</xdr:colOff>
      <xdr:row>17</xdr:row>
      <xdr:rowOff>247650</xdr:rowOff>
    </xdr:from>
    <xdr:to>
      <xdr:col>7</xdr:col>
      <xdr:colOff>571500</xdr:colOff>
      <xdr:row>19</xdr:row>
      <xdr:rowOff>304800</xdr:rowOff>
    </xdr:to>
    <xdr:sp macro="" textlink="">
      <xdr:nvSpPr>
        <xdr:cNvPr id="3795" name="Line 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ShapeType="1"/>
        </xdr:cNvSpPr>
      </xdr:nvSpPr>
      <xdr:spPr bwMode="auto">
        <a:xfrm flipH="1" flipV="1">
          <a:off x="5676900" y="8534400"/>
          <a:ext cx="26574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38100</xdr:colOff>
      <xdr:row>17</xdr:row>
      <xdr:rowOff>228600</xdr:rowOff>
    </xdr:from>
    <xdr:to>
      <xdr:col>13</xdr:col>
      <xdr:colOff>552450</xdr:colOff>
      <xdr:row>20</xdr:row>
      <xdr:rowOff>38100</xdr:rowOff>
    </xdr:to>
    <xdr:sp macro="" textlink="">
      <xdr:nvSpPr>
        <xdr:cNvPr id="3796" name="Line 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ShapeType="1"/>
        </xdr:cNvSpPr>
      </xdr:nvSpPr>
      <xdr:spPr bwMode="auto">
        <a:xfrm flipV="1">
          <a:off x="8734425" y="8515350"/>
          <a:ext cx="414337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2276475</xdr:colOff>
      <xdr:row>9</xdr:row>
      <xdr:rowOff>266700</xdr:rowOff>
    </xdr:from>
    <xdr:to>
      <xdr:col>5</xdr:col>
      <xdr:colOff>38100</xdr:colOff>
      <xdr:row>20</xdr:row>
      <xdr:rowOff>114300</xdr:rowOff>
    </xdr:to>
    <xdr:sp macro="" textlink="">
      <xdr:nvSpPr>
        <xdr:cNvPr id="3797" name="Line 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ShapeType="1"/>
        </xdr:cNvSpPr>
      </xdr:nvSpPr>
      <xdr:spPr bwMode="auto">
        <a:xfrm flipH="1" flipV="1">
          <a:off x="4410075" y="3771900"/>
          <a:ext cx="2000250" cy="575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1276350</xdr:colOff>
      <xdr:row>9</xdr:row>
      <xdr:rowOff>381000</xdr:rowOff>
    </xdr:from>
    <xdr:to>
      <xdr:col>12</xdr:col>
      <xdr:colOff>523875</xdr:colOff>
      <xdr:row>16</xdr:row>
      <xdr:rowOff>1914525</xdr:rowOff>
    </xdr:to>
    <xdr:sp macro="" textlink="">
      <xdr:nvSpPr>
        <xdr:cNvPr id="3798" name="Line 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ShapeType="1"/>
        </xdr:cNvSpPr>
      </xdr:nvSpPr>
      <xdr:spPr bwMode="auto">
        <a:xfrm flipV="1">
          <a:off x="6200775" y="3886200"/>
          <a:ext cx="5876925" cy="420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400050</xdr:colOff>
      <xdr:row>4</xdr:row>
      <xdr:rowOff>190500</xdr:rowOff>
    </xdr:from>
    <xdr:to>
      <xdr:col>5</xdr:col>
      <xdr:colOff>228600</xdr:colOff>
      <xdr:row>6</xdr:row>
      <xdr:rowOff>228600</xdr:rowOff>
    </xdr:to>
    <xdr:sp macro="" textlink="">
      <xdr:nvSpPr>
        <xdr:cNvPr id="3799" name="Line 10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ShapeType="1"/>
        </xdr:cNvSpPr>
      </xdr:nvSpPr>
      <xdr:spPr bwMode="auto">
        <a:xfrm flipH="1">
          <a:off x="5324475" y="1457325"/>
          <a:ext cx="127635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171450</xdr:colOff>
      <xdr:row>4</xdr:row>
      <xdr:rowOff>171450</xdr:rowOff>
    </xdr:from>
    <xdr:to>
      <xdr:col>5</xdr:col>
      <xdr:colOff>200025</xdr:colOff>
      <xdr:row>7</xdr:row>
      <xdr:rowOff>419100</xdr:rowOff>
    </xdr:to>
    <xdr:sp macro="" textlink="">
      <xdr:nvSpPr>
        <xdr:cNvPr id="3800" name="Line 1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ShapeType="1"/>
        </xdr:cNvSpPr>
      </xdr:nvSpPr>
      <xdr:spPr bwMode="auto">
        <a:xfrm flipH="1">
          <a:off x="5095875" y="1438275"/>
          <a:ext cx="1476375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295275</xdr:colOff>
      <xdr:row>4</xdr:row>
      <xdr:rowOff>180975</xdr:rowOff>
    </xdr:from>
    <xdr:to>
      <xdr:col>5</xdr:col>
      <xdr:colOff>209550</xdr:colOff>
      <xdr:row>8</xdr:row>
      <xdr:rowOff>447675</xdr:rowOff>
    </xdr:to>
    <xdr:sp macro="" textlink="">
      <xdr:nvSpPr>
        <xdr:cNvPr id="3801" name="Line 12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ShapeType="1"/>
        </xdr:cNvSpPr>
      </xdr:nvSpPr>
      <xdr:spPr bwMode="auto">
        <a:xfrm flipH="1">
          <a:off x="5219700" y="1447800"/>
          <a:ext cx="1362075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104775</xdr:colOff>
      <xdr:row>0</xdr:row>
      <xdr:rowOff>180975</xdr:rowOff>
    </xdr:from>
    <xdr:to>
      <xdr:col>1</xdr:col>
      <xdr:colOff>504825</xdr:colOff>
      <xdr:row>4</xdr:row>
      <xdr:rowOff>123825</xdr:rowOff>
    </xdr:to>
    <xdr:pic>
      <xdr:nvPicPr>
        <xdr:cNvPr id="3802" name="Picture 1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80975"/>
          <a:ext cx="10287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opLeftCell="A10" zoomScale="85" zoomScaleNormal="100" zoomScaleSheetLayoutView="100" workbookViewId="0">
      <selection activeCell="B23" sqref="B23"/>
    </sheetView>
  </sheetViews>
  <sheetFormatPr defaultColWidth="11.42578125" defaultRowHeight="11.25"/>
  <cols>
    <col min="1" max="1" width="9.42578125" style="1" customWidth="1"/>
    <col min="2" max="2" width="12.28515625" style="2" customWidth="1"/>
    <col min="3" max="3" width="10.28515625" style="2" customWidth="1"/>
    <col min="4" max="4" width="41.85546875" style="2" customWidth="1"/>
    <col min="5" max="5" width="21.7109375" style="2" customWidth="1"/>
    <col min="6" max="6" width="12.85546875" style="2" customWidth="1"/>
    <col min="7" max="7" width="8" style="2" customWidth="1"/>
    <col min="8" max="8" width="14" style="1" customWidth="1"/>
    <col min="9" max="10" width="12.42578125" style="1" customWidth="1"/>
    <col min="11" max="11" width="9.28515625" style="3" customWidth="1"/>
    <col min="12" max="12" width="8.7109375" style="3" customWidth="1"/>
    <col min="13" max="14" width="11.5703125" style="3" customWidth="1"/>
    <col min="15" max="15" width="10" style="3" customWidth="1"/>
    <col min="16" max="16" width="11.5703125" style="3" customWidth="1"/>
    <col min="17" max="17" width="11.28515625" style="1" customWidth="1"/>
    <col min="18" max="16384" width="11.42578125" style="1"/>
  </cols>
  <sheetData>
    <row r="1" spans="1:23" ht="43.5" customHeight="1">
      <c r="A1" s="4"/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</row>
    <row r="2" spans="1:23" ht="15">
      <c r="A2" s="4"/>
      <c r="B2" s="5"/>
      <c r="C2" s="38"/>
      <c r="D2" s="160"/>
      <c r="E2" s="160"/>
      <c r="F2" s="160"/>
      <c r="G2" s="160"/>
      <c r="H2" s="160"/>
      <c r="I2" s="160"/>
      <c r="J2" s="160"/>
      <c r="K2" s="160"/>
      <c r="L2" s="5"/>
      <c r="M2" s="5"/>
      <c r="N2" s="5"/>
      <c r="O2" s="5"/>
      <c r="P2" s="5"/>
      <c r="Q2" s="5"/>
      <c r="R2" s="5"/>
      <c r="S2" s="5"/>
      <c r="T2" s="4"/>
    </row>
    <row r="3" spans="1:23" ht="26.25" customHeight="1">
      <c r="A3" s="4"/>
      <c r="B3" s="5"/>
      <c r="C3" s="5"/>
      <c r="D3" s="6"/>
      <c r="E3" s="5"/>
      <c r="F3" s="159"/>
      <c r="G3" s="159"/>
      <c r="H3" s="159"/>
      <c r="I3" s="159"/>
      <c r="J3" s="5"/>
      <c r="K3" s="5"/>
      <c r="L3" s="5"/>
      <c r="M3" s="5"/>
      <c r="N3" s="5"/>
      <c r="O3" s="5"/>
      <c r="P3" s="5"/>
      <c r="Q3" s="4"/>
    </row>
    <row r="4" spans="1:23" ht="15">
      <c r="A4" s="4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</row>
    <row r="5" spans="1:23" ht="30" customHeight="1">
      <c r="A5" s="4"/>
      <c r="B5" s="5"/>
      <c r="C5" s="5"/>
      <c r="D5" s="7"/>
      <c r="E5" s="8"/>
      <c r="F5" s="168" t="s">
        <v>1</v>
      </c>
      <c r="G5" s="168"/>
      <c r="H5" s="168"/>
      <c r="I5" s="168"/>
      <c r="J5" s="21"/>
      <c r="K5" s="18"/>
      <c r="L5" s="18"/>
      <c r="M5" s="18"/>
      <c r="N5" s="4"/>
      <c r="O5" s="4"/>
      <c r="P5" s="4"/>
      <c r="Q5" s="4"/>
    </row>
    <row r="6" spans="1:23" ht="30" customHeight="1" thickBot="1">
      <c r="A6" s="4"/>
      <c r="B6" s="5"/>
      <c r="C6" s="5"/>
      <c r="D6" s="7"/>
      <c r="E6" s="8"/>
      <c r="F6" s="21"/>
      <c r="G6" s="21"/>
      <c r="H6" s="21"/>
      <c r="I6" s="21"/>
      <c r="J6" s="21"/>
      <c r="K6" s="18"/>
      <c r="L6" s="18"/>
      <c r="M6" s="18"/>
      <c r="N6" s="4"/>
      <c r="O6" s="4"/>
      <c r="P6" s="4"/>
      <c r="Q6" s="4"/>
    </row>
    <row r="7" spans="1:23" ht="30.75" thickBot="1">
      <c r="A7" s="38"/>
      <c r="B7" s="173" t="s">
        <v>2</v>
      </c>
      <c r="C7" s="173"/>
      <c r="D7" s="173"/>
      <c r="E7" s="161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3"/>
      <c r="Q7" s="68"/>
      <c r="R7" s="68"/>
      <c r="S7" s="68"/>
      <c r="T7" s="26"/>
      <c r="U7" s="26"/>
      <c r="V7" s="26"/>
      <c r="W7" s="26"/>
    </row>
    <row r="8" spans="1:23" ht="42.75" customHeight="1" thickBot="1">
      <c r="A8" s="38"/>
      <c r="B8" s="173" t="s">
        <v>3</v>
      </c>
      <c r="C8" s="173"/>
      <c r="D8" s="174"/>
      <c r="E8" s="169"/>
      <c r="F8" s="170"/>
      <c r="G8" s="38"/>
      <c r="H8" s="58"/>
      <c r="I8" s="59"/>
      <c r="J8" s="58"/>
      <c r="K8" s="58"/>
      <c r="L8" s="60"/>
      <c r="M8" s="60"/>
      <c r="N8" s="61"/>
      <c r="O8" s="61"/>
      <c r="P8" s="62"/>
      <c r="Q8" s="58"/>
      <c r="R8" s="58"/>
      <c r="S8" s="58"/>
      <c r="T8" s="26"/>
      <c r="U8" s="26"/>
      <c r="V8" s="26"/>
      <c r="W8" s="26"/>
    </row>
    <row r="9" spans="1:23" ht="42.75" customHeight="1" thickBot="1">
      <c r="A9" s="24"/>
      <c r="B9" s="173" t="s">
        <v>4</v>
      </c>
      <c r="C9" s="173"/>
      <c r="D9" s="174"/>
      <c r="E9" s="191"/>
      <c r="F9" s="192"/>
      <c r="G9" s="63"/>
      <c r="H9" s="28"/>
      <c r="I9" s="64"/>
      <c r="J9" s="28"/>
      <c r="K9" s="28"/>
      <c r="L9" s="28"/>
      <c r="M9" s="28"/>
      <c r="N9" s="65"/>
      <c r="O9" s="65"/>
      <c r="P9" s="66"/>
      <c r="Q9" s="28"/>
      <c r="R9" s="28"/>
      <c r="S9" s="28"/>
      <c r="T9" s="24"/>
      <c r="U9" s="24"/>
      <c r="V9" s="24"/>
      <c r="W9" s="24"/>
    </row>
    <row r="10" spans="1:23" s="25" customFormat="1" ht="31.5" customHeight="1" thickBot="1">
      <c r="A10" s="190" t="s">
        <v>5</v>
      </c>
      <c r="B10" s="171"/>
      <c r="C10" s="171"/>
      <c r="D10" s="171"/>
      <c r="E10" s="171"/>
      <c r="F10" s="171"/>
      <c r="G10" s="171"/>
      <c r="H10" s="171"/>
      <c r="I10" s="172"/>
      <c r="J10" s="171" t="s">
        <v>6</v>
      </c>
      <c r="K10" s="171"/>
      <c r="L10" s="171"/>
      <c r="M10" s="171"/>
      <c r="N10" s="171"/>
      <c r="O10" s="171"/>
      <c r="P10" s="172"/>
      <c r="Q10" s="69"/>
      <c r="R10" s="69"/>
      <c r="S10" s="69"/>
      <c r="T10" s="67"/>
      <c r="U10" s="67"/>
      <c r="V10" s="67"/>
      <c r="W10" s="67"/>
    </row>
    <row r="11" spans="1:23" s="23" customFormat="1" ht="21.75" customHeight="1">
      <c r="A11" s="207" t="s">
        <v>7</v>
      </c>
      <c r="B11" s="208"/>
      <c r="C11" s="210"/>
      <c r="D11" s="211"/>
      <c r="E11" s="212"/>
      <c r="F11" s="167" t="s">
        <v>8</v>
      </c>
      <c r="G11" s="167"/>
      <c r="H11" s="205"/>
      <c r="I11" s="206"/>
      <c r="J11" s="164" t="s">
        <v>9</v>
      </c>
      <c r="K11" s="165"/>
      <c r="L11" s="166"/>
      <c r="M11" s="167"/>
      <c r="N11" s="167"/>
      <c r="O11" s="167"/>
      <c r="P11" s="167"/>
      <c r="Q11" s="70"/>
      <c r="R11" s="70"/>
      <c r="S11" s="55"/>
      <c r="T11" s="55"/>
      <c r="U11" s="55"/>
      <c r="V11" s="55"/>
    </row>
    <row r="12" spans="1:23" s="23" customFormat="1" ht="34.5" customHeight="1">
      <c r="A12" s="219" t="s">
        <v>10</v>
      </c>
      <c r="B12" s="197"/>
      <c r="C12" s="196"/>
      <c r="D12" s="196"/>
      <c r="E12" s="197"/>
      <c r="F12" s="166" t="s">
        <v>11</v>
      </c>
      <c r="G12" s="167"/>
      <c r="H12" s="205"/>
      <c r="I12" s="206"/>
      <c r="J12" s="209" t="s">
        <v>12</v>
      </c>
      <c r="K12" s="188"/>
      <c r="L12" s="189"/>
      <c r="M12" s="179"/>
      <c r="N12" s="179"/>
      <c r="O12" s="179"/>
      <c r="P12" s="179"/>
      <c r="Q12" s="70"/>
      <c r="R12" s="70"/>
      <c r="S12" s="55"/>
      <c r="T12" s="55"/>
      <c r="U12" s="55"/>
      <c r="V12" s="55"/>
    </row>
    <row r="13" spans="1:23" s="23" customFormat="1" ht="21.75" customHeight="1" thickBot="1">
      <c r="A13" s="220"/>
      <c r="B13" s="166"/>
      <c r="C13" s="165"/>
      <c r="D13" s="165"/>
      <c r="E13" s="166"/>
      <c r="F13" s="198" t="s">
        <v>13</v>
      </c>
      <c r="G13" s="199"/>
      <c r="H13" s="213"/>
      <c r="I13" s="214"/>
      <c r="J13" s="188" t="s">
        <v>14</v>
      </c>
      <c r="K13" s="188"/>
      <c r="L13" s="189"/>
      <c r="M13" s="179"/>
      <c r="N13" s="179"/>
      <c r="O13" s="179"/>
      <c r="P13" s="179"/>
      <c r="Q13" s="70"/>
      <c r="R13" s="70"/>
      <c r="S13" s="55"/>
      <c r="T13" s="55"/>
      <c r="U13" s="55"/>
      <c r="V13" s="55"/>
    </row>
    <row r="14" spans="1:23" s="23" customFormat="1" ht="21.75" customHeight="1">
      <c r="A14" s="200" t="s">
        <v>15</v>
      </c>
      <c r="B14" s="167"/>
      <c r="C14" s="186"/>
      <c r="D14" s="187"/>
      <c r="E14" s="187"/>
      <c r="F14" s="215" t="s">
        <v>16</v>
      </c>
      <c r="G14" s="216"/>
      <c r="H14" s="84" t="s">
        <v>17</v>
      </c>
      <c r="I14" s="85" t="s">
        <v>18</v>
      </c>
      <c r="J14" s="196" t="s">
        <v>19</v>
      </c>
      <c r="K14" s="196"/>
      <c r="L14" s="197"/>
      <c r="M14" s="179"/>
      <c r="N14" s="179"/>
      <c r="O14" s="179"/>
      <c r="P14" s="179"/>
      <c r="Q14" s="70"/>
      <c r="R14" s="70"/>
      <c r="S14" s="55"/>
      <c r="T14" s="55"/>
      <c r="U14" s="55"/>
      <c r="V14" s="55"/>
    </row>
    <row r="15" spans="1:23" s="22" customFormat="1" ht="46.5" customHeight="1" thickBot="1">
      <c r="A15" s="180" t="s">
        <v>20</v>
      </c>
      <c r="B15" s="181"/>
      <c r="C15" s="80"/>
      <c r="D15" s="81"/>
      <c r="E15" s="83"/>
      <c r="F15" s="217"/>
      <c r="G15" s="218"/>
      <c r="H15" s="86"/>
      <c r="I15" s="87"/>
      <c r="J15" s="165"/>
      <c r="K15" s="165"/>
      <c r="L15" s="166"/>
      <c r="M15" s="179"/>
      <c r="N15" s="179"/>
      <c r="O15" s="179"/>
      <c r="P15" s="179"/>
      <c r="Q15" s="70"/>
      <c r="R15" s="70"/>
      <c r="S15" s="55"/>
      <c r="T15" s="55"/>
      <c r="U15" s="55"/>
      <c r="V15" s="55"/>
    </row>
    <row r="16" spans="1:23" s="23" customFormat="1" ht="32.25" customHeight="1" thickBot="1">
      <c r="A16" s="184" t="s">
        <v>21</v>
      </c>
      <c r="B16" s="185"/>
      <c r="C16" s="78"/>
      <c r="D16" s="79"/>
      <c r="E16" s="118"/>
      <c r="F16" s="201" t="s">
        <v>22</v>
      </c>
      <c r="G16" s="202"/>
      <c r="H16" s="203"/>
      <c r="I16" s="204"/>
      <c r="J16" s="182" t="s">
        <v>23</v>
      </c>
      <c r="K16" s="182"/>
      <c r="L16" s="183"/>
      <c r="M16" s="178"/>
      <c r="N16" s="178"/>
      <c r="O16" s="178"/>
      <c r="P16" s="178"/>
      <c r="Q16" s="70"/>
      <c r="R16" s="70"/>
      <c r="S16" s="55"/>
      <c r="T16" s="55"/>
      <c r="U16" s="55"/>
      <c r="V16" s="55"/>
    </row>
    <row r="17" spans="1:17" s="22" customFormat="1" ht="166.5" thickBot="1">
      <c r="A17" s="56" t="s">
        <v>24</v>
      </c>
      <c r="B17" s="57" t="s">
        <v>25</v>
      </c>
      <c r="C17" s="74" t="s">
        <v>26</v>
      </c>
      <c r="D17" s="74" t="s">
        <v>27</v>
      </c>
      <c r="E17" s="82" t="s">
        <v>28</v>
      </c>
      <c r="F17" s="82" t="s">
        <v>29</v>
      </c>
      <c r="G17" s="74" t="s">
        <v>30</v>
      </c>
      <c r="H17" s="74" t="s">
        <v>31</v>
      </c>
      <c r="I17" s="74" t="s">
        <v>32</v>
      </c>
      <c r="J17" s="57" t="s">
        <v>33</v>
      </c>
      <c r="K17" s="88" t="s">
        <v>34</v>
      </c>
      <c r="L17" s="75" t="s">
        <v>35</v>
      </c>
      <c r="M17" s="71" t="s">
        <v>36</v>
      </c>
      <c r="N17" s="72" t="s">
        <v>37</v>
      </c>
      <c r="O17" s="73" t="s">
        <v>38</v>
      </c>
      <c r="P17" s="89" t="s">
        <v>39</v>
      </c>
    </row>
    <row r="18" spans="1:17" ht="31.5" customHeight="1" thickBot="1">
      <c r="A18" s="39"/>
      <c r="B18" s="40"/>
      <c r="C18" s="40"/>
      <c r="D18" s="39"/>
      <c r="E18" s="39"/>
      <c r="F18" s="41"/>
      <c r="G18" s="41"/>
      <c r="H18" s="42"/>
      <c r="I18" s="43"/>
      <c r="J18" s="42"/>
      <c r="K18" s="44"/>
      <c r="L18" s="44"/>
      <c r="M18" s="29"/>
      <c r="N18" s="30"/>
      <c r="O18" s="31"/>
      <c r="P18" s="32"/>
      <c r="Q18" s="24"/>
    </row>
    <row r="19" spans="1:17" ht="32.25" customHeight="1" thickBot="1">
      <c r="A19" s="9"/>
      <c r="B19" s="9"/>
      <c r="C19" s="9"/>
      <c r="D19" s="10"/>
      <c r="E19" s="11"/>
      <c r="F19" s="10"/>
      <c r="G19" s="12"/>
      <c r="H19" s="19"/>
      <c r="I19" s="13"/>
      <c r="J19" s="13"/>
      <c r="K19" s="14"/>
      <c r="L19" s="14"/>
      <c r="M19" s="14"/>
      <c r="N19" s="15"/>
      <c r="O19" s="17"/>
      <c r="P19" s="20"/>
      <c r="Q19" s="16"/>
    </row>
    <row r="20" spans="1:17" ht="24.95" customHeight="1" thickBot="1"/>
    <row r="21" spans="1:17" ht="75.75" customHeight="1" thickBot="1">
      <c r="B21" s="193" t="s">
        <v>40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5"/>
    </row>
    <row r="22" spans="1:17" ht="24.95" customHeight="1" thickBot="1"/>
    <row r="23" spans="1:17" ht="37.5" customHeight="1" thickBot="1">
      <c r="B23" s="175" t="s">
        <v>41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7"/>
    </row>
  </sheetData>
  <protectedRanges>
    <protectedRange sqref="E10:F10 E16 I11:L16" name="Rango1"/>
    <protectedRange sqref="E9:F9" name="Rango1_1"/>
  </protectedRanges>
  <mergeCells count="41">
    <mergeCell ref="F12:G12"/>
    <mergeCell ref="C11:E11"/>
    <mergeCell ref="H13:I13"/>
    <mergeCell ref="F14:G15"/>
    <mergeCell ref="B9:D9"/>
    <mergeCell ref="A12:B13"/>
    <mergeCell ref="H12:I12"/>
    <mergeCell ref="J13:L13"/>
    <mergeCell ref="A10:I10"/>
    <mergeCell ref="E9:F9"/>
    <mergeCell ref="B21:O21"/>
    <mergeCell ref="C12:E13"/>
    <mergeCell ref="M13:P13"/>
    <mergeCell ref="F13:G13"/>
    <mergeCell ref="A14:B14"/>
    <mergeCell ref="F16:G16"/>
    <mergeCell ref="H16:I16"/>
    <mergeCell ref="H11:I11"/>
    <mergeCell ref="M12:P12"/>
    <mergeCell ref="A11:B11"/>
    <mergeCell ref="J14:L15"/>
    <mergeCell ref="F11:G11"/>
    <mergeCell ref="J12:L12"/>
    <mergeCell ref="B23:O23"/>
    <mergeCell ref="M16:P16"/>
    <mergeCell ref="M14:P15"/>
    <mergeCell ref="A15:B15"/>
    <mergeCell ref="J16:L16"/>
    <mergeCell ref="A16:B16"/>
    <mergeCell ref="C14:E14"/>
    <mergeCell ref="B1:T1"/>
    <mergeCell ref="D2:K2"/>
    <mergeCell ref="E7:P7"/>
    <mergeCell ref="J11:L11"/>
    <mergeCell ref="M11:P11"/>
    <mergeCell ref="F5:I5"/>
    <mergeCell ref="F3:I3"/>
    <mergeCell ref="E8:F8"/>
    <mergeCell ref="J10:P10"/>
    <mergeCell ref="B7:D7"/>
    <mergeCell ref="B8:D8"/>
  </mergeCells>
  <phoneticPr fontId="0" type="noConversion"/>
  <conditionalFormatting sqref="J18 M18 N18:P19">
    <cfRule type="cellIs" dxfId="1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65" orientation="landscape" horizontalDpi="4294967295" r:id="rId1"/>
  <headerFooter alignWithMargins="0">
    <oddFooter>&amp;LACO9_PCAC_OE_PLANTILLAOFERTAECONOMICA_CAST.xls&amp;R1/1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P5" sqref="P5"/>
    </sheetView>
  </sheetViews>
  <sheetFormatPr defaultColWidth="11.42578125" defaultRowHeight="12.75"/>
  <sheetData>
    <row r="1" spans="1:19" ht="77.25" thickBot="1">
      <c r="A1" s="33" t="s">
        <v>42</v>
      </c>
      <c r="B1" s="52" t="s">
        <v>43</v>
      </c>
      <c r="C1" s="52" t="s">
        <v>27</v>
      </c>
      <c r="D1" s="53" t="s">
        <v>28</v>
      </c>
      <c r="E1" s="53" t="s">
        <v>29</v>
      </c>
      <c r="F1" s="52" t="s">
        <v>30</v>
      </c>
      <c r="G1" s="52" t="s">
        <v>31</v>
      </c>
      <c r="H1" s="52" t="s">
        <v>44</v>
      </c>
      <c r="I1" s="52" t="s">
        <v>33</v>
      </c>
      <c r="J1" s="52" t="s">
        <v>45</v>
      </c>
      <c r="K1" s="54" t="s">
        <v>46</v>
      </c>
      <c r="L1" s="33" t="s">
        <v>47</v>
      </c>
      <c r="M1" s="34" t="s">
        <v>48</v>
      </c>
      <c r="N1" s="35" t="s">
        <v>36</v>
      </c>
      <c r="O1" s="36" t="s">
        <v>49</v>
      </c>
      <c r="P1" s="36" t="s">
        <v>50</v>
      </c>
      <c r="Q1" s="36" t="s">
        <v>51</v>
      </c>
      <c r="R1" s="36" t="s">
        <v>52</v>
      </c>
      <c r="S1" s="37" t="s">
        <v>37</v>
      </c>
    </row>
    <row r="2" spans="1:19" ht="135">
      <c r="A2" s="45">
        <v>1</v>
      </c>
      <c r="B2" s="119" t="s">
        <v>53</v>
      </c>
      <c r="C2" s="120" t="s">
        <v>54</v>
      </c>
      <c r="D2" s="121"/>
      <c r="E2" s="121"/>
      <c r="F2" s="122"/>
      <c r="G2" s="122"/>
      <c r="H2" s="46"/>
      <c r="I2" s="123"/>
      <c r="J2" s="46"/>
      <c r="K2" s="47"/>
      <c r="L2" s="48">
        <f>SUM(L3:L8)</f>
        <v>0</v>
      </c>
      <c r="M2" s="49">
        <f>+P2</f>
        <v>0</v>
      </c>
      <c r="N2" s="50" t="str">
        <f>IF(P2=0,"",+Q2/P2)</f>
        <v/>
      </c>
      <c r="O2" s="49">
        <f>+R2</f>
        <v>0</v>
      </c>
      <c r="P2" s="48">
        <f>SUM(P3:P8)</f>
        <v>0</v>
      </c>
      <c r="Q2" s="48">
        <f>SUM(Q3:Q8)</f>
        <v>0</v>
      </c>
      <c r="R2" s="48">
        <f>SUM(R3:R8)</f>
        <v>0</v>
      </c>
      <c r="S2" s="51"/>
    </row>
  </sheetData>
  <phoneticPr fontId="2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28"/>
  <sheetViews>
    <sheetView tabSelected="1" view="pageBreakPreview" topLeftCell="E19" zoomScale="85" zoomScaleNormal="100" zoomScaleSheetLayoutView="85" zoomScalePageLayoutView="55" workbookViewId="0">
      <selection activeCell="N24" sqref="N24"/>
    </sheetView>
  </sheetViews>
  <sheetFormatPr defaultColWidth="11.42578125" defaultRowHeight="11.25"/>
  <cols>
    <col min="1" max="1" width="8" style="1" customWidth="1"/>
    <col min="2" max="2" width="12.85546875" style="2" customWidth="1"/>
    <col min="3" max="3" width="15.85546875" style="2" customWidth="1"/>
    <col min="4" max="4" width="33.7109375" style="2" customWidth="1"/>
    <col min="5" max="5" width="43.28515625" style="2" customWidth="1"/>
    <col min="6" max="7" width="32.140625" style="2" customWidth="1"/>
    <col min="8" max="8" width="29.7109375" style="2" customWidth="1"/>
    <col min="9" max="9" width="17.7109375" style="2" customWidth="1"/>
    <col min="10" max="10" width="19" style="2" customWidth="1"/>
    <col min="11" max="11" width="20.7109375" style="1" customWidth="1"/>
    <col min="12" max="12" width="13.42578125" style="1" customWidth="1"/>
    <col min="13" max="13" width="22" style="1" customWidth="1"/>
    <col min="14" max="14" width="19.42578125" style="1" customWidth="1"/>
    <col min="15" max="15" width="18.85546875" style="1" customWidth="1"/>
    <col min="16" max="16" width="23" style="3" customWidth="1"/>
    <col min="17" max="17" width="19.28515625" style="3" hidden="1" customWidth="1"/>
    <col min="18" max="18" width="14.7109375" style="3" customWidth="1"/>
    <col min="19" max="19" width="15.140625" style="3" customWidth="1"/>
    <col min="20" max="20" width="11.5703125" style="1" customWidth="1"/>
    <col min="21" max="21" width="17.28515625" style="1" bestFit="1" customWidth="1"/>
    <col min="22" max="16384" width="11.42578125" style="1"/>
  </cols>
  <sheetData>
    <row r="1" spans="1:24" s="77" customFormat="1" ht="37.5" customHeight="1">
      <c r="A1" s="243" t="s">
        <v>55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76"/>
      <c r="S1" s="76"/>
      <c r="T1" s="76"/>
    </row>
    <row r="2" spans="1:24" ht="14.25" customHeight="1">
      <c r="A2" s="4"/>
      <c r="B2" s="5"/>
      <c r="C2" s="5"/>
      <c r="D2"/>
      <c r="E2"/>
      <c r="F2" s="6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4"/>
    </row>
    <row r="3" spans="1:24" ht="63.75" customHeight="1">
      <c r="A3" s="250" t="s">
        <v>56</v>
      </c>
      <c r="B3" s="250"/>
      <c r="C3" s="250"/>
      <c r="D3" s="250"/>
      <c r="E3" s="259" t="s">
        <v>57</v>
      </c>
      <c r="F3" s="260"/>
      <c r="G3" s="260"/>
      <c r="H3" s="260"/>
      <c r="I3" s="260"/>
      <c r="J3" s="260"/>
      <c r="K3" s="260"/>
      <c r="L3" s="260"/>
      <c r="M3" s="260"/>
      <c r="N3" s="260"/>
      <c r="O3" s="261"/>
      <c r="P3" s="92"/>
      <c r="Q3" s="68"/>
      <c r="R3" s="68"/>
      <c r="S3" s="68"/>
      <c r="T3" s="26"/>
      <c r="U3" s="26"/>
      <c r="V3" s="26"/>
      <c r="W3" s="26"/>
    </row>
    <row r="4" spans="1:24" ht="30.75" customHeight="1">
      <c r="A4" s="250" t="s">
        <v>58</v>
      </c>
      <c r="B4" s="250"/>
      <c r="C4" s="250"/>
      <c r="D4" s="250"/>
      <c r="E4" s="251" t="s">
        <v>91</v>
      </c>
      <c r="F4" s="252"/>
      <c r="G4" s="253"/>
      <c r="H4" s="99"/>
      <c r="I4" s="99"/>
      <c r="J4" s="99"/>
      <c r="K4" s="100"/>
      <c r="L4" s="99"/>
      <c r="M4" s="99"/>
      <c r="N4" s="101"/>
      <c r="O4" s="101"/>
      <c r="P4" s="62"/>
      <c r="Q4" s="58"/>
      <c r="R4" s="58"/>
      <c r="S4" s="58"/>
      <c r="T4" s="26"/>
      <c r="U4" s="26"/>
      <c r="V4" s="26"/>
      <c r="W4" s="26"/>
    </row>
    <row r="5" spans="1:24" ht="30.75" customHeight="1">
      <c r="A5" s="250" t="s">
        <v>4</v>
      </c>
      <c r="B5" s="250"/>
      <c r="C5" s="250"/>
      <c r="D5" s="250"/>
      <c r="E5" s="254">
        <v>24</v>
      </c>
      <c r="F5" s="255"/>
      <c r="G5" s="256"/>
      <c r="H5" s="102"/>
      <c r="I5" s="103"/>
      <c r="J5" s="103"/>
      <c r="K5" s="104"/>
      <c r="L5" s="103"/>
      <c r="M5" s="103"/>
      <c r="N5" s="103"/>
      <c r="O5" s="103"/>
      <c r="P5" s="66"/>
      <c r="Q5" s="28"/>
      <c r="R5" s="28"/>
      <c r="S5" s="28"/>
      <c r="T5" s="24"/>
      <c r="U5" s="24"/>
      <c r="V5" s="24"/>
      <c r="W5" s="24"/>
    </row>
    <row r="6" spans="1:24" ht="12" customHeight="1" thickBot="1">
      <c r="A6" s="93"/>
      <c r="B6" s="93"/>
      <c r="C6" s="93"/>
      <c r="D6" s="93"/>
      <c r="E6" s="94"/>
      <c r="F6" s="94"/>
      <c r="G6" s="94"/>
      <c r="H6" s="94"/>
      <c r="I6" s="63"/>
      <c r="J6" s="28"/>
      <c r="K6" s="64"/>
      <c r="L6" s="28"/>
      <c r="M6" s="28"/>
      <c r="N6" s="28"/>
      <c r="O6" s="28"/>
      <c r="P6" s="66"/>
      <c r="Q6" s="28"/>
      <c r="R6" s="28"/>
      <c r="S6" s="28"/>
      <c r="T6" s="24"/>
      <c r="U6" s="24"/>
      <c r="V6" s="24"/>
      <c r="W6" s="24"/>
    </row>
    <row r="7" spans="1:24" s="25" customFormat="1" ht="31.5" customHeight="1" thickBot="1">
      <c r="A7" s="190" t="s">
        <v>5</v>
      </c>
      <c r="B7" s="171"/>
      <c r="C7" s="171"/>
      <c r="D7" s="171"/>
      <c r="E7" s="171"/>
      <c r="F7" s="171"/>
      <c r="G7" s="171"/>
      <c r="H7" s="171"/>
      <c r="I7" s="190" t="s">
        <v>6</v>
      </c>
      <c r="J7" s="171"/>
      <c r="K7" s="171"/>
      <c r="L7" s="171"/>
      <c r="M7" s="171"/>
      <c r="N7" s="171"/>
      <c r="O7" s="171"/>
      <c r="P7" s="172"/>
      <c r="Q7" s="97"/>
      <c r="R7" s="69"/>
      <c r="S7" s="69"/>
      <c r="T7" s="69"/>
      <c r="U7" s="67"/>
      <c r="V7" s="67"/>
      <c r="W7" s="67"/>
      <c r="X7" s="67"/>
    </row>
    <row r="8" spans="1:24" s="23" customFormat="1" ht="30.75" customHeight="1">
      <c r="A8" s="244" t="s">
        <v>7</v>
      </c>
      <c r="B8" s="245"/>
      <c r="C8" s="246"/>
      <c r="D8" s="257"/>
      <c r="E8" s="257"/>
      <c r="F8" s="257"/>
      <c r="G8" s="257"/>
      <c r="H8" s="258"/>
      <c r="I8" s="244" t="s">
        <v>9</v>
      </c>
      <c r="J8" s="245"/>
      <c r="K8" s="246"/>
      <c r="L8" s="247"/>
      <c r="M8" s="248"/>
      <c r="N8" s="248"/>
      <c r="O8" s="248"/>
      <c r="P8" s="249"/>
      <c r="Q8" s="98"/>
      <c r="R8" s="70"/>
      <c r="S8" s="70"/>
      <c r="T8" s="55"/>
      <c r="U8" s="55"/>
      <c r="V8" s="55"/>
      <c r="W8" s="55"/>
    </row>
    <row r="9" spans="1:24" s="23" customFormat="1" ht="30.75" customHeight="1" thickBot="1">
      <c r="A9" s="286" t="s">
        <v>20</v>
      </c>
      <c r="B9" s="287"/>
      <c r="C9" s="288"/>
      <c r="D9" s="266"/>
      <c r="E9" s="266"/>
      <c r="F9" s="266"/>
      <c r="G9" s="266"/>
      <c r="H9" s="267"/>
      <c r="I9" s="282" t="s">
        <v>14</v>
      </c>
      <c r="J9" s="233"/>
      <c r="K9" s="234"/>
      <c r="L9" s="275"/>
      <c r="M9" s="276"/>
      <c r="N9" s="276"/>
      <c r="O9" s="276"/>
      <c r="P9" s="277"/>
      <c r="Q9" s="98"/>
      <c r="R9" s="70"/>
      <c r="S9" s="70"/>
      <c r="T9" s="55"/>
      <c r="U9" s="55"/>
      <c r="V9" s="55"/>
      <c r="W9" s="55"/>
    </row>
    <row r="10" spans="1:24" s="23" customFormat="1" ht="30" customHeight="1" thickBot="1">
      <c r="A10" s="262"/>
      <c r="B10" s="263"/>
      <c r="C10" s="263"/>
      <c r="D10" s="105"/>
      <c r="E10" s="106"/>
      <c r="F10" s="95" t="s">
        <v>23</v>
      </c>
      <c r="G10" s="289"/>
      <c r="H10" s="290"/>
      <c r="I10" s="278" t="s">
        <v>19</v>
      </c>
      <c r="J10" s="279"/>
      <c r="K10" s="280"/>
      <c r="L10" s="269"/>
      <c r="M10" s="270"/>
      <c r="N10" s="270"/>
      <c r="O10" s="270"/>
      <c r="P10" s="271"/>
      <c r="Q10" s="98"/>
      <c r="R10" s="70"/>
      <c r="S10" s="70"/>
      <c r="T10" s="55"/>
      <c r="U10" s="55"/>
      <c r="V10" s="55"/>
      <c r="W10" s="55"/>
    </row>
    <row r="11" spans="1:24" s="23" customFormat="1" ht="30" customHeight="1" thickBot="1">
      <c r="A11" s="264"/>
      <c r="B11" s="265"/>
      <c r="C11" s="265"/>
      <c r="D11" s="107"/>
      <c r="E11" s="108"/>
      <c r="F11" s="96" t="s">
        <v>59</v>
      </c>
      <c r="G11" s="291" t="s">
        <v>60</v>
      </c>
      <c r="H11" s="292"/>
      <c r="I11" s="217"/>
      <c r="J11" s="281"/>
      <c r="K11" s="218"/>
      <c r="L11" s="272"/>
      <c r="M11" s="273"/>
      <c r="N11" s="273"/>
      <c r="O11" s="273"/>
      <c r="P11" s="274"/>
      <c r="Q11" s="98"/>
      <c r="R11" s="70"/>
      <c r="S11" s="70"/>
      <c r="T11" s="55"/>
      <c r="U11" s="55"/>
      <c r="V11" s="55"/>
      <c r="W11" s="55"/>
    </row>
    <row r="12" spans="1:24" s="23" customFormat="1" ht="13.5" customHeight="1">
      <c r="A12" s="268"/>
      <c r="B12" s="268"/>
      <c r="C12" s="70"/>
      <c r="D12"/>
      <c r="E12"/>
      <c r="F12"/>
      <c r="G12" s="91"/>
      <c r="R12" s="70"/>
      <c r="S12" s="70"/>
      <c r="T12" s="55"/>
      <c r="U12" s="55"/>
      <c r="V12" s="55"/>
      <c r="W12" s="55"/>
    </row>
    <row r="13" spans="1:24" s="23" customFormat="1" ht="27" customHeight="1">
      <c r="A13" s="231" t="s">
        <v>61</v>
      </c>
      <c r="B13" s="283"/>
      <c r="C13" s="283"/>
      <c r="D13" s="283"/>
      <c r="E13" s="283"/>
      <c r="F13"/>
      <c r="G13" s="91"/>
      <c r="R13" s="70"/>
      <c r="S13" s="70"/>
      <c r="T13" s="55"/>
      <c r="U13" s="55"/>
      <c r="V13" s="55"/>
      <c r="W13" s="55"/>
    </row>
    <row r="14" spans="1:24" s="22" customFormat="1" ht="110.25" customHeight="1">
      <c r="A14" s="284" t="s">
        <v>24</v>
      </c>
      <c r="B14" s="285"/>
      <c r="C14" s="109" t="s">
        <v>25</v>
      </c>
      <c r="D14" s="284" t="s">
        <v>27</v>
      </c>
      <c r="E14" s="284"/>
      <c r="F14" s="250" t="s">
        <v>62</v>
      </c>
      <c r="G14" s="250"/>
      <c r="H14" s="110" t="s">
        <v>63</v>
      </c>
      <c r="I14" s="112" t="s">
        <v>64</v>
      </c>
      <c r="J14" s="112" t="s">
        <v>31</v>
      </c>
      <c r="K14" s="113" t="s">
        <v>65</v>
      </c>
      <c r="L14" s="113" t="s">
        <v>33</v>
      </c>
      <c r="M14" s="114" t="s">
        <v>66</v>
      </c>
      <c r="N14" s="115" t="s">
        <v>67</v>
      </c>
      <c r="O14" s="116" t="s">
        <v>36</v>
      </c>
      <c r="P14" s="117" t="s">
        <v>68</v>
      </c>
      <c r="Q14" s="22" t="s">
        <v>69</v>
      </c>
    </row>
    <row r="15" spans="1:24" s="22" customFormat="1" ht="110.25" customHeight="1">
      <c r="A15" s="235">
        <v>1</v>
      </c>
      <c r="B15" s="235"/>
      <c r="C15" s="156" t="s">
        <v>70</v>
      </c>
      <c r="D15" s="240" t="s">
        <v>71</v>
      </c>
      <c r="E15" s="241"/>
      <c r="F15" s="232"/>
      <c r="G15" s="234"/>
      <c r="H15" s="111"/>
      <c r="I15" s="132" t="s">
        <v>72</v>
      </c>
      <c r="J15" s="127">
        <v>20</v>
      </c>
      <c r="K15" s="157">
        <v>5949.0794999999998</v>
      </c>
      <c r="L15" s="128">
        <v>0.21</v>
      </c>
      <c r="M15" s="133">
        <f>J15*K15</f>
        <v>118981.59</v>
      </c>
      <c r="N15" s="136"/>
      <c r="O15" s="135"/>
      <c r="P15" s="129">
        <f>N15*J15</f>
        <v>0</v>
      </c>
    </row>
    <row r="16" spans="1:24" s="22" customFormat="1" ht="110.25" customHeight="1">
      <c r="A16" s="235"/>
      <c r="B16" s="235"/>
      <c r="C16" s="156" t="s">
        <v>73</v>
      </c>
      <c r="D16" s="240" t="s">
        <v>74</v>
      </c>
      <c r="E16" s="242"/>
      <c r="F16" s="232"/>
      <c r="G16" s="234"/>
      <c r="H16" s="111"/>
      <c r="I16" s="132" t="s">
        <v>72</v>
      </c>
      <c r="J16" s="127">
        <v>36</v>
      </c>
      <c r="K16" s="157">
        <v>530.30250000000001</v>
      </c>
      <c r="L16" s="128">
        <v>0.21</v>
      </c>
      <c r="M16" s="133">
        <f t="shared" ref="M16:M24" si="0">J16*K16</f>
        <v>19090.89</v>
      </c>
      <c r="N16" s="136"/>
      <c r="O16" s="124"/>
      <c r="P16" s="129">
        <f t="shared" ref="P16:P24" si="1">N16*J16</f>
        <v>0</v>
      </c>
    </row>
    <row r="17" spans="1:17" s="22" customFormat="1" ht="110.25" customHeight="1">
      <c r="A17" s="235"/>
      <c r="B17" s="235"/>
      <c r="C17" s="156" t="s">
        <v>75</v>
      </c>
      <c r="D17" s="236" t="s">
        <v>76</v>
      </c>
      <c r="E17" s="242"/>
      <c r="F17" s="232"/>
      <c r="G17" s="234"/>
      <c r="H17" s="111"/>
      <c r="I17" s="132" t="s">
        <v>72</v>
      </c>
      <c r="J17" s="127">
        <v>24</v>
      </c>
      <c r="K17" s="157">
        <v>887.06100000000004</v>
      </c>
      <c r="L17" s="128">
        <v>0.21</v>
      </c>
      <c r="M17" s="133">
        <f t="shared" si="0"/>
        <v>21289.464</v>
      </c>
      <c r="N17" s="136"/>
      <c r="O17" s="124"/>
      <c r="P17" s="129">
        <f t="shared" si="1"/>
        <v>0</v>
      </c>
    </row>
    <row r="18" spans="1:17" s="22" customFormat="1" ht="110.25" customHeight="1">
      <c r="A18" s="235"/>
      <c r="B18" s="235"/>
      <c r="C18" s="156" t="s">
        <v>77</v>
      </c>
      <c r="D18" s="240" t="s">
        <v>78</v>
      </c>
      <c r="E18" s="241"/>
      <c r="F18" s="232"/>
      <c r="G18" s="234"/>
      <c r="H18" s="111"/>
      <c r="I18" s="132" t="s">
        <v>72</v>
      </c>
      <c r="J18" s="127">
        <v>28</v>
      </c>
      <c r="K18" s="157">
        <v>838.84500000000003</v>
      </c>
      <c r="L18" s="128">
        <v>0.21</v>
      </c>
      <c r="M18" s="133">
        <f t="shared" si="0"/>
        <v>23487.66</v>
      </c>
      <c r="N18" s="136"/>
      <c r="O18" s="124"/>
      <c r="P18" s="129">
        <f t="shared" si="1"/>
        <v>0</v>
      </c>
    </row>
    <row r="19" spans="1:17" s="22" customFormat="1" ht="110.25" customHeight="1">
      <c r="A19" s="235"/>
      <c r="B19" s="235"/>
      <c r="C19" s="156" t="s">
        <v>79</v>
      </c>
      <c r="D19" s="236" t="s">
        <v>80</v>
      </c>
      <c r="E19" s="242"/>
      <c r="F19" s="232"/>
      <c r="G19" s="234"/>
      <c r="H19" s="111"/>
      <c r="I19" s="132" t="s">
        <v>72</v>
      </c>
      <c r="J19" s="127">
        <v>76</v>
      </c>
      <c r="K19" s="157">
        <v>192.84300000000002</v>
      </c>
      <c r="L19" s="128">
        <v>0.21</v>
      </c>
      <c r="M19" s="133">
        <f t="shared" si="0"/>
        <v>14656.068000000001</v>
      </c>
      <c r="N19" s="136"/>
      <c r="O19" s="124"/>
      <c r="P19" s="129">
        <f t="shared" si="1"/>
        <v>0</v>
      </c>
    </row>
    <row r="20" spans="1:17" s="22" customFormat="1" ht="110.25" customHeight="1">
      <c r="A20" s="235"/>
      <c r="B20" s="235"/>
      <c r="C20" s="156" t="s">
        <v>81</v>
      </c>
      <c r="D20" s="236" t="s">
        <v>82</v>
      </c>
      <c r="E20" s="242"/>
      <c r="F20" s="232"/>
      <c r="G20" s="234"/>
      <c r="H20" s="111"/>
      <c r="I20" s="132" t="s">
        <v>72</v>
      </c>
      <c r="J20" s="127">
        <v>8</v>
      </c>
      <c r="K20" s="157">
        <v>289.25</v>
      </c>
      <c r="L20" s="128">
        <v>0.21</v>
      </c>
      <c r="M20" s="133">
        <f t="shared" si="0"/>
        <v>2314</v>
      </c>
      <c r="N20" s="136"/>
      <c r="O20" s="124"/>
      <c r="P20" s="129">
        <f t="shared" si="1"/>
        <v>0</v>
      </c>
    </row>
    <row r="21" spans="1:17" s="22" customFormat="1" ht="110.25" customHeight="1">
      <c r="A21" s="235"/>
      <c r="B21" s="235"/>
      <c r="C21" s="156" t="s">
        <v>83</v>
      </c>
      <c r="D21" s="236" t="s">
        <v>84</v>
      </c>
      <c r="E21" s="242"/>
      <c r="F21" s="232"/>
      <c r="G21" s="234"/>
      <c r="H21" s="111"/>
      <c r="I21" s="132" t="s">
        <v>72</v>
      </c>
      <c r="J21" s="127">
        <v>2</v>
      </c>
      <c r="K21" s="157">
        <v>190</v>
      </c>
      <c r="L21" s="128">
        <v>0.21</v>
      </c>
      <c r="M21" s="133">
        <f t="shared" si="0"/>
        <v>380</v>
      </c>
      <c r="N21" s="136"/>
      <c r="O21" s="124"/>
      <c r="P21" s="129">
        <f t="shared" si="1"/>
        <v>0</v>
      </c>
    </row>
    <row r="22" spans="1:17" s="22" customFormat="1" ht="110.25" customHeight="1">
      <c r="A22" s="235"/>
      <c r="B22" s="235"/>
      <c r="C22" s="156" t="s">
        <v>85</v>
      </c>
      <c r="D22" s="240" t="s">
        <v>86</v>
      </c>
      <c r="E22" s="241"/>
      <c r="F22" s="232"/>
      <c r="G22" s="234"/>
      <c r="H22" s="111"/>
      <c r="I22" s="132" t="s">
        <v>72</v>
      </c>
      <c r="J22" s="127">
        <v>6</v>
      </c>
      <c r="K22" s="157">
        <v>103</v>
      </c>
      <c r="L22" s="128">
        <v>0.21</v>
      </c>
      <c r="M22" s="133">
        <f t="shared" si="0"/>
        <v>618</v>
      </c>
      <c r="N22" s="136"/>
      <c r="O22" s="124"/>
      <c r="P22" s="129">
        <f t="shared" si="1"/>
        <v>0</v>
      </c>
    </row>
    <row r="23" spans="1:17" s="22" customFormat="1" ht="110.25" customHeight="1">
      <c r="A23" s="235"/>
      <c r="B23" s="235"/>
      <c r="C23" s="156" t="s">
        <v>87</v>
      </c>
      <c r="D23" s="236" t="s">
        <v>88</v>
      </c>
      <c r="E23" s="237"/>
      <c r="F23" s="232"/>
      <c r="G23" s="234"/>
      <c r="H23" s="126"/>
      <c r="I23" s="132" t="s">
        <v>72</v>
      </c>
      <c r="J23" s="127">
        <v>2</v>
      </c>
      <c r="K23" s="157">
        <v>190</v>
      </c>
      <c r="L23" s="128">
        <v>0.21</v>
      </c>
      <c r="M23" s="133">
        <f t="shared" si="0"/>
        <v>380</v>
      </c>
      <c r="N23" s="136"/>
      <c r="O23" s="124"/>
      <c r="P23" s="129">
        <f t="shared" si="1"/>
        <v>0</v>
      </c>
    </row>
    <row r="24" spans="1:17" s="24" customFormat="1" ht="30.75" customHeight="1">
      <c r="A24" s="235"/>
      <c r="B24" s="235"/>
      <c r="C24" s="156" t="s">
        <v>89</v>
      </c>
      <c r="D24" s="238" t="s">
        <v>90</v>
      </c>
      <c r="E24" s="239"/>
      <c r="F24" s="232"/>
      <c r="G24" s="234"/>
      <c r="H24" s="125"/>
      <c r="I24" s="132" t="s">
        <v>72</v>
      </c>
      <c r="J24" s="130">
        <v>30</v>
      </c>
      <c r="K24" s="158">
        <v>30.8</v>
      </c>
      <c r="L24" s="131">
        <v>0.21</v>
      </c>
      <c r="M24" s="134">
        <f t="shared" si="0"/>
        <v>924</v>
      </c>
      <c r="N24" s="136"/>
      <c r="O24" s="124"/>
      <c r="P24" s="129">
        <f t="shared" si="1"/>
        <v>0</v>
      </c>
      <c r="Q24" s="90">
        <f>+(P24-M24)/M24</f>
        <v>-1</v>
      </c>
    </row>
    <row r="25" spans="1:17" s="24" customFormat="1" ht="30.75" customHeight="1">
      <c r="A25" s="154"/>
      <c r="B25" s="154"/>
      <c r="C25" s="155"/>
      <c r="D25" s="93"/>
      <c r="E25" s="93"/>
      <c r="F25" s="93"/>
      <c r="G25" s="93"/>
      <c r="H25" s="138"/>
      <c r="I25" s="148"/>
      <c r="J25" s="230" t="s">
        <v>92</v>
      </c>
      <c r="K25" s="230"/>
      <c r="L25" s="230"/>
      <c r="M25" s="133">
        <f>SUM(M15:M24)</f>
        <v>202121.67199999999</v>
      </c>
      <c r="N25" s="136"/>
      <c r="O25" s="124"/>
      <c r="P25" s="129">
        <f>SUM(P15:P24)</f>
        <v>0</v>
      </c>
      <c r="Q25" s="90"/>
    </row>
    <row r="26" spans="1:17" s="24" customFormat="1" ht="30.75" customHeight="1">
      <c r="A26" s="154"/>
      <c r="B26" s="154"/>
      <c r="C26" s="155"/>
      <c r="D26" s="93"/>
      <c r="E26" s="93"/>
      <c r="F26" s="93"/>
      <c r="G26" s="93"/>
      <c r="H26" s="138"/>
      <c r="I26" s="148"/>
      <c r="J26" s="151"/>
      <c r="K26" s="151"/>
      <c r="L26" s="151"/>
      <c r="M26" s="152"/>
      <c r="N26" s="149"/>
      <c r="O26" s="150"/>
      <c r="P26" s="153"/>
      <c r="Q26" s="90"/>
    </row>
    <row r="27" spans="1:17" s="24" customFormat="1" ht="30.75" customHeight="1">
      <c r="A27" s="231" t="s">
        <v>93</v>
      </c>
      <c r="B27" s="231"/>
      <c r="C27" s="231"/>
      <c r="D27" s="231"/>
      <c r="E27" s="231"/>
      <c r="F27" s="231"/>
      <c r="G27" s="231"/>
      <c r="H27" s="231"/>
      <c r="I27" s="58"/>
      <c r="J27" s="58"/>
      <c r="K27" s="139"/>
      <c r="L27" s="58"/>
      <c r="M27" s="140"/>
      <c r="N27" s="141"/>
      <c r="O27" s="142"/>
      <c r="P27" s="143"/>
      <c r="Q27" s="90"/>
    </row>
    <row r="28" spans="1:17" s="24" customFormat="1" ht="30.75" customHeight="1">
      <c r="A28" s="38"/>
      <c r="B28" s="58"/>
      <c r="C28" s="58"/>
      <c r="D28" s="58"/>
      <c r="E28" s="58"/>
      <c r="F28" s="58"/>
      <c r="G28" s="58"/>
      <c r="H28" s="58"/>
      <c r="I28" s="58"/>
      <c r="J28" s="58"/>
      <c r="K28" s="139"/>
      <c r="L28" s="58"/>
      <c r="M28" s="140"/>
      <c r="N28" s="141"/>
      <c r="O28" s="142"/>
      <c r="P28" s="143"/>
      <c r="Q28" s="90"/>
    </row>
    <row r="29" spans="1:17" s="24" customFormat="1" ht="30.75" customHeight="1">
      <c r="A29" s="38"/>
      <c r="B29" s="110" t="s">
        <v>94</v>
      </c>
      <c r="C29" s="232" t="s">
        <v>95</v>
      </c>
      <c r="D29" s="233"/>
      <c r="E29" s="234"/>
      <c r="F29" s="110" t="s">
        <v>96</v>
      </c>
      <c r="G29" s="110" t="s">
        <v>97</v>
      </c>
      <c r="H29" s="58"/>
      <c r="I29" s="58"/>
      <c r="J29" s="58"/>
      <c r="K29" s="139"/>
      <c r="L29" s="58"/>
      <c r="M29" s="140"/>
      <c r="N29" s="141"/>
      <c r="O29" s="142"/>
      <c r="P29" s="143"/>
      <c r="Q29" s="90"/>
    </row>
    <row r="30" spans="1:17" s="24" customFormat="1" ht="36" customHeight="1">
      <c r="A30" s="38"/>
      <c r="B30" s="137">
        <v>1</v>
      </c>
      <c r="C30" s="181" t="s">
        <v>98</v>
      </c>
      <c r="D30" s="188"/>
      <c r="E30" s="189"/>
      <c r="F30" s="144">
        <v>0.05</v>
      </c>
      <c r="G30" s="110"/>
      <c r="H30" s="58"/>
      <c r="I30" s="58"/>
      <c r="J30" s="58"/>
      <c r="K30" s="139"/>
      <c r="L30" s="58"/>
      <c r="M30" s="140"/>
      <c r="N30" s="141"/>
      <c r="O30" s="142"/>
      <c r="P30" s="143"/>
      <c r="Q30" s="90"/>
    </row>
    <row r="31" spans="1:17" s="24" customFormat="1" ht="36" customHeight="1">
      <c r="A31" s="38"/>
      <c r="B31" s="137">
        <v>2</v>
      </c>
      <c r="C31" s="181" t="s">
        <v>99</v>
      </c>
      <c r="D31" s="188"/>
      <c r="E31" s="189"/>
      <c r="F31" s="144">
        <v>0.1</v>
      </c>
      <c r="G31" s="110"/>
      <c r="H31" s="58"/>
      <c r="I31" s="58"/>
      <c r="J31" s="58"/>
      <c r="K31" s="139"/>
      <c r="L31" s="58"/>
      <c r="M31" s="140"/>
      <c r="N31" s="141"/>
      <c r="O31" s="142"/>
      <c r="P31" s="143"/>
      <c r="Q31" s="90"/>
    </row>
    <row r="32" spans="1:17" s="24" customFormat="1" ht="30.75" customHeight="1">
      <c r="A32" s="38"/>
      <c r="B32" s="137">
        <v>3</v>
      </c>
      <c r="C32" s="181" t="s">
        <v>100</v>
      </c>
      <c r="D32" s="188"/>
      <c r="E32" s="189"/>
      <c r="F32" s="144">
        <v>0.15</v>
      </c>
      <c r="G32" s="110"/>
      <c r="H32" s="58"/>
      <c r="I32" s="58"/>
      <c r="J32" s="58"/>
      <c r="K32" s="139"/>
      <c r="L32" s="58"/>
      <c r="M32" s="140"/>
      <c r="N32" s="141"/>
      <c r="O32" s="142"/>
      <c r="P32" s="143"/>
      <c r="Q32" s="90"/>
    </row>
    <row r="33" spans="1:19" s="24" customFormat="1" ht="30.75" customHeight="1">
      <c r="A33" s="145"/>
      <c r="B33" s="145"/>
      <c r="C33" s="145"/>
      <c r="D33" s="145"/>
      <c r="E33" s="93"/>
      <c r="F33" s="146"/>
      <c r="G33" s="146"/>
      <c r="H33" s="147"/>
      <c r="I33" s="58"/>
      <c r="J33" s="58"/>
      <c r="K33" s="139"/>
      <c r="L33" s="58"/>
      <c r="M33" s="140"/>
      <c r="N33" s="141"/>
      <c r="O33" s="142"/>
      <c r="P33" s="143"/>
      <c r="Q33" s="90"/>
    </row>
    <row r="34" spans="1:19" s="24" customFormat="1" ht="30.75" customHeight="1">
      <c r="A34" s="145"/>
      <c r="B34" s="145"/>
      <c r="C34" s="145"/>
      <c r="D34" s="145"/>
      <c r="E34" s="93"/>
      <c r="F34" s="146"/>
      <c r="G34" s="146"/>
      <c r="H34" s="147"/>
      <c r="I34" s="58"/>
      <c r="J34" s="58"/>
      <c r="K34" s="139"/>
      <c r="L34" s="58"/>
      <c r="M34" s="140"/>
      <c r="N34" s="141"/>
      <c r="O34" s="142"/>
      <c r="P34" s="143"/>
      <c r="Q34" s="90"/>
    </row>
    <row r="35" spans="1:19" s="24" customFormat="1" ht="30.75" customHeight="1" thickBot="1">
      <c r="A35" s="22"/>
      <c r="B35" s="22"/>
      <c r="C35" s="22"/>
      <c r="D35" s="22"/>
      <c r="E35" s="22"/>
      <c r="F35" s="67"/>
      <c r="G35" s="67"/>
      <c r="H35" s="22"/>
      <c r="I35" s="22"/>
      <c r="J35" s="22"/>
      <c r="K35" s="22"/>
      <c r="L35" s="22"/>
      <c r="M35" s="22"/>
      <c r="N35" s="22"/>
      <c r="O35" s="22"/>
      <c r="P35" s="22"/>
      <c r="Q35" s="90"/>
    </row>
    <row r="36" spans="1:19" s="24" customFormat="1" ht="30.75" customHeight="1">
      <c r="A36" s="226" t="s">
        <v>101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90"/>
    </row>
    <row r="37" spans="1:19" s="24" customFormat="1" ht="30.75" customHeight="1">
      <c r="A37" s="228" t="s">
        <v>102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90"/>
    </row>
    <row r="38" spans="1:19" s="24" customFormat="1" ht="30.75" customHeight="1">
      <c r="A38" s="221" t="s">
        <v>103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90"/>
    </row>
    <row r="39" spans="1:19" s="24" customFormat="1" ht="30.75" customHeight="1">
      <c r="A39" s="221" t="s">
        <v>104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90"/>
    </row>
    <row r="40" spans="1:19" s="24" customFormat="1" ht="30.75" customHeight="1">
      <c r="A40" s="221" t="s">
        <v>105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90"/>
    </row>
    <row r="41" spans="1:19" s="24" customFormat="1" ht="30.75" customHeight="1" thickBot="1">
      <c r="A41" s="223" t="s">
        <v>106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5"/>
      <c r="Q41" s="90"/>
    </row>
    <row r="42" spans="1:19" s="24" customFormat="1" ht="30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90"/>
    </row>
    <row r="43" spans="1:19" s="26" customFormat="1" ht="18.75">
      <c r="A43" s="38"/>
      <c r="B43" s="58"/>
      <c r="C43" s="58"/>
      <c r="D43" s="58"/>
      <c r="E43" s="58"/>
      <c r="F43" s="58"/>
      <c r="G43" s="58"/>
      <c r="H43" s="58"/>
      <c r="I43" s="28"/>
      <c r="J43" s="28"/>
      <c r="P43" s="27"/>
      <c r="Q43" s="27"/>
      <c r="R43" s="27"/>
      <c r="S43" s="27"/>
    </row>
    <row r="44" spans="1:19" s="26" customFormat="1" ht="33.75" customHeight="1">
      <c r="B44" s="28"/>
      <c r="C44" s="28"/>
      <c r="D44" s="28"/>
      <c r="E44" s="28"/>
      <c r="F44" s="28"/>
      <c r="G44" s="28"/>
      <c r="H44" s="28"/>
      <c r="I44" s="28"/>
      <c r="J44" s="28"/>
      <c r="P44" s="27"/>
      <c r="Q44" s="27"/>
      <c r="R44" s="27"/>
      <c r="S44" s="27"/>
    </row>
    <row r="45" spans="1:19" s="26" customFormat="1" ht="35.25" customHeight="1">
      <c r="B45" s="28"/>
      <c r="C45" s="28"/>
      <c r="D45" s="28"/>
      <c r="E45" s="28"/>
      <c r="F45" s="28"/>
      <c r="G45" s="28"/>
      <c r="H45" s="28"/>
      <c r="I45" s="28"/>
      <c r="J45" s="28"/>
      <c r="P45" s="27"/>
      <c r="Q45" s="27"/>
      <c r="R45" s="27"/>
      <c r="S45" s="27"/>
    </row>
    <row r="46" spans="1:19" s="26" customFormat="1" ht="18.75">
      <c r="B46" s="28"/>
      <c r="C46" s="28"/>
      <c r="D46" s="28"/>
      <c r="E46" s="28"/>
      <c r="F46" s="28"/>
      <c r="G46" s="28"/>
      <c r="H46" s="28"/>
      <c r="I46" s="28"/>
      <c r="J46" s="28"/>
      <c r="P46" s="27"/>
      <c r="Q46" s="27"/>
      <c r="R46" s="27"/>
      <c r="S46" s="27"/>
    </row>
    <row r="47" spans="1:19" s="26" customFormat="1" ht="18.75">
      <c r="B47" s="28"/>
      <c r="C47" s="28"/>
      <c r="D47" s="28"/>
      <c r="E47" s="28"/>
      <c r="F47" s="28"/>
      <c r="G47" s="28"/>
      <c r="H47" s="28"/>
      <c r="I47" s="28"/>
      <c r="J47" s="28"/>
      <c r="P47" s="27"/>
      <c r="Q47" s="27"/>
      <c r="R47" s="27"/>
      <c r="S47" s="27"/>
    </row>
    <row r="48" spans="1:19" s="26" customFormat="1" ht="18.75">
      <c r="B48" s="28"/>
      <c r="C48" s="28"/>
      <c r="D48" s="28"/>
      <c r="E48" s="28"/>
      <c r="F48" s="28"/>
      <c r="G48" s="28"/>
      <c r="H48" s="28"/>
      <c r="I48" s="28"/>
      <c r="J48" s="28"/>
      <c r="P48" s="27"/>
      <c r="Q48" s="27"/>
      <c r="R48" s="27"/>
      <c r="S48" s="27"/>
    </row>
    <row r="49" spans="9:19" s="26" customFormat="1" ht="18.75" customHeight="1">
      <c r="I49" s="28"/>
      <c r="J49" s="28"/>
      <c r="P49" s="27"/>
      <c r="Q49" s="27"/>
      <c r="R49" s="27"/>
      <c r="S49" s="27"/>
    </row>
    <row r="50" spans="9:19" s="26" customFormat="1" ht="18.75">
      <c r="I50" s="28"/>
      <c r="J50" s="28"/>
      <c r="P50" s="27"/>
      <c r="Q50" s="27"/>
      <c r="R50" s="27"/>
      <c r="S50" s="27"/>
    </row>
    <row r="51" spans="9:19" s="26" customFormat="1" ht="18.75">
      <c r="I51" s="28"/>
      <c r="J51" s="28"/>
      <c r="P51" s="27"/>
      <c r="Q51" s="27"/>
      <c r="R51" s="27"/>
      <c r="S51" s="27"/>
    </row>
    <row r="52" spans="9:19" s="26" customFormat="1" ht="18.75">
      <c r="I52" s="28"/>
      <c r="J52" s="28"/>
      <c r="P52" s="27"/>
      <c r="Q52" s="27"/>
      <c r="R52" s="27"/>
      <c r="S52" s="27"/>
    </row>
    <row r="53" spans="9:19" s="26" customFormat="1" ht="18.75">
      <c r="I53" s="28"/>
      <c r="J53" s="28"/>
      <c r="P53" s="27"/>
      <c r="Q53" s="27"/>
      <c r="R53" s="27"/>
      <c r="S53" s="27"/>
    </row>
    <row r="54" spans="9:19" s="26" customFormat="1" ht="18.75">
      <c r="I54" s="28"/>
      <c r="J54" s="28"/>
      <c r="P54" s="27"/>
      <c r="Q54" s="27"/>
      <c r="R54" s="27"/>
      <c r="S54" s="27"/>
    </row>
    <row r="55" spans="9:19" s="26" customFormat="1" ht="18.75">
      <c r="I55" s="28"/>
      <c r="J55" s="28"/>
      <c r="P55" s="27"/>
      <c r="Q55" s="27"/>
      <c r="R55" s="27"/>
      <c r="S55" s="27"/>
    </row>
    <row r="56" spans="9:19" s="26" customFormat="1">
      <c r="P56" s="27"/>
      <c r="Q56" s="27"/>
      <c r="R56" s="27"/>
      <c r="S56" s="27"/>
    </row>
    <row r="57" spans="9:19" s="26" customFormat="1">
      <c r="P57" s="27"/>
      <c r="Q57" s="27"/>
      <c r="R57" s="27"/>
      <c r="S57" s="27"/>
    </row>
    <row r="58" spans="9:19" s="26" customFormat="1">
      <c r="P58" s="27"/>
      <c r="Q58" s="27"/>
      <c r="R58" s="27"/>
      <c r="S58" s="27"/>
    </row>
    <row r="59" spans="9:19" s="26" customFormat="1">
      <c r="P59" s="27"/>
      <c r="Q59" s="27"/>
      <c r="R59" s="27"/>
      <c r="S59" s="27"/>
    </row>
    <row r="60" spans="9:19" s="26" customFormat="1">
      <c r="P60" s="27"/>
      <c r="Q60" s="27"/>
      <c r="R60" s="27"/>
      <c r="S60" s="27"/>
    </row>
    <row r="61" spans="9:19" s="26" customFormat="1">
      <c r="P61" s="27"/>
      <c r="Q61" s="27"/>
      <c r="R61" s="27"/>
      <c r="S61" s="27"/>
    </row>
    <row r="62" spans="9:19" s="26" customFormat="1">
      <c r="P62" s="27"/>
      <c r="Q62" s="27"/>
      <c r="R62" s="27"/>
      <c r="S62" s="27"/>
    </row>
    <row r="63" spans="9:19" s="26" customFormat="1">
      <c r="P63" s="27"/>
      <c r="Q63" s="27"/>
      <c r="R63" s="27"/>
      <c r="S63" s="27"/>
    </row>
    <row r="64" spans="9:19" s="26" customFormat="1">
      <c r="P64" s="27"/>
      <c r="Q64" s="27"/>
      <c r="R64" s="27"/>
      <c r="S64" s="27"/>
    </row>
    <row r="65" spans="16:19" s="26" customFormat="1">
      <c r="P65" s="27"/>
      <c r="Q65" s="27"/>
      <c r="R65" s="27"/>
      <c r="S65" s="27"/>
    </row>
    <row r="66" spans="16:19" s="26" customFormat="1">
      <c r="P66" s="27"/>
      <c r="Q66" s="27"/>
      <c r="R66" s="27"/>
      <c r="S66" s="27"/>
    </row>
    <row r="67" spans="16:19" s="26" customFormat="1">
      <c r="P67" s="27"/>
      <c r="Q67" s="27"/>
      <c r="R67" s="27"/>
      <c r="S67" s="27"/>
    </row>
    <row r="68" spans="16:19" s="26" customFormat="1">
      <c r="P68" s="27"/>
      <c r="Q68" s="27"/>
      <c r="R68" s="27"/>
      <c r="S68" s="27"/>
    </row>
    <row r="69" spans="16:19" s="26" customFormat="1">
      <c r="P69" s="27"/>
      <c r="Q69" s="27"/>
      <c r="R69" s="27"/>
      <c r="S69" s="27"/>
    </row>
    <row r="70" spans="16:19" s="26" customFormat="1">
      <c r="P70" s="27"/>
      <c r="Q70" s="27"/>
      <c r="R70" s="27"/>
      <c r="S70" s="27"/>
    </row>
    <row r="71" spans="16:19" s="26" customFormat="1">
      <c r="P71" s="27"/>
      <c r="Q71" s="27"/>
      <c r="R71" s="27"/>
      <c r="S71" s="27"/>
    </row>
    <row r="72" spans="16:19" s="26" customFormat="1">
      <c r="P72" s="27"/>
      <c r="Q72" s="27"/>
      <c r="R72" s="27"/>
      <c r="S72" s="27"/>
    </row>
    <row r="73" spans="16:19" s="26" customFormat="1">
      <c r="P73" s="27"/>
      <c r="Q73" s="27"/>
      <c r="R73" s="27"/>
      <c r="S73" s="27"/>
    </row>
    <row r="74" spans="16:19" s="26" customFormat="1">
      <c r="P74" s="27"/>
      <c r="Q74" s="27"/>
      <c r="R74" s="27"/>
      <c r="S74" s="27"/>
    </row>
    <row r="75" spans="16:19" s="26" customFormat="1">
      <c r="P75" s="27"/>
      <c r="Q75" s="27"/>
      <c r="R75" s="27"/>
      <c r="S75" s="27"/>
    </row>
    <row r="76" spans="16:19" s="26" customFormat="1">
      <c r="P76" s="27"/>
      <c r="Q76" s="27"/>
      <c r="R76" s="27"/>
      <c r="S76" s="27"/>
    </row>
    <row r="77" spans="16:19" s="26" customFormat="1">
      <c r="P77" s="27"/>
      <c r="Q77" s="27"/>
      <c r="R77" s="27"/>
      <c r="S77" s="27"/>
    </row>
    <row r="78" spans="16:19" s="26" customFormat="1">
      <c r="P78" s="27"/>
      <c r="Q78" s="27"/>
      <c r="R78" s="27"/>
      <c r="S78" s="27"/>
    </row>
    <row r="79" spans="16:19" s="26" customFormat="1">
      <c r="P79" s="27"/>
      <c r="Q79" s="27"/>
      <c r="R79" s="27"/>
      <c r="S79" s="27"/>
    </row>
    <row r="80" spans="16:19" s="26" customFormat="1">
      <c r="P80" s="27"/>
      <c r="Q80" s="27"/>
      <c r="R80" s="27"/>
      <c r="S80" s="27"/>
    </row>
    <row r="81" spans="16:19" s="26" customFormat="1">
      <c r="P81" s="27"/>
      <c r="Q81" s="27"/>
      <c r="R81" s="27"/>
      <c r="S81" s="27"/>
    </row>
    <row r="82" spans="16:19" s="26" customFormat="1">
      <c r="P82" s="27"/>
      <c r="Q82" s="27"/>
      <c r="R82" s="27"/>
      <c r="S82" s="27"/>
    </row>
    <row r="83" spans="16:19" s="26" customFormat="1">
      <c r="P83" s="27"/>
      <c r="Q83" s="27"/>
      <c r="R83" s="27"/>
      <c r="S83" s="27"/>
    </row>
    <row r="84" spans="16:19" s="26" customFormat="1">
      <c r="P84" s="27"/>
      <c r="Q84" s="27"/>
      <c r="R84" s="27"/>
      <c r="S84" s="27"/>
    </row>
    <row r="85" spans="16:19" s="26" customFormat="1">
      <c r="P85" s="27"/>
      <c r="Q85" s="27"/>
      <c r="R85" s="27"/>
      <c r="S85" s="27"/>
    </row>
    <row r="86" spans="16:19" s="26" customFormat="1">
      <c r="P86" s="27"/>
      <c r="Q86" s="27"/>
      <c r="R86" s="27"/>
      <c r="S86" s="27"/>
    </row>
    <row r="87" spans="16:19" s="26" customFormat="1">
      <c r="P87" s="27"/>
      <c r="Q87" s="27"/>
      <c r="R87" s="27"/>
      <c r="S87" s="27"/>
    </row>
    <row r="88" spans="16:19" s="26" customFormat="1">
      <c r="P88" s="27"/>
      <c r="Q88" s="27"/>
      <c r="R88" s="27"/>
      <c r="S88" s="27"/>
    </row>
    <row r="89" spans="16:19" s="26" customFormat="1">
      <c r="P89" s="27"/>
      <c r="Q89" s="27"/>
      <c r="R89" s="27"/>
      <c r="S89" s="27"/>
    </row>
    <row r="90" spans="16:19" s="26" customFormat="1">
      <c r="P90" s="27"/>
      <c r="Q90" s="27"/>
      <c r="R90" s="27"/>
      <c r="S90" s="27"/>
    </row>
    <row r="91" spans="16:19" s="26" customFormat="1">
      <c r="P91" s="27"/>
      <c r="Q91" s="27"/>
      <c r="R91" s="27"/>
      <c r="S91" s="27"/>
    </row>
    <row r="92" spans="16:19" s="26" customFormat="1">
      <c r="P92" s="27"/>
      <c r="Q92" s="27"/>
      <c r="R92" s="27"/>
      <c r="S92" s="27"/>
    </row>
    <row r="93" spans="16:19" s="26" customFormat="1">
      <c r="P93" s="27"/>
      <c r="Q93" s="27"/>
      <c r="R93" s="27"/>
      <c r="S93" s="27"/>
    </row>
    <row r="94" spans="16:19" s="26" customFormat="1">
      <c r="P94" s="27"/>
      <c r="Q94" s="27"/>
      <c r="R94" s="27"/>
      <c r="S94" s="27"/>
    </row>
    <row r="95" spans="16:19" s="26" customFormat="1">
      <c r="P95" s="27"/>
      <c r="Q95" s="27"/>
      <c r="R95" s="27"/>
      <c r="S95" s="27"/>
    </row>
    <row r="96" spans="16:19" s="26" customFormat="1">
      <c r="P96" s="27"/>
      <c r="Q96" s="27"/>
      <c r="R96" s="27"/>
      <c r="S96" s="27"/>
    </row>
    <row r="97" spans="16:19" s="26" customFormat="1">
      <c r="P97" s="27"/>
      <c r="Q97" s="27"/>
      <c r="R97" s="27"/>
      <c r="S97" s="27"/>
    </row>
    <row r="98" spans="16:19" s="26" customFormat="1">
      <c r="P98" s="27"/>
      <c r="Q98" s="27"/>
      <c r="R98" s="27"/>
      <c r="S98" s="27"/>
    </row>
    <row r="99" spans="16:19" s="26" customFormat="1">
      <c r="P99" s="27"/>
      <c r="Q99" s="27"/>
      <c r="R99" s="27"/>
      <c r="S99" s="27"/>
    </row>
    <row r="100" spans="16:19" s="26" customFormat="1">
      <c r="P100" s="27"/>
      <c r="Q100" s="27"/>
      <c r="R100" s="27"/>
      <c r="S100" s="27"/>
    </row>
    <row r="101" spans="16:19" s="26" customFormat="1">
      <c r="P101" s="27"/>
      <c r="Q101" s="27"/>
      <c r="R101" s="27"/>
      <c r="S101" s="27"/>
    </row>
    <row r="102" spans="16:19" s="26" customFormat="1">
      <c r="P102" s="27"/>
      <c r="Q102" s="27"/>
      <c r="R102" s="27"/>
      <c r="S102" s="27"/>
    </row>
    <row r="103" spans="16:19" s="26" customFormat="1">
      <c r="P103" s="27"/>
      <c r="Q103" s="27"/>
      <c r="R103" s="27"/>
      <c r="S103" s="27"/>
    </row>
    <row r="104" spans="16:19" s="26" customFormat="1">
      <c r="P104" s="27"/>
      <c r="Q104" s="27"/>
      <c r="R104" s="27"/>
      <c r="S104" s="27"/>
    </row>
    <row r="105" spans="16:19" s="26" customFormat="1">
      <c r="P105" s="27"/>
      <c r="Q105" s="27"/>
      <c r="R105" s="27"/>
      <c r="S105" s="27"/>
    </row>
    <row r="106" spans="16:19" s="26" customFormat="1">
      <c r="P106" s="27"/>
      <c r="Q106" s="27"/>
      <c r="R106" s="27"/>
      <c r="S106" s="27"/>
    </row>
    <row r="107" spans="16:19" s="26" customFormat="1">
      <c r="P107" s="27"/>
      <c r="Q107" s="27"/>
      <c r="R107" s="27"/>
      <c r="S107" s="27"/>
    </row>
    <row r="108" spans="16:19" s="26" customFormat="1">
      <c r="P108" s="27"/>
      <c r="Q108" s="27"/>
      <c r="R108" s="27"/>
      <c r="S108" s="27"/>
    </row>
    <row r="109" spans="16:19" s="26" customFormat="1">
      <c r="P109" s="27"/>
      <c r="Q109" s="27"/>
      <c r="R109" s="27"/>
      <c r="S109" s="27"/>
    </row>
    <row r="110" spans="16:19" s="26" customFormat="1">
      <c r="P110" s="27"/>
      <c r="Q110" s="27"/>
      <c r="R110" s="27"/>
      <c r="S110" s="27"/>
    </row>
    <row r="111" spans="16:19" s="26" customFormat="1">
      <c r="P111" s="27"/>
      <c r="Q111" s="27"/>
      <c r="R111" s="27"/>
      <c r="S111" s="27"/>
    </row>
    <row r="112" spans="16:19" s="26" customFormat="1">
      <c r="P112" s="27"/>
      <c r="Q112" s="27"/>
      <c r="R112" s="27"/>
      <c r="S112" s="27"/>
    </row>
    <row r="113" spans="1:19" s="26" customFormat="1">
      <c r="P113" s="27"/>
      <c r="Q113" s="27"/>
      <c r="R113" s="27"/>
      <c r="S113" s="27"/>
    </row>
    <row r="114" spans="1:19" s="26" customFormat="1">
      <c r="P114" s="27"/>
      <c r="Q114" s="27"/>
      <c r="R114" s="27"/>
      <c r="S114" s="27"/>
    </row>
    <row r="115" spans="1:19" s="26" customFormat="1">
      <c r="P115" s="27"/>
      <c r="Q115" s="27"/>
      <c r="R115" s="27"/>
      <c r="S115" s="27"/>
    </row>
    <row r="116" spans="1:19" s="26" customFormat="1">
      <c r="P116" s="27"/>
      <c r="Q116" s="27"/>
      <c r="R116" s="27"/>
      <c r="S116" s="27"/>
    </row>
    <row r="117" spans="1:19" s="26" customFormat="1">
      <c r="P117" s="27"/>
      <c r="Q117" s="27"/>
      <c r="R117" s="27"/>
      <c r="S117" s="27"/>
    </row>
    <row r="118" spans="1:19" s="26" customFormat="1">
      <c r="P118" s="27"/>
      <c r="Q118" s="27"/>
      <c r="R118" s="27"/>
      <c r="S118" s="27"/>
    </row>
    <row r="119" spans="1:19" s="26" customFormat="1">
      <c r="P119" s="27"/>
      <c r="Q119" s="27"/>
      <c r="R119" s="27"/>
      <c r="S119" s="27"/>
    </row>
    <row r="120" spans="1:19" s="26" customFormat="1">
      <c r="F120" s="2"/>
      <c r="G120" s="2"/>
      <c r="P120" s="27"/>
      <c r="Q120" s="27"/>
      <c r="R120" s="27"/>
      <c r="S120" s="27"/>
    </row>
    <row r="121" spans="1:19" s="26" customFormat="1">
      <c r="F121" s="2"/>
      <c r="G121" s="2"/>
      <c r="P121" s="27"/>
      <c r="Q121" s="27"/>
      <c r="R121" s="27"/>
      <c r="S121" s="27"/>
    </row>
    <row r="122" spans="1:19" s="26" customFormat="1">
      <c r="A122" s="1"/>
      <c r="B122" s="2"/>
      <c r="C122" s="2"/>
      <c r="D122" s="2"/>
      <c r="E122" s="2"/>
      <c r="F122" s="2"/>
      <c r="G122" s="2"/>
      <c r="H122" s="2"/>
      <c r="P122" s="27"/>
      <c r="Q122" s="27"/>
      <c r="R122" s="27"/>
      <c r="S122" s="27"/>
    </row>
    <row r="123" spans="1:19" s="26" customFormat="1">
      <c r="A123" s="1"/>
      <c r="B123" s="2"/>
      <c r="C123" s="2"/>
      <c r="D123" s="2"/>
      <c r="E123" s="2"/>
      <c r="F123" s="2"/>
      <c r="G123" s="2"/>
      <c r="H123" s="2"/>
      <c r="P123" s="27"/>
      <c r="Q123" s="27"/>
      <c r="R123" s="27"/>
      <c r="S123" s="27"/>
    </row>
    <row r="124" spans="1:19" s="26" customFormat="1">
      <c r="A124" s="1"/>
      <c r="B124" s="2"/>
      <c r="C124" s="2"/>
      <c r="D124" s="2"/>
      <c r="E124" s="2"/>
      <c r="F124" s="2"/>
      <c r="G124" s="2"/>
      <c r="H124" s="2"/>
      <c r="P124" s="27"/>
      <c r="Q124" s="27"/>
      <c r="R124" s="27"/>
      <c r="S124" s="27"/>
    </row>
    <row r="125" spans="1:19" s="26" customFormat="1">
      <c r="A125" s="1"/>
      <c r="B125" s="2"/>
      <c r="C125" s="2"/>
      <c r="D125" s="2"/>
      <c r="E125" s="2"/>
      <c r="F125" s="2"/>
      <c r="G125" s="2"/>
      <c r="H125" s="2"/>
      <c r="P125" s="27"/>
      <c r="Q125" s="27"/>
      <c r="R125" s="27"/>
      <c r="S125" s="27"/>
    </row>
    <row r="126" spans="1:19" s="26" customFormat="1">
      <c r="A126" s="1"/>
      <c r="B126" s="2"/>
      <c r="C126" s="2"/>
      <c r="D126" s="2"/>
      <c r="E126" s="2"/>
      <c r="F126" s="2"/>
      <c r="G126" s="2"/>
      <c r="H126" s="2"/>
      <c r="P126" s="27"/>
      <c r="Q126" s="27"/>
      <c r="R126" s="27"/>
      <c r="S126" s="27"/>
    </row>
    <row r="127" spans="1:19" s="26" customFormat="1">
      <c r="A127" s="1"/>
      <c r="B127" s="2"/>
      <c r="C127" s="2"/>
      <c r="D127" s="2"/>
      <c r="E127" s="2"/>
      <c r="F127" s="2"/>
      <c r="G127" s="2"/>
      <c r="H127" s="2"/>
      <c r="P127" s="27"/>
      <c r="Q127" s="27"/>
      <c r="R127" s="27"/>
      <c r="S127" s="27"/>
    </row>
    <row r="128" spans="1:19" s="26" customFormat="1">
      <c r="A128" s="1"/>
      <c r="B128" s="2"/>
      <c r="C128" s="2"/>
      <c r="D128" s="2"/>
      <c r="E128" s="2"/>
      <c r="F128" s="2"/>
      <c r="G128" s="2"/>
      <c r="H128" s="2"/>
      <c r="P128" s="27"/>
      <c r="Q128" s="27"/>
      <c r="R128" s="27"/>
      <c r="S128" s="27"/>
    </row>
  </sheetData>
  <mergeCells count="60">
    <mergeCell ref="L10:P11"/>
    <mergeCell ref="L9:P9"/>
    <mergeCell ref="I10:K11"/>
    <mergeCell ref="D20:E20"/>
    <mergeCell ref="D21:E21"/>
    <mergeCell ref="I9:K9"/>
    <mergeCell ref="A13:E13"/>
    <mergeCell ref="D14:E14"/>
    <mergeCell ref="F14:G14"/>
    <mergeCell ref="A14:B14"/>
    <mergeCell ref="A9:C9"/>
    <mergeCell ref="G10:H10"/>
    <mergeCell ref="G11:H11"/>
    <mergeCell ref="A10:C11"/>
    <mergeCell ref="F17:G17"/>
    <mergeCell ref="F18:G18"/>
    <mergeCell ref="F19:G19"/>
    <mergeCell ref="D9:H9"/>
    <mergeCell ref="A12:B12"/>
    <mergeCell ref="A1:Q1"/>
    <mergeCell ref="A7:H7"/>
    <mergeCell ref="A8:C8"/>
    <mergeCell ref="L8:P8"/>
    <mergeCell ref="I8:K8"/>
    <mergeCell ref="A3:D3"/>
    <mergeCell ref="A4:D4"/>
    <mergeCell ref="E4:G4"/>
    <mergeCell ref="E5:G5"/>
    <mergeCell ref="D8:H8"/>
    <mergeCell ref="E3:O3"/>
    <mergeCell ref="I7:P7"/>
    <mergeCell ref="A5:D5"/>
    <mergeCell ref="F20:G20"/>
    <mergeCell ref="F21:G21"/>
    <mergeCell ref="F22:G22"/>
    <mergeCell ref="F24:G24"/>
    <mergeCell ref="A15:B24"/>
    <mergeCell ref="F23:G23"/>
    <mergeCell ref="D23:E23"/>
    <mergeCell ref="D24:E24"/>
    <mergeCell ref="D15:E15"/>
    <mergeCell ref="D16:E16"/>
    <mergeCell ref="D17:E17"/>
    <mergeCell ref="D18:E18"/>
    <mergeCell ref="D19:E19"/>
    <mergeCell ref="D22:E22"/>
    <mergeCell ref="F15:G15"/>
    <mergeCell ref="F16:G16"/>
    <mergeCell ref="J25:L25"/>
    <mergeCell ref="A27:H27"/>
    <mergeCell ref="C29:E29"/>
    <mergeCell ref="C30:E30"/>
    <mergeCell ref="C31:E31"/>
    <mergeCell ref="A40:P40"/>
    <mergeCell ref="A41:P41"/>
    <mergeCell ref="C32:E32"/>
    <mergeCell ref="A36:P36"/>
    <mergeCell ref="A37:P37"/>
    <mergeCell ref="A38:P38"/>
    <mergeCell ref="A39:P39"/>
  </mergeCells>
  <phoneticPr fontId="0" type="noConversion"/>
  <conditionalFormatting sqref="Q24:Q42">
    <cfRule type="cellIs" dxfId="0" priority="6" stopIfTrue="1" operator="lessThanOrEqual">
      <formula>-0.4</formula>
    </cfRule>
  </conditionalFormatting>
  <printOptions horizontalCentered="1" verticalCentered="1"/>
  <pageMargins left="0.31496062992125984" right="0.15748031496062992" top="0.39370078740157483" bottom="0.39370078740157483" header="0" footer="0"/>
  <pageSetup paperSize="9" scale="25" orientation="landscape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238C25-8224-4CA5-ADE4-BBBFBEA75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FAE808-8277-41A0-B0B0-66A56A2B6BDC}">
  <ds:schemaRefs>
    <ds:schemaRef ds:uri="http://purl.org/dc/terms/"/>
    <ds:schemaRef ds:uri="http://schemas.openxmlformats.org/package/2006/metadata/core-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51D28F-9933-444E-B711-4244244E72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INSTRUCCIONS  CUMPLIMENTACIÓ</vt:lpstr>
      <vt:lpstr>agrups</vt:lpstr>
      <vt:lpstr>ANNEX OFERTA</vt:lpstr>
      <vt:lpstr>'ANNEX OFERTA'!Àrea_d'impressió</vt:lpstr>
      <vt:lpstr>'INSTRUCCIONS  CUMPLIMENTACIÓ'!Àrea_d'impressió</vt:lpstr>
      <vt:lpstr>'ANNEX OFERTA'!Títols_per_imprimir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LOBATO, LIDIA (CDB)</dc:creator>
  <cp:keywords/>
  <dc:description/>
  <cp:lastModifiedBy>BARALDES, DANIEL (UC-DIR.ECON)</cp:lastModifiedBy>
  <cp:revision/>
  <cp:lastPrinted>2025-07-09T14:33:52Z</cp:lastPrinted>
  <dcterms:created xsi:type="dcterms:W3CDTF">2005-12-15T16:43:39Z</dcterms:created>
  <dcterms:modified xsi:type="dcterms:W3CDTF">2025-08-20T10:44:11Z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1221400</vt:r8>
  </property>
</Properties>
</file>