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35113642w\Desktop\"/>
    </mc:Choice>
  </mc:AlternateContent>
  <bookViews>
    <workbookView xWindow="0" yWindow="0" windowWidth="28800" windowHeight="11700"/>
  </bookViews>
  <sheets>
    <sheet name="T-PRES" sheetId="2" r:id="rId1"/>
    <sheet name="T-APU" sheetId="7" r:id="rId2"/>
    <sheet name="T-SMP" sheetId="8" r:id="rId3"/>
    <sheet name="T-DIM" sheetId="9" r:id="rId4"/>
  </sheets>
  <calcPr calcId="162913"/>
</workbook>
</file>

<file path=xl/calcChain.xml><?xml version="1.0" encoding="utf-8"?>
<calcChain xmlns="http://schemas.openxmlformats.org/spreadsheetml/2006/main">
  <c r="H26" i="2" l="1"/>
  <c r="H92" i="2"/>
  <c r="H94" i="2"/>
  <c r="H115" i="2"/>
  <c r="H117" i="2"/>
  <c r="H131" i="2"/>
  <c r="H152" i="2"/>
  <c r="H182" i="2"/>
  <c r="H195" i="2"/>
  <c r="H207" i="2"/>
  <c r="J13" i="7"/>
  <c r="K14" i="7" s="1"/>
  <c r="K24" i="7" s="1"/>
  <c r="J16" i="7"/>
  <c r="K17" i="7" s="1"/>
  <c r="J19" i="7"/>
  <c r="J20" i="7"/>
  <c r="J21" i="7"/>
  <c r="K22" i="7"/>
  <c r="K23" i="7"/>
  <c r="J29" i="7"/>
  <c r="K30" i="7" s="1"/>
  <c r="K41" i="7" s="1"/>
  <c r="J32" i="7"/>
  <c r="K33" i="7" s="1"/>
  <c r="J35" i="7"/>
  <c r="J36" i="7"/>
  <c r="J37" i="7"/>
  <c r="J38" i="7"/>
  <c r="K39" i="7"/>
  <c r="J46" i="7"/>
  <c r="K48" i="7" s="1"/>
  <c r="K54" i="7" s="1"/>
  <c r="J47" i="7"/>
  <c r="K53" i="7" s="1"/>
  <c r="J50" i="7"/>
  <c r="K52" i="7" s="1"/>
  <c r="J51" i="7"/>
  <c r="J59" i="7"/>
  <c r="K60" i="7"/>
  <c r="K66" i="7" s="1"/>
  <c r="J62" i="7"/>
  <c r="K64" i="7" s="1"/>
  <c r="J63" i="7"/>
  <c r="K65" i="7" s="1"/>
  <c r="J72" i="7"/>
  <c r="K78" i="7" s="1"/>
  <c r="K79" i="7" s="1"/>
  <c r="K70" i="7" s="1"/>
  <c r="J73" i="7"/>
  <c r="J76" i="7"/>
  <c r="K77" i="7"/>
  <c r="J83" i="7"/>
  <c r="K84" i="7" s="1"/>
  <c r="J89" i="7" s="1"/>
  <c r="J86" i="7"/>
  <c r="K87" i="7"/>
  <c r="J95" i="7"/>
  <c r="K96" i="7" s="1"/>
  <c r="K97" i="7"/>
  <c r="K98" i="7" s="1"/>
  <c r="K93" i="7" s="1"/>
  <c r="J102" i="7"/>
  <c r="K113" i="7" s="1"/>
  <c r="K114" i="7" s="1"/>
  <c r="K100" i="7" s="1"/>
  <c r="J103" i="7"/>
  <c r="K104" i="7"/>
  <c r="J112" i="7" s="1"/>
  <c r="J106" i="7"/>
  <c r="K107" i="7" s="1"/>
  <c r="J109" i="7"/>
  <c r="K110" i="7" s="1"/>
  <c r="J118" i="7"/>
  <c r="K120" i="7" s="1"/>
  <c r="J128" i="7" s="1"/>
  <c r="J119" i="7"/>
  <c r="J122" i="7"/>
  <c r="K123" i="7"/>
  <c r="J125" i="7"/>
  <c r="K126" i="7"/>
  <c r="J134" i="7"/>
  <c r="J135" i="7"/>
  <c r="J138" i="7"/>
  <c r="K145" i="7" s="1"/>
  <c r="J139" i="7"/>
  <c r="J140" i="7"/>
  <c r="J141" i="7"/>
  <c r="J142" i="7"/>
  <c r="J143" i="7"/>
  <c r="J144" i="7"/>
  <c r="J153" i="7"/>
  <c r="J154" i="7"/>
  <c r="K155" i="7"/>
  <c r="J160" i="7" s="1"/>
  <c r="J157" i="7"/>
  <c r="K158" i="7"/>
  <c r="J167" i="7"/>
  <c r="J168" i="7"/>
  <c r="K169" i="7" s="1"/>
  <c r="J177" i="7" s="1"/>
  <c r="J171" i="7"/>
  <c r="K172" i="7"/>
  <c r="J174" i="7"/>
  <c r="K175" i="7" s="1"/>
  <c r="J183" i="7"/>
  <c r="K184" i="7" s="1"/>
  <c r="J190" i="7" s="1"/>
  <c r="K191" i="7" s="1"/>
  <c r="K192" i="7" s="1"/>
  <c r="K181" i="7" s="1"/>
  <c r="J186" i="7"/>
  <c r="K188" i="7" s="1"/>
  <c r="J187" i="7"/>
  <c r="J196" i="7"/>
  <c r="K198" i="7" s="1"/>
  <c r="J204" i="7" s="1"/>
  <c r="J197" i="7"/>
  <c r="J200" i="7"/>
  <c r="K202" i="7" s="1"/>
  <c r="J201" i="7"/>
  <c r="J210" i="7"/>
  <c r="J211" i="7"/>
  <c r="J220" i="7"/>
  <c r="K222" i="7" s="1"/>
  <c r="J231" i="7" s="1"/>
  <c r="J221" i="7"/>
  <c r="J224" i="7"/>
  <c r="K229" i="7" s="1"/>
  <c r="J225" i="7"/>
  <c r="K232" i="7" s="1"/>
  <c r="K233" i="7" s="1"/>
  <c r="K218" i="7" s="1"/>
  <c r="J226" i="7"/>
  <c r="J227" i="7"/>
  <c r="J228" i="7"/>
  <c r="J237" i="7"/>
  <c r="J238" i="7"/>
  <c r="K239" i="7"/>
  <c r="J245" i="7" s="1"/>
  <c r="J241" i="7"/>
  <c r="K243" i="7" s="1"/>
  <c r="J242" i="7"/>
  <c r="J251" i="7"/>
  <c r="J252" i="7"/>
  <c r="K253" i="7" s="1"/>
  <c r="J259" i="7" s="1"/>
  <c r="J255" i="7"/>
  <c r="J256" i="7"/>
  <c r="K260" i="7" s="1"/>
  <c r="K261" i="7" s="1"/>
  <c r="K249" i="7" s="1"/>
  <c r="K257" i="7"/>
  <c r="J265" i="7"/>
  <c r="J266" i="7"/>
  <c r="K268" i="7" s="1"/>
  <c r="J275" i="7" s="1"/>
  <c r="J267" i="7"/>
  <c r="J270" i="7"/>
  <c r="J271" i="7"/>
  <c r="J272" i="7"/>
  <c r="K273" i="7"/>
  <c r="J281" i="7"/>
  <c r="J282" i="7"/>
  <c r="K283" i="7" s="1"/>
  <c r="J289" i="7" s="1"/>
  <c r="K290" i="7" s="1"/>
  <c r="K291" i="7" s="1"/>
  <c r="K279" i="7" s="1"/>
  <c r="J285" i="7"/>
  <c r="K287" i="7" s="1"/>
  <c r="J286" i="7"/>
  <c r="J295" i="7"/>
  <c r="K296" i="7" s="1"/>
  <c r="J304" i="7" s="1"/>
  <c r="J298" i="7"/>
  <c r="J299" i="7"/>
  <c r="K302" i="7" s="1"/>
  <c r="J300" i="7"/>
  <c r="J301" i="7"/>
  <c r="J310" i="7"/>
  <c r="J311" i="7"/>
  <c r="J314" i="7"/>
  <c r="K316" i="7" s="1"/>
  <c r="J315" i="7"/>
  <c r="J324" i="7"/>
  <c r="K326" i="7" s="1"/>
  <c r="J331" i="7" s="1"/>
  <c r="J325" i="7"/>
  <c r="J328" i="7"/>
  <c r="K329" i="7" s="1"/>
  <c r="J337" i="7"/>
  <c r="K338" i="7" s="1"/>
  <c r="J343" i="7" s="1"/>
  <c r="J340" i="7"/>
  <c r="K341" i="7"/>
  <c r="J350" i="7"/>
  <c r="K351" i="7"/>
  <c r="J357" i="7" s="1"/>
  <c r="K358" i="7" s="1"/>
  <c r="K359" i="7" s="1"/>
  <c r="K348" i="7" s="1"/>
  <c r="J353" i="7"/>
  <c r="J354" i="7"/>
  <c r="K355" i="7" s="1"/>
  <c r="J363" i="7"/>
  <c r="K364" i="7" s="1"/>
  <c r="J370" i="7"/>
  <c r="K372" i="7" s="1"/>
  <c r="K373" i="7" s="1"/>
  <c r="K368" i="7" s="1"/>
  <c r="K371" i="7"/>
  <c r="J377" i="7"/>
  <c r="K378" i="7" s="1"/>
  <c r="J380" i="7" s="1"/>
  <c r="J386" i="7"/>
  <c r="K387" i="7" s="1"/>
  <c r="J392" i="7" s="1"/>
  <c r="J389" i="7"/>
  <c r="K390" i="7" s="1"/>
  <c r="J398" i="7"/>
  <c r="J401" i="7"/>
  <c r="K402" i="7"/>
  <c r="J410" i="7"/>
  <c r="K411" i="7"/>
  <c r="J413" i="7"/>
  <c r="K414" i="7" s="1"/>
  <c r="K415" i="7" s="1"/>
  <c r="K408" i="7" s="1"/>
  <c r="J419" i="7"/>
  <c r="K420" i="7" s="1"/>
  <c r="J425" i="7" s="1"/>
  <c r="J422" i="7"/>
  <c r="K423" i="7" s="1"/>
  <c r="J431" i="7"/>
  <c r="K432" i="7" s="1"/>
  <c r="J434" i="7" s="1"/>
  <c r="J441" i="7"/>
  <c r="K443" i="7" s="1"/>
  <c r="J448" i="7" s="1"/>
  <c r="J442" i="7"/>
  <c r="J445" i="7"/>
  <c r="K446" i="7" s="1"/>
  <c r="J454" i="7"/>
  <c r="K456" i="7" s="1"/>
  <c r="J468" i="7" s="1"/>
  <c r="J455" i="7"/>
  <c r="J458" i="7"/>
  <c r="K461" i="7" s="1"/>
  <c r="J459" i="7"/>
  <c r="J460" i="7"/>
  <c r="J463" i="7"/>
  <c r="K466" i="7" s="1"/>
  <c r="J464" i="7"/>
  <c r="J465" i="7"/>
  <c r="J474" i="7"/>
  <c r="K476" i="7" s="1"/>
  <c r="J486" i="7" s="1"/>
  <c r="J475" i="7"/>
  <c r="J478" i="7"/>
  <c r="J479" i="7"/>
  <c r="J480" i="7"/>
  <c r="K481" i="7"/>
  <c r="J483" i="7"/>
  <c r="K484" i="7"/>
  <c r="J492" i="7"/>
  <c r="K494" i="7" s="1"/>
  <c r="J507" i="7" s="1"/>
  <c r="J493" i="7"/>
  <c r="J496" i="7"/>
  <c r="J497" i="7"/>
  <c r="K505" i="7" s="1"/>
  <c r="J498" i="7"/>
  <c r="J499" i="7"/>
  <c r="J500" i="7"/>
  <c r="J501" i="7"/>
  <c r="J502" i="7"/>
  <c r="J503" i="7"/>
  <c r="J504" i="7"/>
  <c r="J514" i="7"/>
  <c r="K516" i="7" s="1"/>
  <c r="J518" i="7" s="1"/>
  <c r="J515" i="7"/>
  <c r="J524" i="7"/>
  <c r="K528" i="7" s="1"/>
  <c r="K529" i="7" s="1"/>
  <c r="K522" i="7" s="1"/>
  <c r="K525" i="7"/>
  <c r="J527" i="7" s="1"/>
  <c r="J533" i="7"/>
  <c r="K534" i="7"/>
  <c r="J536" i="7"/>
  <c r="K538" i="7" s="1"/>
  <c r="J537" i="7"/>
  <c r="J540" i="7"/>
  <c r="K541" i="7" s="1"/>
  <c r="K542" i="7" s="1"/>
  <c r="K531" i="7" s="1"/>
  <c r="J546" i="7"/>
  <c r="K547" i="7"/>
  <c r="J553" i="7" s="1"/>
  <c r="J549" i="7"/>
  <c r="K551" i="7" s="1"/>
  <c r="J550" i="7"/>
  <c r="J559" i="7"/>
  <c r="K561" i="7" s="1"/>
  <c r="J566" i="7" s="1"/>
  <c r="J560" i="7"/>
  <c r="J563" i="7"/>
  <c r="K564" i="7"/>
  <c r="J572" i="7"/>
  <c r="K573" i="7" s="1"/>
  <c r="J575" i="7" s="1"/>
  <c r="K576" i="7" s="1"/>
  <c r="K577" i="7" s="1"/>
  <c r="K570" i="7" s="1"/>
  <c r="J581" i="7"/>
  <c r="K582" i="7"/>
  <c r="K583" i="7"/>
  <c r="K584" i="7" s="1"/>
  <c r="K579" i="7" s="1"/>
  <c r="J588" i="7"/>
  <c r="K590" i="7" s="1"/>
  <c r="J598" i="7" s="1"/>
  <c r="J589" i="7"/>
  <c r="J592" i="7"/>
  <c r="K593" i="7" s="1"/>
  <c r="J595" i="7"/>
  <c r="K596" i="7" s="1"/>
  <c r="J604" i="7"/>
  <c r="K605" i="7" s="1"/>
  <c r="J611" i="7"/>
  <c r="K612" i="7"/>
  <c r="J614" i="7"/>
  <c r="K615" i="7"/>
  <c r="J617" i="7"/>
  <c r="K618" i="7"/>
  <c r="K619" i="7" s="1"/>
  <c r="K609" i="7" s="1"/>
  <c r="J623" i="7"/>
  <c r="J624" i="7"/>
  <c r="J625" i="7"/>
  <c r="J626" i="7"/>
  <c r="K627" i="7" s="1"/>
  <c r="J636" i="7" s="1"/>
  <c r="J629" i="7"/>
  <c r="K631" i="7" s="1"/>
  <c r="J630" i="7"/>
  <c r="J633" i="7"/>
  <c r="K634" i="7"/>
  <c r="J642" i="7"/>
  <c r="J643" i="7"/>
  <c r="K644" i="7" s="1"/>
  <c r="J649" i="7" s="1"/>
  <c r="J646" i="7"/>
  <c r="K647" i="7" s="1"/>
  <c r="J655" i="7"/>
  <c r="J656" i="7"/>
  <c r="J659" i="7"/>
  <c r="K661" i="7" s="1"/>
  <c r="J660" i="7"/>
  <c r="J663" i="7"/>
  <c r="J664" i="7"/>
  <c r="J665" i="7"/>
  <c r="K666" i="7"/>
  <c r="J674" i="7"/>
  <c r="K677" i="7" s="1"/>
  <c r="K678" i="7" s="1"/>
  <c r="K672" i="7" s="1"/>
  <c r="J675" i="7"/>
  <c r="K676" i="7"/>
  <c r="J682" i="7"/>
  <c r="J683" i="7"/>
  <c r="K684" i="7"/>
  <c r="J691" i="7" s="1"/>
  <c r="K692" i="7" s="1"/>
  <c r="K693" i="7" s="1"/>
  <c r="K680" i="7" s="1"/>
  <c r="J686" i="7"/>
  <c r="J687" i="7"/>
  <c r="K689" i="7" s="1"/>
  <c r="J688" i="7"/>
  <c r="J697" i="7"/>
  <c r="J698" i="7"/>
  <c r="K699" i="7"/>
  <c r="J707" i="7" s="1"/>
  <c r="J701" i="7"/>
  <c r="K702" i="7" s="1"/>
  <c r="J704" i="7"/>
  <c r="K705" i="7" s="1"/>
  <c r="J713" i="7"/>
  <c r="K727" i="7" s="1"/>
  <c r="K728" i="7" s="1"/>
  <c r="K711" i="7" s="1"/>
  <c r="J714" i="7"/>
  <c r="J715" i="7"/>
  <c r="K716" i="7"/>
  <c r="J718" i="7"/>
  <c r="K719" i="7" s="1"/>
  <c r="J721" i="7"/>
  <c r="K724" i="7" s="1"/>
  <c r="J722" i="7"/>
  <c r="J723" i="7"/>
  <c r="J726" i="7"/>
  <c r="J732" i="7"/>
  <c r="K744" i="7" s="1"/>
  <c r="K745" i="7" s="1"/>
  <c r="K730" i="7" s="1"/>
  <c r="J733" i="7"/>
  <c r="K734" i="7"/>
  <c r="J736" i="7"/>
  <c r="K737" i="7"/>
  <c r="J739" i="7"/>
  <c r="K741" i="7" s="1"/>
  <c r="J740" i="7"/>
  <c r="J743" i="7"/>
  <c r="J749" i="7"/>
  <c r="J750" i="7"/>
  <c r="K751" i="7"/>
  <c r="J756" i="7" s="1"/>
  <c r="J753" i="7"/>
  <c r="K754" i="7"/>
  <c r="J762" i="7"/>
  <c r="J763" i="7"/>
  <c r="K764" i="7" s="1"/>
  <c r="J771" i="7" s="1"/>
  <c r="J766" i="7"/>
  <c r="K769" i="7" s="1"/>
  <c r="J767" i="7"/>
  <c r="J768" i="7"/>
  <c r="J777" i="7"/>
  <c r="K779" i="7" s="1"/>
  <c r="J785" i="7" s="1"/>
  <c r="J778" i="7"/>
  <c r="J781" i="7"/>
  <c r="J782" i="7"/>
  <c r="K783" i="7"/>
  <c r="J791" i="7"/>
  <c r="J792" i="7"/>
  <c r="K793" i="7"/>
  <c r="J799" i="7" s="1"/>
  <c r="K800" i="7" s="1"/>
  <c r="K801" i="7" s="1"/>
  <c r="K789" i="7" s="1"/>
  <c r="J795" i="7"/>
  <c r="J796" i="7"/>
  <c r="K797" i="7" s="1"/>
  <c r="J807" i="7"/>
  <c r="K813" i="7" s="1"/>
  <c r="K814" i="7" s="1"/>
  <c r="K805" i="7" s="1"/>
  <c r="J810" i="7"/>
  <c r="J811" i="7"/>
  <c r="K812" i="7"/>
  <c r="J818" i="7"/>
  <c r="J819" i="7"/>
  <c r="K820" i="7"/>
  <c r="J828" i="7" s="1"/>
  <c r="K829" i="7" s="1"/>
  <c r="K830" i="7" s="1"/>
  <c r="K816" i="7" s="1"/>
  <c r="J822" i="7"/>
  <c r="K823" i="7"/>
  <c r="J825" i="7"/>
  <c r="K826" i="7"/>
  <c r="J834" i="7"/>
  <c r="J835" i="7"/>
  <c r="K838" i="7" s="1"/>
  <c r="K839" i="7" s="1"/>
  <c r="K832" i="7" s="1"/>
  <c r="J836" i="7"/>
  <c r="K837" i="7"/>
  <c r="J843" i="7"/>
  <c r="J844" i="7"/>
  <c r="K845" i="7"/>
  <c r="J852" i="7" s="1"/>
  <c r="K853" i="7" s="1"/>
  <c r="K854" i="7" s="1"/>
  <c r="K841" i="7" s="1"/>
  <c r="J847" i="7"/>
  <c r="K848" i="7"/>
  <c r="J850" i="7"/>
  <c r="G17" i="9"/>
  <c r="G16" i="9" s="1"/>
  <c r="G18" i="9"/>
  <c r="G19" i="9"/>
  <c r="G20" i="9"/>
  <c r="G21" i="9"/>
  <c r="G22" i="9"/>
  <c r="G23" i="9"/>
  <c r="G24" i="9"/>
  <c r="G25" i="9"/>
  <c r="G26" i="9"/>
  <c r="G29" i="9"/>
  <c r="G30" i="9"/>
  <c r="G31" i="9"/>
  <c r="G32" i="9"/>
  <c r="G33" i="9"/>
  <c r="G34" i="9"/>
  <c r="G28" i="9" s="1"/>
  <c r="G35" i="9"/>
  <c r="G36" i="9"/>
  <c r="G37" i="9"/>
  <c r="G38" i="9"/>
  <c r="G42" i="9"/>
  <c r="G40" i="9" s="1"/>
  <c r="G43" i="9"/>
  <c r="G44" i="9"/>
  <c r="G45" i="9"/>
  <c r="G46" i="9"/>
  <c r="G47" i="9"/>
  <c r="G48" i="9"/>
  <c r="G51" i="9"/>
  <c r="G50" i="9" s="1"/>
  <c r="G52" i="9"/>
  <c r="G53" i="9"/>
  <c r="G54" i="9"/>
  <c r="G55" i="9"/>
  <c r="G56" i="9"/>
  <c r="G57" i="9"/>
  <c r="G58" i="9"/>
  <c r="G59" i="9"/>
  <c r="G60" i="9"/>
  <c r="G62" i="9"/>
  <c r="G63" i="9"/>
  <c r="G66" i="9"/>
  <c r="G65" i="9" s="1"/>
  <c r="G69" i="9"/>
  <c r="G68" i="9" s="1"/>
  <c r="G70" i="9"/>
  <c r="G71" i="9"/>
  <c r="G73" i="9"/>
  <c r="G74" i="9"/>
  <c r="G75" i="9"/>
  <c r="G79" i="9"/>
  <c r="G77" i="9" s="1"/>
  <c r="G82" i="9"/>
  <c r="G81" i="9" s="1"/>
  <c r="G85" i="9"/>
  <c r="G84" i="9" s="1"/>
  <c r="G86" i="9"/>
  <c r="G88" i="9"/>
  <c r="G89" i="9"/>
  <c r="G97" i="9"/>
  <c r="G98" i="9"/>
  <c r="G101" i="9"/>
  <c r="G102" i="9"/>
  <c r="G100" i="9" s="1"/>
  <c r="G103" i="9"/>
  <c r="G104" i="9"/>
  <c r="G107" i="9"/>
  <c r="G106" i="9" s="1"/>
  <c r="G110" i="9"/>
  <c r="G109" i="9" s="1"/>
  <c r="G120" i="9"/>
  <c r="G118" i="9" s="1"/>
  <c r="G123" i="9"/>
  <c r="G122" i="9" s="1"/>
  <c r="G124" i="9"/>
  <c r="G125" i="9"/>
  <c r="G128" i="9"/>
  <c r="G127" i="9" s="1"/>
  <c r="G129" i="9"/>
  <c r="G130" i="9"/>
  <c r="G133" i="9"/>
  <c r="G132" i="9" s="1"/>
  <c r="G134" i="9"/>
  <c r="G136" i="9"/>
  <c r="G137" i="9"/>
  <c r="G138" i="9"/>
  <c r="G141" i="9"/>
  <c r="G140" i="9" s="1"/>
  <c r="G142" i="9"/>
  <c r="G143" i="9"/>
  <c r="G146" i="9"/>
  <c r="G145" i="9" s="1"/>
  <c r="G147" i="9"/>
  <c r="G148" i="9"/>
  <c r="G151" i="9"/>
  <c r="G150" i="9" s="1"/>
  <c r="G152" i="9"/>
  <c r="G155" i="9"/>
  <c r="G154" i="9" s="1"/>
  <c r="G156" i="9"/>
  <c r="G159" i="9"/>
  <c r="G158" i="9" s="1"/>
  <c r="G160" i="9"/>
  <c r="G163" i="9"/>
  <c r="G162" i="9" s="1"/>
  <c r="G164" i="9"/>
  <c r="G167" i="9"/>
  <c r="G166" i="9" s="1"/>
  <c r="G168" i="9"/>
  <c r="G169" i="9"/>
  <c r="G172" i="9"/>
  <c r="G171" i="9" s="1"/>
  <c r="G173" i="9"/>
  <c r="G174" i="9"/>
  <c r="G177" i="9"/>
  <c r="G176" i="9" s="1"/>
  <c r="G180" i="9"/>
  <c r="G179" i="9" s="1"/>
  <c r="G181" i="9"/>
  <c r="G182" i="9"/>
  <c r="G185" i="9"/>
  <c r="G184" i="9" s="1"/>
  <c r="G186" i="9"/>
  <c r="G187" i="9"/>
  <c r="G190" i="9"/>
  <c r="G189" i="9" s="1"/>
  <c r="G191" i="9"/>
  <c r="G194" i="9"/>
  <c r="G193" i="9" s="1"/>
  <c r="G195" i="9"/>
  <c r="G198" i="9"/>
  <c r="G197" i="9" s="1"/>
  <c r="G201" i="9"/>
  <c r="G200" i="9" s="1"/>
  <c r="G204" i="9"/>
  <c r="G203" i="9" s="1"/>
  <c r="G205" i="9"/>
  <c r="G206" i="9"/>
  <c r="G209" i="9"/>
  <c r="G208" i="9" s="1"/>
  <c r="G210" i="9"/>
  <c r="G211" i="9"/>
  <c r="G214" i="9"/>
  <c r="G213" i="9" s="1"/>
  <c r="G217" i="9"/>
  <c r="G216" i="9" s="1"/>
  <c r="G220" i="9"/>
  <c r="G219" i="9" s="1"/>
  <c r="G221" i="9"/>
  <c r="G222" i="9"/>
  <c r="G225" i="9"/>
  <c r="G224" i="9" s="1"/>
  <c r="G228" i="9"/>
  <c r="G227" i="9" s="1"/>
  <c r="G237" i="9"/>
  <c r="G236" i="9" s="1"/>
  <c r="G238" i="9"/>
  <c r="G239" i="9"/>
  <c r="G240" i="9"/>
  <c r="G241" i="9"/>
  <c r="G242" i="9"/>
  <c r="G243" i="9"/>
  <c r="G244" i="9"/>
  <c r="G245" i="9"/>
  <c r="G246" i="9"/>
  <c r="G249" i="9"/>
  <c r="G250" i="9"/>
  <c r="G251" i="9"/>
  <c r="G252" i="9"/>
  <c r="G253" i="9"/>
  <c r="G254" i="9"/>
  <c r="G248" i="9" s="1"/>
  <c r="G255" i="9"/>
  <c r="G256" i="9"/>
  <c r="G257" i="9"/>
  <c r="G258" i="9"/>
  <c r="G262" i="9"/>
  <c r="G260" i="9" s="1"/>
  <c r="G263" i="9"/>
  <c r="G264" i="9"/>
  <c r="G265" i="9"/>
  <c r="G266" i="9"/>
  <c r="G267" i="9"/>
  <c r="G268" i="9"/>
  <c r="G271" i="9"/>
  <c r="G270" i="9" s="1"/>
  <c r="G272" i="9"/>
  <c r="G273" i="9"/>
  <c r="G274" i="9"/>
  <c r="G275" i="9"/>
  <c r="G276" i="9"/>
  <c r="G277" i="9"/>
  <c r="G278" i="9"/>
  <c r="G279" i="9"/>
  <c r="G280" i="9"/>
  <c r="G282" i="9"/>
  <c r="G283" i="9"/>
  <c r="G285" i="9"/>
  <c r="G286" i="9"/>
  <c r="G289" i="9"/>
  <c r="G288" i="9" s="1"/>
  <c r="G290" i="9"/>
  <c r="G291" i="9"/>
  <c r="G293" i="9"/>
  <c r="G294" i="9"/>
  <c r="G295" i="9"/>
  <c r="G299" i="9"/>
  <c r="G297" i="9" s="1"/>
  <c r="G302" i="9"/>
  <c r="G301" i="9" s="1"/>
  <c r="G305" i="9"/>
  <c r="G304" i="9" s="1"/>
  <c r="G306" i="9"/>
  <c r="G308" i="9"/>
  <c r="G309" i="9"/>
  <c r="G317" i="9"/>
  <c r="G318" i="9"/>
  <c r="G321" i="9"/>
  <c r="G322" i="9"/>
  <c r="G320" i="9" s="1"/>
  <c r="G323" i="9"/>
  <c r="G324" i="9"/>
  <c r="G327" i="9"/>
  <c r="G326" i="9" s="1"/>
  <c r="G330" i="9"/>
  <c r="G329" i="9" s="1"/>
  <c r="G339" i="9"/>
  <c r="G338" i="9" s="1"/>
  <c r="G340" i="9"/>
  <c r="G343" i="9"/>
  <c r="G344" i="9"/>
  <c r="G342" i="9" s="1"/>
  <c r="G347" i="9"/>
  <c r="G346" i="9" s="1"/>
  <c r="G348" i="9"/>
  <c r="G351" i="9"/>
  <c r="G350" i="9" s="1"/>
  <c r="G352" i="9"/>
  <c r="G355" i="9"/>
  <c r="G354" i="9" s="1"/>
  <c r="G356" i="9"/>
  <c r="G359" i="9"/>
  <c r="G358" i="9" s="1"/>
  <c r="G360" i="9"/>
  <c r="G363" i="9"/>
  <c r="G362" i="9" s="1"/>
  <c r="G364" i="9"/>
  <c r="G367" i="9"/>
  <c r="G366" i="9" s="1"/>
  <c r="G368" i="9"/>
  <c r="G371" i="9"/>
  <c r="G370" i="9" s="1"/>
  <c r="G372" i="9"/>
  <c r="G375" i="9"/>
  <c r="G374" i="9" s="1"/>
  <c r="G376" i="9"/>
  <c r="G379" i="9"/>
  <c r="G378" i="9" s="1"/>
  <c r="G382" i="9"/>
  <c r="G381" i="9" s="1"/>
  <c r="G383" i="9"/>
  <c r="G385" i="9"/>
  <c r="G386" i="9"/>
  <c r="G387" i="9"/>
  <c r="G389" i="9"/>
  <c r="G390" i="9"/>
  <c r="G393" i="9"/>
  <c r="G392" i="9" s="1"/>
  <c r="G396" i="9"/>
  <c r="G395" i="9" s="1"/>
  <c r="G397" i="9"/>
  <c r="G398" i="9"/>
  <c r="G401" i="9"/>
  <c r="G400" i="9" s="1"/>
  <c r="G402" i="9"/>
  <c r="G403" i="9"/>
  <c r="G405" i="9"/>
  <c r="G406" i="9"/>
  <c r="G409" i="9"/>
  <c r="G408" i="9" s="1"/>
  <c r="G412" i="9"/>
  <c r="G411" i="9" s="1"/>
  <c r="G413" i="9"/>
  <c r="G414" i="9"/>
  <c r="G417" i="9"/>
  <c r="G416" i="9" s="1"/>
  <c r="G420" i="9"/>
  <c r="G419" i="9" s="1"/>
  <c r="G429" i="9"/>
  <c r="G430" i="9"/>
  <c r="G431" i="9"/>
  <c r="G428" i="9" s="1"/>
  <c r="G432" i="9"/>
  <c r="G433" i="9"/>
  <c r="G434" i="9"/>
  <c r="G435" i="9"/>
  <c r="G436" i="9"/>
  <c r="G437" i="9"/>
  <c r="G438" i="9"/>
  <c r="G441" i="9"/>
  <c r="G442" i="9"/>
  <c r="G443" i="9"/>
  <c r="G444" i="9"/>
  <c r="G440" i="9" s="1"/>
  <c r="G445" i="9"/>
  <c r="G446" i="9"/>
  <c r="G447" i="9"/>
  <c r="G448" i="9"/>
  <c r="G449" i="9"/>
  <c r="G450" i="9"/>
  <c r="G454" i="9"/>
  <c r="G452" i="9" s="1"/>
  <c r="G455" i="9"/>
  <c r="G456" i="9"/>
  <c r="G457" i="9"/>
  <c r="G458" i="9"/>
  <c r="G459" i="9"/>
  <c r="G460" i="9"/>
  <c r="G463" i="9"/>
  <c r="G462" i="9" s="1"/>
  <c r="G464" i="9"/>
  <c r="G465" i="9"/>
  <c r="G466" i="9"/>
  <c r="G467" i="9"/>
  <c r="G468" i="9"/>
  <c r="G469" i="9"/>
  <c r="G470" i="9"/>
  <c r="G471" i="9"/>
  <c r="G472" i="9"/>
  <c r="G474" i="9"/>
  <c r="G475" i="9"/>
  <c r="G478" i="9"/>
  <c r="G477" i="9" s="1"/>
  <c r="G480" i="9"/>
  <c r="G481" i="9"/>
  <c r="G482" i="9"/>
  <c r="G483" i="9"/>
  <c r="G486" i="9"/>
  <c r="G487" i="9"/>
  <c r="G485" i="9" s="1"/>
  <c r="G491" i="9"/>
  <c r="G489" i="9" s="1"/>
  <c r="G494" i="9"/>
  <c r="G493" i="9" s="1"/>
  <c r="G497" i="9"/>
  <c r="G496" i="9" s="1"/>
  <c r="G498" i="9"/>
  <c r="G500" i="9"/>
  <c r="G501" i="9"/>
  <c r="G510" i="9"/>
  <c r="G509" i="9" s="1"/>
  <c r="G511" i="9"/>
  <c r="G514" i="9"/>
  <c r="G513" i="9" s="1"/>
  <c r="G515" i="9"/>
  <c r="G518" i="9"/>
  <c r="G517" i="9" s="1"/>
  <c r="G520" i="9"/>
  <c r="G521" i="9"/>
  <c r="G522" i="9"/>
  <c r="G523" i="9"/>
  <c r="G524" i="9"/>
  <c r="G527" i="9"/>
  <c r="G526" i="9" s="1"/>
  <c r="G530" i="9"/>
  <c r="G529" i="9" s="1"/>
  <c r="G539" i="9"/>
  <c r="G538" i="9" s="1"/>
  <c r="G540" i="9"/>
  <c r="G541" i="9"/>
  <c r="G544" i="9"/>
  <c r="G543" i="9" s="1"/>
  <c r="G545" i="9"/>
  <c r="G546" i="9"/>
  <c r="G549" i="9"/>
  <c r="G548" i="9" s="1"/>
  <c r="G550" i="9"/>
  <c r="G552" i="9"/>
  <c r="G553" i="9"/>
  <c r="G554" i="9"/>
  <c r="G557" i="9"/>
  <c r="G556" i="9" s="1"/>
  <c r="G558" i="9"/>
  <c r="G560" i="9"/>
  <c r="G561" i="9"/>
  <c r="G562" i="9"/>
  <c r="G565" i="9"/>
  <c r="G564" i="9" s="1"/>
  <c r="G566" i="9"/>
  <c r="G567" i="9"/>
  <c r="G570" i="9"/>
  <c r="G569" i="9" s="1"/>
  <c r="G571" i="9"/>
  <c r="G572" i="9"/>
  <c r="G575" i="9"/>
  <c r="G574" i="9" s="1"/>
  <c r="G577" i="9"/>
  <c r="G578" i="9"/>
  <c r="G579" i="9"/>
  <c r="G581" i="9"/>
  <c r="G582" i="9"/>
  <c r="G583" i="9"/>
  <c r="G586" i="9"/>
  <c r="G585" i="9" s="1"/>
  <c r="G587" i="9"/>
  <c r="G588" i="9"/>
  <c r="G591" i="9"/>
  <c r="G590" i="9" s="1"/>
  <c r="G592" i="9"/>
  <c r="G593" i="9"/>
  <c r="G596" i="9"/>
  <c r="G595" i="9" s="1"/>
  <c r="G599" i="9"/>
  <c r="G598" i="9" s="1"/>
  <c r="G602" i="9"/>
  <c r="G601" i="9" s="1"/>
  <c r="G603" i="9"/>
  <c r="G605" i="9"/>
  <c r="G606" i="9"/>
  <c r="G608" i="9"/>
  <c r="G609" i="9"/>
  <c r="G618" i="9"/>
  <c r="G619" i="9"/>
  <c r="G617" i="9" s="1"/>
  <c r="G620" i="9"/>
  <c r="G621" i="9"/>
  <c r="G622" i="9"/>
  <c r="G623" i="9"/>
  <c r="G624" i="9"/>
  <c r="G625" i="9"/>
  <c r="G626" i="9"/>
  <c r="G627" i="9"/>
  <c r="G630" i="9"/>
  <c r="G631" i="9"/>
  <c r="G632" i="9"/>
  <c r="G629" i="9" s="1"/>
  <c r="G633" i="9"/>
  <c r="G634" i="9"/>
  <c r="G635" i="9"/>
  <c r="G636" i="9"/>
  <c r="G637" i="9"/>
  <c r="G638" i="9"/>
  <c r="G639" i="9"/>
  <c r="G643" i="9"/>
  <c r="G644" i="9"/>
  <c r="G645" i="9"/>
  <c r="G646" i="9"/>
  <c r="G641" i="9" s="1"/>
  <c r="G647" i="9"/>
  <c r="G648" i="9"/>
  <c r="G649" i="9"/>
  <c r="G652" i="9"/>
  <c r="G651" i="9" s="1"/>
  <c r="G653" i="9"/>
  <c r="G654" i="9"/>
  <c r="G655" i="9"/>
  <c r="G656" i="9"/>
  <c r="G657" i="9"/>
  <c r="G658" i="9"/>
  <c r="G659" i="9"/>
  <c r="G660" i="9"/>
  <c r="G661" i="9"/>
  <c r="G664" i="9"/>
  <c r="G663" i="9" s="1"/>
  <c r="G667" i="9"/>
  <c r="G666" i="9" s="1"/>
  <c r="G670" i="9"/>
  <c r="G669" i="9" s="1"/>
  <c r="G671" i="9"/>
  <c r="G672" i="9"/>
  <c r="G675" i="9"/>
  <c r="G674" i="9" s="1"/>
  <c r="G676" i="9"/>
  <c r="G678" i="9"/>
  <c r="G680" i="9"/>
  <c r="G683" i="9"/>
  <c r="G682" i="9" s="1"/>
  <c r="G685" i="9"/>
  <c r="G686" i="9"/>
  <c r="G687" i="9"/>
  <c r="G689" i="9"/>
  <c r="G690" i="9"/>
  <c r="G699" i="9"/>
  <c r="G698" i="9" s="1"/>
  <c r="G700" i="9"/>
  <c r="G702" i="9"/>
  <c r="G703" i="9"/>
  <c r="G704" i="9"/>
  <c r="G707" i="9"/>
  <c r="G706" i="9" s="1"/>
  <c r="G710" i="9"/>
  <c r="G709" i="9" s="1"/>
  <c r="G711" i="9"/>
  <c r="G712" i="9"/>
  <c r="G713" i="9"/>
  <c r="G715" i="9"/>
  <c r="G716" i="9"/>
  <c r="G717" i="9"/>
  <c r="G720" i="9"/>
  <c r="G719" i="9" s="1"/>
  <c r="G729" i="9"/>
  <c r="G728" i="9" s="1"/>
  <c r="G730" i="9"/>
  <c r="G731" i="9"/>
  <c r="G734" i="9"/>
  <c r="G735" i="9"/>
  <c r="G736" i="9"/>
  <c r="G733" i="9" s="1"/>
  <c r="G739" i="9"/>
  <c r="G738" i="9" s="1"/>
  <c r="G740" i="9"/>
  <c r="G743" i="9"/>
  <c r="G742" i="9" s="1"/>
  <c r="G744" i="9"/>
  <c r="G747" i="9"/>
  <c r="G746" i="9" s="1"/>
  <c r="G748" i="9"/>
  <c r="G751" i="9"/>
  <c r="G752" i="9"/>
  <c r="G750" i="9" s="1"/>
  <c r="G755" i="9"/>
  <c r="G754" i="9" s="1"/>
  <c r="G756" i="9"/>
  <c r="G757" i="9"/>
  <c r="G760" i="9"/>
  <c r="G759" i="9" s="1"/>
  <c r="G761" i="9"/>
  <c r="G762" i="9"/>
  <c r="G764" i="9"/>
  <c r="G765" i="9"/>
  <c r="G768" i="9"/>
  <c r="G767" i="9" s="1"/>
  <c r="G769" i="9"/>
  <c r="G771" i="9"/>
  <c r="G772" i="9"/>
  <c r="G773" i="9"/>
  <c r="G776" i="9"/>
  <c r="G775" i="9" s="1"/>
  <c r="G779" i="9"/>
  <c r="G778" i="9" s="1"/>
  <c r="G782" i="9"/>
  <c r="G781" i="9" s="1"/>
  <c r="G783" i="9"/>
  <c r="G784" i="9"/>
  <c r="G787" i="9"/>
  <c r="G786" i="9" s="1"/>
  <c r="G788" i="9"/>
  <c r="G789" i="9"/>
  <c r="G792" i="9"/>
  <c r="G791" i="9" s="1"/>
  <c r="G795" i="9"/>
  <c r="G794" i="9" s="1"/>
  <c r="G798" i="9"/>
  <c r="G797" i="9" s="1"/>
  <c r="G799" i="9"/>
  <c r="G800" i="9"/>
  <c r="G803" i="9"/>
  <c r="G802" i="9" s="1"/>
  <c r="G804" i="9"/>
  <c r="G805" i="9"/>
  <c r="G808" i="9"/>
  <c r="G807" i="9" s="1"/>
  <c r="G809" i="9"/>
  <c r="G810" i="9"/>
  <c r="G813" i="9"/>
  <c r="G812" i="9" s="1"/>
  <c r="G817" i="9"/>
  <c r="G816" i="9" s="1"/>
  <c r="G818" i="9"/>
  <c r="G819" i="9"/>
  <c r="G822" i="9"/>
  <c r="G821" i="9" s="1"/>
  <c r="G825" i="9"/>
  <c r="G824" i="9" s="1"/>
  <c r="G831" i="9"/>
  <c r="G830" i="9" s="1"/>
  <c r="G832" i="9"/>
  <c r="G834" i="9"/>
  <c r="G835" i="9"/>
  <c r="G837" i="9"/>
  <c r="G838" i="9"/>
  <c r="G840" i="9"/>
  <c r="G841" i="9"/>
  <c r="G844" i="9"/>
  <c r="G843" i="9" s="1"/>
  <c r="G846" i="9"/>
  <c r="G847" i="9"/>
  <c r="G849" i="9"/>
  <c r="G850" i="9"/>
  <c r="G852" i="9"/>
  <c r="G853" i="9"/>
  <c r="H274" i="2"/>
  <c r="H273" i="2"/>
  <c r="H272" i="2"/>
  <c r="H271" i="2"/>
  <c r="H270" i="2"/>
  <c r="H269" i="2"/>
  <c r="H268" i="2"/>
  <c r="H275" i="2" s="1"/>
  <c r="H262" i="2"/>
  <c r="H261" i="2"/>
  <c r="H260" i="2"/>
  <c r="H259" i="2"/>
  <c r="H258" i="2"/>
  <c r="H257" i="2"/>
  <c r="H256" i="2"/>
  <c r="H255" i="2"/>
  <c r="H254" i="2"/>
  <c r="H253" i="2"/>
  <c r="H252" i="2"/>
  <c r="H251" i="2"/>
  <c r="H250" i="2"/>
  <c r="H249" i="2"/>
  <c r="H248" i="2"/>
  <c r="H247" i="2"/>
  <c r="H246" i="2"/>
  <c r="H245" i="2"/>
  <c r="H244" i="2"/>
  <c r="H243" i="2"/>
  <c r="H242" i="2"/>
  <c r="H241" i="2"/>
  <c r="H240" i="2"/>
  <c r="H239" i="2"/>
  <c r="H263" i="2" s="1"/>
  <c r="H230" i="2"/>
  <c r="H229" i="2"/>
  <c r="H228" i="2"/>
  <c r="H227" i="2"/>
  <c r="H226" i="2"/>
  <c r="H225" i="2"/>
  <c r="H231" i="2" s="1"/>
  <c r="H216" i="2"/>
  <c r="H215" i="2"/>
  <c r="H214" i="2"/>
  <c r="H213" i="2"/>
  <c r="H212" i="2"/>
  <c r="H211" i="2"/>
  <c r="H210" i="2"/>
  <c r="H217" i="2" s="1"/>
  <c r="H209" i="2"/>
  <c r="H208" i="2"/>
  <c r="H206" i="2"/>
  <c r="H205" i="2"/>
  <c r="H196" i="2"/>
  <c r="H194" i="2"/>
  <c r="H193" i="2"/>
  <c r="H192" i="2"/>
  <c r="H191" i="2"/>
  <c r="H190" i="2"/>
  <c r="H189" i="2"/>
  <c r="H188" i="2"/>
  <c r="H187" i="2"/>
  <c r="H186" i="2"/>
  <c r="H185" i="2"/>
  <c r="H184" i="2"/>
  <c r="H183" i="2"/>
  <c r="H181" i="2"/>
  <c r="H180" i="2"/>
  <c r="H197" i="2" s="1"/>
  <c r="H179" i="2"/>
  <c r="H170" i="2"/>
  <c r="H169" i="2"/>
  <c r="H168" i="2"/>
  <c r="H167" i="2"/>
  <c r="H171" i="2" s="1"/>
  <c r="H166" i="2"/>
  <c r="H165" i="2"/>
  <c r="H156" i="2"/>
  <c r="H155" i="2"/>
  <c r="H154" i="2"/>
  <c r="H153" i="2"/>
  <c r="H151" i="2"/>
  <c r="H150" i="2"/>
  <c r="H149" i="2"/>
  <c r="H157" i="2" s="1"/>
  <c r="H148" i="2"/>
  <c r="H147" i="2"/>
  <c r="H146" i="2"/>
  <c r="H145" i="2"/>
  <c r="H136" i="2"/>
  <c r="H135" i="2"/>
  <c r="H134" i="2"/>
  <c r="H133" i="2"/>
  <c r="H132" i="2"/>
  <c r="H130" i="2"/>
  <c r="H129" i="2"/>
  <c r="H128" i="2"/>
  <c r="H127" i="2"/>
  <c r="H126" i="2"/>
  <c r="H125" i="2"/>
  <c r="H124" i="2"/>
  <c r="H123" i="2"/>
  <c r="H122" i="2"/>
  <c r="H121" i="2"/>
  <c r="H120" i="2"/>
  <c r="H119" i="2"/>
  <c r="H118" i="2"/>
  <c r="H116" i="2"/>
  <c r="H137" i="2" s="1"/>
  <c r="H106" i="2"/>
  <c r="H105" i="2"/>
  <c r="H104" i="2"/>
  <c r="H103" i="2"/>
  <c r="H107" i="2" s="1"/>
  <c r="H93" i="2"/>
  <c r="H91" i="2"/>
  <c r="H90" i="2"/>
  <c r="H89" i="2"/>
  <c r="H88" i="2"/>
  <c r="H87" i="2"/>
  <c r="H95" i="2" s="1"/>
  <c r="H86" i="2"/>
  <c r="H85" i="2"/>
  <c r="H84" i="2"/>
  <c r="H83" i="2"/>
  <c r="H74" i="2"/>
  <c r="H73" i="2"/>
  <c r="H72" i="2"/>
  <c r="H71" i="2"/>
  <c r="H70" i="2"/>
  <c r="H69" i="2"/>
  <c r="H68" i="2"/>
  <c r="H67" i="2"/>
  <c r="H66" i="2"/>
  <c r="H65" i="2"/>
  <c r="H64" i="2"/>
  <c r="H63" i="2"/>
  <c r="H62" i="2"/>
  <c r="H61" i="2"/>
  <c r="H60" i="2"/>
  <c r="H59" i="2"/>
  <c r="H58" i="2"/>
  <c r="H57" i="2"/>
  <c r="H56" i="2"/>
  <c r="H55" i="2"/>
  <c r="H54" i="2"/>
  <c r="H53" i="2"/>
  <c r="H52" i="2"/>
  <c r="H51" i="2"/>
  <c r="H50" i="2"/>
  <c r="H49" i="2"/>
  <c r="H48" i="2"/>
  <c r="H75" i="2" s="1"/>
  <c r="H39" i="2"/>
  <c r="H38" i="2"/>
  <c r="H37" i="2"/>
  <c r="H36" i="2"/>
  <c r="H40" i="2" s="1"/>
  <c r="H27" i="2"/>
  <c r="H25" i="2"/>
  <c r="H24" i="2"/>
  <c r="H23" i="2"/>
  <c r="H22" i="2"/>
  <c r="H21" i="2"/>
  <c r="H20" i="2"/>
  <c r="H19" i="2"/>
  <c r="H18" i="2"/>
  <c r="H17" i="2"/>
  <c r="H277" i="2" s="1"/>
  <c r="H16" i="2"/>
  <c r="H28" i="2" s="1"/>
  <c r="K67" i="7" l="1"/>
  <c r="K57" i="7" s="1"/>
  <c r="K708" i="7"/>
  <c r="K709" i="7" s="1"/>
  <c r="K695" i="7" s="1"/>
  <c r="K25" i="7"/>
  <c r="K11" i="7" s="1"/>
  <c r="K246" i="7"/>
  <c r="K247" i="7" s="1"/>
  <c r="K235" i="7" s="1"/>
  <c r="K757" i="7"/>
  <c r="K758" i="7" s="1"/>
  <c r="K747" i="7" s="1"/>
  <c r="K161" i="7"/>
  <c r="K162" i="7" s="1"/>
  <c r="K151" i="7" s="1"/>
  <c r="K344" i="7"/>
  <c r="K345" i="7" s="1"/>
  <c r="K335" i="7" s="1"/>
  <c r="K55" i="7"/>
  <c r="K44" i="7" s="1"/>
  <c r="K657" i="7"/>
  <c r="J668" i="7" s="1"/>
  <c r="K669" i="7" s="1"/>
  <c r="K670" i="7" s="1"/>
  <c r="K653" i="7" s="1"/>
  <c r="K606" i="7"/>
  <c r="K607" i="7" s="1"/>
  <c r="K602" i="7" s="1"/>
  <c r="K554" i="7"/>
  <c r="K555" i="7" s="1"/>
  <c r="K544" i="7" s="1"/>
  <c r="K519" i="7"/>
  <c r="K520" i="7" s="1"/>
  <c r="K512" i="7" s="1"/>
  <c r="K487" i="7"/>
  <c r="K488" i="7" s="1"/>
  <c r="K472" i="7" s="1"/>
  <c r="K365" i="7"/>
  <c r="K366" i="7" s="1"/>
  <c r="K361" i="7" s="1"/>
  <c r="K312" i="7"/>
  <c r="J318" i="7" s="1"/>
  <c r="K319" i="7" s="1"/>
  <c r="K320" i="7" s="1"/>
  <c r="K308" i="7" s="1"/>
  <c r="K129" i="7"/>
  <c r="K130" i="7" s="1"/>
  <c r="K116" i="7" s="1"/>
  <c r="K332" i="7"/>
  <c r="K333" i="7" s="1"/>
  <c r="K322" i="7" s="1"/>
  <c r="K808" i="7"/>
  <c r="K772" i="7"/>
  <c r="K773" i="7" s="1"/>
  <c r="K760" i="7" s="1"/>
  <c r="K469" i="7"/>
  <c r="K470" i="7" s="1"/>
  <c r="K452" i="7" s="1"/>
  <c r="K435" i="7"/>
  <c r="K436" i="7" s="1"/>
  <c r="K429" i="7" s="1"/>
  <c r="K399" i="7"/>
  <c r="J404" i="7" s="1"/>
  <c r="K405" i="7" s="1"/>
  <c r="K406" i="7" s="1"/>
  <c r="K396" i="7" s="1"/>
  <c r="K381" i="7"/>
  <c r="K382" i="7" s="1"/>
  <c r="K375" i="7" s="1"/>
  <c r="K212" i="7"/>
  <c r="J214" i="7" s="1"/>
  <c r="K215" i="7" s="1"/>
  <c r="K216" i="7" s="1"/>
  <c r="K208" i="7" s="1"/>
  <c r="K178" i="7"/>
  <c r="K179" i="7" s="1"/>
  <c r="K165" i="7" s="1"/>
  <c r="K637" i="7"/>
  <c r="K638" i="7" s="1"/>
  <c r="K621" i="7" s="1"/>
  <c r="K276" i="7"/>
  <c r="K277" i="7" s="1"/>
  <c r="K263" i="7" s="1"/>
  <c r="K74" i="7"/>
  <c r="K786" i="7"/>
  <c r="K787" i="7" s="1"/>
  <c r="K775" i="7" s="1"/>
  <c r="K567" i="7"/>
  <c r="K568" i="7" s="1"/>
  <c r="K557" i="7" s="1"/>
  <c r="K90" i="7"/>
  <c r="K91" i="7" s="1"/>
  <c r="K81" i="7" s="1"/>
  <c r="K40" i="7"/>
  <c r="K42" i="7" s="1"/>
  <c r="K27" i="7" s="1"/>
  <c r="K650" i="7"/>
  <c r="K651" i="7" s="1"/>
  <c r="K640" i="7" s="1"/>
  <c r="K599" i="7"/>
  <c r="K600" i="7" s="1"/>
  <c r="K586" i="7" s="1"/>
  <c r="K393" i="7"/>
  <c r="K394" i="7" s="1"/>
  <c r="K384" i="7" s="1"/>
  <c r="K305" i="7"/>
  <c r="K306" i="7" s="1"/>
  <c r="K293" i="7" s="1"/>
  <c r="K205" i="7"/>
  <c r="K206" i="7" s="1"/>
  <c r="K194" i="7" s="1"/>
  <c r="K449" i="7"/>
  <c r="K450" i="7" s="1"/>
  <c r="K439" i="7" s="1"/>
  <c r="K508" i="7"/>
  <c r="K509" i="7" s="1"/>
  <c r="K490" i="7" s="1"/>
  <c r="K426" i="7"/>
  <c r="K427" i="7" s="1"/>
  <c r="K417" i="7" s="1"/>
  <c r="K136" i="7"/>
  <c r="J147" i="7" s="1"/>
  <c r="K148" i="7" s="1"/>
  <c r="K149" i="7" s="1"/>
  <c r="K132" i="7" s="1"/>
</calcChain>
</file>

<file path=xl/sharedStrings.xml><?xml version="1.0" encoding="utf-8"?>
<sst xmlns="http://schemas.openxmlformats.org/spreadsheetml/2006/main" count="5276" uniqueCount="943">
  <si>
    <t>Fase 1. Actuacions prèvies als nivells inferiors.</t>
  </si>
  <si>
    <t>Projecte per a l'ampliació de les Torres Tècniques.</t>
  </si>
  <si>
    <t>Hospital de la Vall d'Hebron de Barcelona.</t>
  </si>
  <si>
    <t>PRESSUPOST</t>
  </si>
  <si>
    <t>Preu</t>
  </si>
  <si>
    <t>Amidament</t>
  </si>
  <si>
    <t>Import</t>
  </si>
  <si>
    <t>Obra</t>
  </si>
  <si>
    <t>01</t>
  </si>
  <si>
    <t>Pressupost2434</t>
  </si>
  <si>
    <t>Capítol</t>
  </si>
  <si>
    <t>00</t>
  </si>
  <si>
    <t>Actuacions prèvies a nivells inferiors</t>
  </si>
  <si>
    <t>Titol 3</t>
  </si>
  <si>
    <t>Semisoterrani</t>
  </si>
  <si>
    <t>Parells</t>
  </si>
  <si>
    <t>Estructura</t>
  </si>
  <si>
    <t>01.00.01.01.01</t>
  </si>
  <si>
    <t>P442-DFYZ</t>
  </si>
  <si>
    <t>kg</t>
  </si>
  <si>
    <t>Acer S275JR segons UNE-EN 10025-2, per a bigues/pilars formades per peça composta, en perfils laminats en calent sèrie IPN, IPE, HEB, HEA, HEM, UPN i L (angular), treballat a taller i amb una capa d'imprimació antioxidant, col·locat a l'obra amb soldadura i cargols. Inclou part proporcional de cargols d'alta resistència qualitat 10.9 HV per precàrrega, conjunts segons  EN 14399. Obligatorietat del marcatge CE de l’estructura metàl·lica, dels components i les parts fabricades a taller, així com la certificació del taller, per una classe d’execució EXEC3, en base a la UNE- EN 1090. Inclosos els plànols de fabricació i de muntatge.
La unitat d'obra inclou la gestió del residu a l'abocador i/o centre de reciclatge/recuperació i totes les despeses d'abocament i deposició al centre autoritzat de reciclatge.</t>
  </si>
  <si>
    <t>P8B2-G2E4</t>
  </si>
  <si>
    <t>m2</t>
  </si>
  <si>
    <t>Pintat d'estructures d'acer amb sistemes de protecció amb grau de durabilitat H, per a classe d'exposició C3, segons UNE-EN ISO 12944-1, format per 3 capes, capa d'imprimació de 75 µm, capa intermèdia de 75 µm, i capa d'acabat de 50 µm, amb un gruix total de protecció de 200 µm, aplicat de forma manual.
La unitat d'obra inclou la gestió del residu a l'abocador i/o centre de reciclatge/recuperació i totes les despeses d'abocament i deposició al centre autoritzat de reciclatge.</t>
  </si>
  <si>
    <t>P4Z5-HAM1</t>
  </si>
  <si>
    <t>dm3</t>
  </si>
  <si>
    <t>Reblert de recolzaments estructurals, amb morter grout sense retracció fck &gt;= 60 MPa.
La unitat d'obra inclou la gestió del residu a l'abocador i/o centre de reciclatge/recuperació i totes les despeses d'abocament i deposició al centre autoritzat de reciclatge.</t>
  </si>
  <si>
    <t>P7D0-5RJT</t>
  </si>
  <si>
    <t>Aïllament amb morter ignífug de ciment i llana mineral de roca, de 250 kg/m3 de densitat, projectat sobre elements lineals, per garantir R180.
La unitat d'obra inclou la gestió del residu a l'abocador i/o centre de reciclatge/recuperació i totes les despeses d'abocament i deposició al centre autoritzat de reciclatge.</t>
  </si>
  <si>
    <t>P4S8-609P</t>
  </si>
  <si>
    <t>m</t>
  </si>
  <si>
    <t>Preparació previa del pilar de formigó i treballs auxiliars de neteja, sanejament de les arestes del pilar de formigó pel reforç amb perfils metal·lics empresillats, posteriorment taconats amb morter estructural d'alta resistència sense retracció,  per al reforç de pilar de formigó armat de 30x30 a 55x75 cm de secció, amb perfils laminats en calent d'acer. L'acer s'amida a part.
La unitat d'obra inclou la gestió del residu a l'abocador i/o centre de reciclatge/recuperació i totes les despeses d'abocament i deposició al centre autoritzat de reciclatge.</t>
  </si>
  <si>
    <t>K4BP12N4</t>
  </si>
  <si>
    <t>u</t>
  </si>
  <si>
    <t>Ancoratge de barres D.8 a D.12 mm. per reforç, amb barra corrugada B500SDamb perforació i injectat continu d'adhesiu de resines epoxi, estructural, d'altes prestacions mecàniques, fins a 350 mm. de profunditat i 12 mm. diàmetre del taladre, sobre suport de formigó, inclosa la perforació (inclosos els taladres passants per travessar/ancorar l'element a la cara oposada), neteja, preparació i aplicació de l'adhesiu, segons recomanacions del fabricant. L'armadura s'amida a part.
La unitat d'obra inclou la gestió del residu a l'abocador i/o centre de reciclatge/recuperació i totes les despeses d'abocament i deposició al centre autoritzat de reciclatge.</t>
  </si>
  <si>
    <t>K4BP11N2</t>
  </si>
  <si>
    <t>Pern passant de barra roscada fins M20 qualitat 10.9HV, amb femelles i volanderes homologades, inclosa la perforació i injectat continu de grout estructural, d'altes prestacions mecàniques, a &gt;300 mm. de profunditat i 25 mm. diàmetre del taladre, sobre suport de formigó, inclosa la perforació (taladres, neteja, preparació i reblert de grout, segons recomanacions del fabricant i indicacions de la DT.
La unitat d'obra inclou la gestió del residu a l'abocador i/o centre de reciclatge/recuperació i totes les despeses d'abocament i deposició al centre autoritzat de reciclatge.</t>
  </si>
  <si>
    <t>P4Z6-6YXA</t>
  </si>
  <si>
    <t>Ancoratge al formigó amb barra roscada M20 qualitat 10.9 HV, amb femelles i volanderes homologades amb resina epoxi HIT-RE 500 V3 de la casa HITLI o equivlent.inclosa la perforació i injectat continu de la resina estructural.
La unitat d'obra inclou la gestió del residu a l'abocador i/o centre de reciclatge/recuperació i totes les despeses d'abocament i deposició al centre autoritzat de reciclatge.</t>
  </si>
  <si>
    <t>K45RDRN0</t>
  </si>
  <si>
    <t>Previsió de reforç/reblert amb micro formigó  fck&gt;60MPa de retracció compensada.
La unitat d'obra inclou la gestió del residu a l'abocador i/o centre de reciclatge/recuperació i totes les despeses d'abocament i deposició al centre autoritzat de reciclatge.</t>
  </si>
  <si>
    <t>K218U003</t>
  </si>
  <si>
    <t>Repicat superficial continu de parament de formigó armat, amb mitjans manuals.
La unitat d'obra inclou la gestió del residu a l'abocador i/o centre de reciclatge/recuperació i totes les despeses d'abocament i deposició al centre autoritzat de reciclatge.</t>
  </si>
  <si>
    <t>P45R2-4UAX</t>
  </si>
  <si>
    <t>Pont d'unió entre superficies de formigó amb adhesiu de resines epoxi sense dissolvents, de dos components.
La unitat d'obra inclou la gestió del residu a l'abocador i/o centre de reciclatge/recuperació i totes les despeses d'abocament i deposició al centre autoritzat de reciclatge.</t>
  </si>
  <si>
    <t>P45C6-10MQ0</t>
  </si>
  <si>
    <t>Masissat de sostre de 25 cm de gruix, de formigó formigó per armar  HA - 30 / F / 10 / XD2 amb una quantitat de min. ciment de 325 kg/m3 i relació aigua ciment =&lt; 0.5, abocat amb bomba estàtica, encofrat amb tauler de fusta, armadura AP500 S d'acer en barres corrugades en una quantia de 25 kg/m2.
La unitat d'obra inclou la gestió del residu a l'abocador i/o centre de reciclatge/recuperació i totes les despeses d'abocament i deposició al centre autoritzat de reciclatge.</t>
  </si>
  <si>
    <t>TOTAL</t>
  </si>
  <si>
    <t>04</t>
  </si>
  <si>
    <t>Auxiliar</t>
  </si>
  <si>
    <t>01.00.01.01.04</t>
  </si>
  <si>
    <t>PY02-H8WJ</t>
  </si>
  <si>
    <t>Ajudes de ram de paleta per a l'execució del reforç estructural de pilar.
-Realització de cales informatives.
-Enderroc puntual del sostre per la connexió vertical dels successius trams de pilar, inclosos el taladres passants en el cas de ser necessaris.
-Sanejat al peu per la instal·lació de la placa d'arrencada.
-Enderroc puntual de façana, inclosos el taladres pel pas de presilles i resolució d'arrencades i nusos.
-Restitució del sostre i de la façana de maó existent, amb mitjans manuals i mecànics.
-Tots el treballs auxiliars necessaris per la correcta execució del reforç estructural i la restitució dels elements afectats.
Inclòs el tràfec de runa dins l'obra i deposició a contenidor en horari autoritzat. Incloses totes les despeses de transport, gestió i recuperació del residu.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</si>
  <si>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PY02-H8WG</t>
  </si>
  <si>
    <t>Transport muntatge i desmuntatge de trepant sobre estructura de formigó de &gt;10 mm de diàmetre, amb màquina de perforació amb punta buida de corona de widia, en horitzontal, vertical i/o inclinat, refrigerat amb aigua, si fos necessari.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</si>
  <si>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P127-EKJM</t>
  </si>
  <si>
    <t>Transport, muntatge i desmuntatge de bastida tubular mòbil d'alumini, formada per bastiments, amb bases regulables, tubs travessers, tubs de travament, plataformes de treball,  baranes laterals, sòcols, inclosos tots els elements de senyalització normalitzats, el transport i la recollida. Inclou el lloguer de1 mes.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</si>
  <si>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P214M-AKZG</t>
  </si>
  <si>
    <t>Enderroc puntual d'entrebigat i capa de compressió, amb mitjans manuals i càrrega manual de runa sobre camió o contenidor.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</si>
  <si>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05</t>
  </si>
  <si>
    <t>Afectacions</t>
  </si>
  <si>
    <t>01.00.01.01.05</t>
  </si>
  <si>
    <t>K21QU500</t>
  </si>
  <si>
    <t>Partida de pagament únic de desmuntatge, trasllat i posterior restitució de equipament, fixe i/o mobiliari afectetat, a la zona de cuines/office, de manera directa o indirecta, per la present intervenció, amb mitjans manuals, transport i càrrega manual. S'inclou al preu la retirada o trasllat, custodia i emmagatzematge, per a posterior restitució aprofitant els elements pre-existents. 
La restitució inclou tots els accessoris i elements necessaris per deixar les instal·lacions de cuina/office totalment acabades i en funcionament, assajades i certificades conforme normativa d'aplicació.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</si>
  <si>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K21836Z1</t>
  </si>
  <si>
    <t>Desmuntatge de cel ras registrable, vinílic, amb entramat vist, inclòsa la subestructura de suport, guies i tiges, i de les instal·lacions i lluminàries existents al interior del cel ras, amb mitjans manuals, transport dins l'obra.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</si>
  <si>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E8446105</t>
  </si>
  <si>
    <t>Reposició de cel ras registrable, vínílic, aprofitant els elements o bé restituïnt un sistema/conjunt equivalent a l'original, sistema desmuntable amb estructura vista format per perfils amb forma de T invertida fixats al sostre mitjançant barra de suspensió cada 1,2 m , amb perfils secundaris col·locats formant retícula per a una alçària de cel ras de 4 m com a màxim.
Criteri d'amidament: m2 de superfície amidada segons les especificacions de la DT.
Amb deducció de la superfície corresponent a obertures, d'acord amb els criteris següents:
 - Obertures &lt;= 1 m2:  No es dedueixen.
- Obertures &gt; 1 m2:  Es dedueix el 100%.
Aquests criteris inclouen l'acabament específic dels acords a les vores, sense que comporti l'ús de materials diferents d'aquells qu e normalment conformen la unitat.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</si>
  <si>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K2183741</t>
  </si>
  <si>
    <t>Arrencada d'arrambador metàl·lic d'acer inoxidable AISI 316, de 1,20 m. d'alçària, amb tall mida.
Criteri d'amidament: m2 de superfície realment executat d'acord amb les indicacions de la propietat i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</si>
  <si>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E9U85040</t>
  </si>
  <si>
    <t>Restitució arrambador metàl·lic d'acer inoxidable AISI 316, de 1,20 m. d'alçària, col·locat amb tall mida i soldadura.
Criteri d'amidament: m2 de superfície realment executat d'acord amb les indicacions de la propietat i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</si>
  <si>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K2183721</t>
  </si>
  <si>
    <t>Arrencada  de revestiment interior existent de laminat decoratiu d'alta pressió HPL/CGF tipus ignífug i d'aplicació general, per a ús hospitalari, comportament al foc B-s1, d0, a una cara amb laminat decoratiu, col·locat adherit sobre parament vertical amb llata de fusta i massilla poliuretà. Article: tipus  PLAQUES DE RESINES de TRESPA o equivalent, inclòs el blindatge/protecció a les radicaions ionitzants amb làmina de plom o equivalent.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</si>
  <si>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E83LNFR8H5FF</t>
  </si>
  <si>
    <t>Reposició de revestiment interior existent de laminat decoratiu d'alta pressió HPL/CGF tipus ignífug i d'aplicació general, per a ús hospitalari, de 6 mm de gruix, comportament al foc B-s1, d0, a una cara amb laminat decoratiu, col·locat adherit sobre parament vertical amb llata de fusta i massilla poliuretà. Article: tipus  PLAQUES DE RESINES de TRESPA o equivalent, inclòs el blindatge amb làmina de plom per protecció a radiacions ionitzants o solució equivalent, previament aprovada per la propietat, on sigui necessari.Totalment acabat, assajat i certificat.
El preu inclou part proporcional de treballs i materials pel revestiment de pilars, així com tots els materials i mitjans auxiliars necessaris per deixar la partida totalment enllestida. Inclou la part proporcional de peça de retorn i/o perfil per cantonada. El preu incolu els talls i les mermes de material.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</si>
  <si>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F2168631</t>
  </si>
  <si>
    <t>Enderroc d'extradossat i/o envà de maó de qualsevol gruix, inclou arrencada de bastiments de portes, revestiments, sòcols, guarniments, remats, embellidors i instal·lacions, tot inclòs, amb mitjans manuals, transport manual, tràfec dins de l'obra, i càrrega manual de runa sobre contenidor. Inclou el tall amb mola. 
Inclou la càrrega amb mitjans manuals i transport de residus, inclòs especials, transport manual a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</si>
  <si>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P6146-AWJR</t>
  </si>
  <si>
    <t>Restitució d'extradossat i/o tancament i/o divisòria de maó de qualsevol tipus i/o gruix, categoria I, segons norma UNE-EN 771-1, per a revestir, col·locat amb morter per a ram de paleta industrialitzat M 2.5 (2,5 N/mm2) de designació (G) segons la norma UNE-EN 998-2.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</si>
  <si>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P2142-4RMJ</t>
  </si>
  <si>
    <t>Repicat d'arrebossat de guix i/o morter de ciment, amb mitjans manuals i càrrega manual de runa sobre camió o contenidori transport a abocador autoritzat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</si>
  <si>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P811-3EYL</t>
  </si>
  <si>
    <t>Arrebossat reglejat sobre parament vertical interior, a 3,00 m d'alçària, com a màxim, amb morter de ciment 1:6, remolinat i lliscat amb ciment pòrtland amb filler calcari 32,5 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</si>
  <si>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K2197821</t>
  </si>
  <si>
    <t>Arrencada  de sòcol existent, amb mitjans manuals i càrrega manual de runa sobre camió o contenidor.
Criteri d'amidament: m de llargària realment enderrocada, segons les especificacions de la DT.
Inclou la càrrega amb mitjans manuals i transport de residus, inclòs especials, transport manual (amb banyeres) per dins del complex, entre 100 i 200 m. de recorregut per dins de l'edifici existent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</si>
  <si>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E9U61AA1</t>
  </si>
  <si>
    <t>Restitució de sòcol, equivalent a l'existent, en preu i prestacions. Conforme el criteri establer per la propietat i la direcció facultativa.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</si>
  <si>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E82Z1A30K8TV</t>
  </si>
  <si>
    <t>Peça de remat de cantonera a escollir per la propietat, amb forma de quart de cercle tancat, col·locada amb morter adhesiu. Article: ref. P01FA732 de la serie Adhesius cimentosos per a la col·locació estàndard de BASF-CC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</si>
  <si>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P2142-4RN1</t>
  </si>
  <si>
    <t>Arrencada d'aplacat de ceràmica en parament vertical, amb mitjans manuals i càrrega manual de runa sobre camió o contenidor i trasnport a abocador autoritzat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</si>
  <si>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P822-3NXP</t>
  </si>
  <si>
    <t>Enrajolat de parament vertical interior a una alçària &lt;= 3 m amb rajola de ceràmica premsada esmaltada mat, rajola de valència, de forma rectangular o quadrada, de 16 a 25 peces/m2, preu alt, grup BIII (UNE-EN 14411), col·locades amb adhesiu cimentós tipus C1 segons norma UNE-EN 12004 i rejuntat amb beurada CG1 (UNE-EN 13888). Rajola de la casa Fabresa o equivalent en qualitat i preu amb vorada de color gris tonalitat a escollir.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</si>
  <si>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E8121712</t>
  </si>
  <si>
    <t>Enguixat a bona vista sobre parament, a 3,50 m d'alçària, com a màxim, amb guix B1, acabat lliscat amb guix C6 segons la norma UNE-EN 13279-1.
Criteri d'amidament: m2 de superfície amidada segons les especificacions de la DT.
Amb deducció de la superfí cie corresponent a obertures d'acord amb els criteris següents:
- Obertures &lt;= 4 m2: No es dedueixen
-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</si>
  <si>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P89I-4V8J</t>
  </si>
  <si>
    <t>Preparació de paraments per a pintar, realitzada amb pasta anivelladora, per a interior, i pintat de parament horitzontal, amb pintura plàstica tixotròpica, amb una capa segelladora i dues d'acabat.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</si>
  <si>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P2140-4RRN</t>
  </si>
  <si>
    <t>Desmuntage de full i bastiment i motorització de porta interior automàtica motoritzada, per a la seva posterior recol·locació, l'aplec, protecció i emmagatzematge del material amb mitjans manuals i tramsport manual per la seva reutilització.
Inclou la càrrega amb mitjans manuals i transport, transport manual per dins de l'edifici existent i dins el complex, fins arribar al vial de sevei (accessible pel camió) i/o lloc on es dipositi.
La unitat d'obra inclou el transport del residu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del residu dins l'edifici es farà en horari especial i ha de ser previament autoritzat per la propietat.</t>
  </si>
  <si>
    <t>1A231NC2</t>
  </si>
  <si>
    <t>Restitució de portes interiors, incloses les automàtiques motoritzades, aprofitant els marcs i els fulls existents, inclou els mecanismes i sensors del sistema d'accionament i control, els repassos i ajustos necessaris per al correcte funcionament, incloses les molles i sel·lectors de tancament, tot homologat. Totalment acabat, assajat, certificat, conforme normativa tècnica d'aplicació, i en funcionament.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</si>
  <si>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P2143-4RR2</t>
  </si>
  <si>
    <t>Arrencada manual de paviment de qualsevol mena.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</si>
  <si>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E9DB1233</t>
  </si>
  <si>
    <t>Restitució de paviment existent de qualsevol tupus, d'acord amb el sistema específic de col.locació d'acord amb les especificacions de la propietat i de la D.O. Inclou la part proporcional de peces especials de remat de mitja canya per la formació de sòcol i peça de cantonada.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</si>
  <si>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PY05-5CIO</t>
  </si>
  <si>
    <t>Partida de pagament únic d'ajudes de ram de paleta, inclou:
-Formació/obertura i tapat de regates a paret de qualsevol mena.
-Formació de passos d'instal·lacions, passamurs i/o baixants a paret i/o sostre de qualsevol tipus. Inclosos els collars intumescents homologats per la sectorització al foc.
-Formació de caixejats i/o d'encastos.
Pel pas i/o col·locació d'instal·lacions, amb mitjans manuals i/o mecànics, tapada i taconat de regates i collada de suports, gafes, brides i/o d'altres ajudes per a la col·locació d'instal·lacions de qualsevol mena, amb morter de ciment i/o materials adhesius i de segellat.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</si>
  <si>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1G224200</t>
  </si>
  <si>
    <t>Partida de pagament únic dels treballs de modificació de totes i cada una de les instal·lacions afectats, de manera directa o indirecta per la present intervenció. Inclou tots els elements auxiliars necessaris (safates, reixetes, etc.) per deixar les Instal·lacions totalment acabades i en funcionament, assajades i certificades conforme la normativa tècnica d'aplicació. Inclou la retirada, custodia i emmagatzematge per a posterior restitució dels elements. 
Inclosos tots els aparells: sondes, detectors, sensors, actuadors, mecanismes i/o automatismes de qualsevol tipus,
Inclou tot el petit material necessari,  les connexions a les corresponents centraletes i la reprogramació de la centraleta si fos necessari.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</si>
  <si>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K6523AAA</t>
  </si>
  <si>
    <t>Muntatge i retirada d'envà de plaques de guix laminat format per estructura senzilla normal amb perfileria de planxa d'acer galvanitzat, amb un gruix total de l'envà de 70 mm, muntants cada 400 mm  de 70 mm d'amplària i canals de 70 mm d'amplària, 1 placa estàndard (A)  de 12,5 mm de gruix a una cara, fixades mecànicament.
Criteri d'amidament: m2 de superfície amidada segons les especificacions de la DT.
Amb deducció de la superfície corresponent a obertures, d'acord amb els criteris següents:
- Obertures &lt;= 2 m2: No es dedueixen
- Obertures &gt; 2 m2 i &lt;= 4 m2: Es dedueixen el 50%
- Obertures &gt; 4 m2: Es dedueixen el 100%
Aquests criteris inclouen la col·locació dels elements que configuren l'obertura, com és ara bastiments, excepte en el cas de forats de mé s de 4,00 m2 en què aquesta col·locació es compta a part.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</si>
  <si>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EASA62S2</t>
  </si>
  <si>
    <t>Muntatge i retirada de porta tallafocs metàl·lica per envà nosocaomial, EI2-C 60, batent, per a una llum de 90x210 cm., com a màxim, col·locada. Inclou pany.
Criteri d'amidament: Unitat amidada segons les especificacions de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</si>
  <si>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EY011122</t>
  </si>
  <si>
    <t>Imprevistos d'obra a justificar d'acord amb la DT.</t>
  </si>
  <si>
    <t>02</t>
  </si>
  <si>
    <t>Senars</t>
  </si>
  <si>
    <t>01.00.01.02.01</t>
  </si>
  <si>
    <t>01.00.01.02.04</t>
  </si>
  <si>
    <t>01.00.01.02.05</t>
  </si>
  <si>
    <t>P542-8ZYP</t>
  </si>
  <si>
    <t>Desmuntatge de cel-ras amb perfil nervat de planxa d'acer galvanitzada, col·locada amb fixacions mecàniques.
La unitat d'obra inclou la gestió del residu a l'abocador i/o centre de reciclatge/recuperació i totes les despeses d'abocament i deposició al centre autoritzat de reciclatge.</t>
  </si>
  <si>
    <t>P547-67XA</t>
  </si>
  <si>
    <t>Restitució de cel-ras amb perfil nervat de planxa d'acer galvanitzada, col·locada amb fixacions mecàniques.
La unitat d'obra inclou la gestió del residu a l'abocador i/o centre de reciclatge/recuperació i totes les despeses d'abocament i deposició al centre autoritzat de reciclatge.</t>
  </si>
  <si>
    <t>Planta Baixa</t>
  </si>
  <si>
    <t>01.00.02.01.01</t>
  </si>
  <si>
    <t>01.00.02.01.04</t>
  </si>
  <si>
    <t>K2148251</t>
  </si>
  <si>
    <t>m3</t>
  </si>
  <si>
    <t>Enderroc de façan d'obra ceràmica, amb mitjans manuals i càrrega manual de runa sobre camió o contenidor.
Criteri d'amidament: m3 de volum realment executat amidat segons les especificacions de la DT.</t>
  </si>
  <si>
    <t>P6126-5A5F</t>
  </si>
  <si>
    <t>Restitució puntual de façana d'una cara vista de gruix 14 cm, de maó massís o calat, de 290x140x50 mm,  categoria I, HD, segons la norma UNE-EN 771-1, col·locat amb morter mixt de ciment pòrtland amb filler calcari CEM II/B-L, calç i sorra, amb 200 kg/m3 de ciment, amb una proporció en volum 1:2:10 i 2,5 N/mm2 de resistència a compressió, elaborat a l'obra.
Inclou carquinyolis i peces especials. Acabat vist, color i aprell idèntics als existents.
Inclou la càrrega amb mitjans manuals i transport de residus, inclòs especials, transport manual a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</si>
  <si>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01.00.02.01.05</t>
  </si>
  <si>
    <t>01.00.02.02.01</t>
  </si>
  <si>
    <t>01.00.02.02.04</t>
  </si>
  <si>
    <t>01.00.02.02.05</t>
  </si>
  <si>
    <t>E83HA124</t>
  </si>
  <si>
    <t>Desmuntatge d'aplacat especial zona gamma-càmeres.
La unitat d'obra inclou la gestió del residu a l'abocador i/o centre de reciclatge/recuperació i totes les despeses d'abocament i deposició al centre autoritzat de reciclatge.</t>
  </si>
  <si>
    <t>E83H1181</t>
  </si>
  <si>
    <t>Restitució aplacat especial zona gamma-càmeres.
La unitat d'obra inclou la gestió del residu a l'abocador i/o centre de reciclatge/recuperació i totes les despeses d'abocament i deposició al centre autoritzat de reciclatge.</t>
  </si>
  <si>
    <t>E8ZBU005</t>
  </si>
  <si>
    <t>Restitució de revestiment de parament vertical amb planxa de plom laminat de 2 mm de gruix.
La unitat d'obra inclou la gestió del residu a l'abocador i/o centre de reciclatge/recuperació i totes les despeses d'abocament i deposició al centre autoritzat de reciclatge.</t>
  </si>
  <si>
    <t>E9ZBU005</t>
  </si>
  <si>
    <t>Restitució del revestiment de parament horitzontal amb planxa de plom laminat de 2 mm de gruix.
La unitat d'obra inclou la gestió del residu a l'abocador i/o centre de reciclatge/recuperació i totes les despeses d'abocament i deposició al centre autoritzat de reciclatge.</t>
  </si>
  <si>
    <t>11</t>
  </si>
  <si>
    <t>CQualitat i SS</t>
  </si>
  <si>
    <t>01.11</t>
  </si>
  <si>
    <t>P449-02IM</t>
  </si>
  <si>
    <t>Mitja jornada per a inspecció visual d'unions soldades segons UNE 14044 i UNE-EN 13018 i  assaig mitjançant partícules magnètiques i/o líquids penetrants segons UNE-EN ISO 17638 i UNE-EN ISO 3452-1 i la seva acceptació segons UNE-EN ISO 23277 i UNE-EN ISO 23278</t>
  </si>
  <si>
    <t>P440-015E</t>
  </si>
  <si>
    <t>Determinació de la força d'apretada d'una unió cargolada, per a un nombre mínim de determinacions conjuntes igual a 20</t>
  </si>
  <si>
    <t>J441L500</t>
  </si>
  <si>
    <t>Jornada per a revisió de la documentació de fabricació i muntatge i del material base i d'aportació de les soldadures i de la qualificació dels soldadors que intervenen a l'obra.</t>
  </si>
  <si>
    <t>J0604404</t>
  </si>
  <si>
    <t>Cura, recapçament i assaig a compressió d'una proveta segons la norma UNE-EN de referència en base al Codi Estructural.</t>
  </si>
  <si>
    <t>P15Z0-67X7</t>
  </si>
  <si>
    <t>Seguretat i salut a l'obra, previsió de un 1,5% del total del pressupost de l'obra, proporcional a cada fase d'execució.
Inclosos els treballs de neteja continuada de l'obra, incloses les instal·lacions fixes i els equips, així com la neteja continuada de l'entorn immediat a l'obra. Inclou treballs de neteja a fons previs a l'entrega de l'obra acabada.</t>
  </si>
  <si>
    <t>P2R2-EUXP</t>
  </si>
  <si>
    <t>Classificació a peu d'obra de residus d'enderroc i construcció en fraccions segons REAL DECRETO 105/2008, amb mitjans manuals</t>
  </si>
  <si>
    <t>E9R22291</t>
  </si>
  <si>
    <t>Moqueta en rotlle de fibres sintètiques, atrapapols, resistent a l'abrasió , col·locada amb adhesiu.
Criteri d'amidament: m2 de superfície amidada segons les especificacions del projecte, amb deducció de la superfí cie corresponent a obertures, d'acord amb els criteris següents:
- Obertures &lt;= 1 m2:  No es dedueixen
- Obertures &gt; 1 m2:  Es dedueix el 100%
Aquests criteris inclouen l'acabament específic dels acords amb les vores, sense que comporti l'ús  de material diferents d'aquells que normalment conformen la unitat.</t>
  </si>
  <si>
    <t xml:space="preserve">IMPORT TOTAL DEL PRESSUPOST : </t>
  </si>
  <si>
    <t>Justificació d'elements</t>
  </si>
  <si>
    <t>Nº</t>
  </si>
  <si>
    <t>Codi</t>
  </si>
  <si>
    <t>U.A.</t>
  </si>
  <si>
    <t>Descripció</t>
  </si>
  <si>
    <t>Descripció curta</t>
  </si>
  <si>
    <t>Element compost</t>
  </si>
  <si>
    <t>B07F-0LT4</t>
  </si>
  <si>
    <t>Morter de ciment pòrtland amb filler calcari CEM II/B-L i sorra, amb 250 kg/m3 de ciment, amb una proporció en volum 1:6 i 5 N/mm2 de resistència a compressió, elaborat a l'obra</t>
  </si>
  <si>
    <t>Rend.:</t>
  </si>
  <si>
    <t>Morter ciment pòrtland+fill.calc. CEM II/B-L,sorra,250kg/m3 ciment,1:6,5N/mm2,elab.a obra</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</si>
  <si>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</si>
  <si>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</si>
  <si>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</si>
  <si>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</si>
  <si>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</si>
  <si>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</si>
  <si>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</si>
  <si>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</si>
  <si>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</si>
  <si>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</si>
  <si>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</si>
  <si>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</si>
  <si>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</si>
  <si>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</si>
  <si>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</si>
  <si>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B055-067M</t>
  </si>
  <si>
    <t>t</t>
  </si>
  <si>
    <t>Ciment pòrtland amb filler calcari CEM II/B-L 32,5 R segons UNE-EN 197-1, en sacs</t>
  </si>
  <si>
    <t>B03L-05N7</t>
  </si>
  <si>
    <t>Sorra de pedrera per a morters</t>
  </si>
  <si>
    <t>Subtotal material</t>
  </si>
  <si>
    <t>Cost directe</t>
  </si>
  <si>
    <t>Despeses auxiliars</t>
  </si>
  <si>
    <t>%</t>
  </si>
  <si>
    <t>Total</t>
  </si>
  <si>
    <t>B07F-0LT6</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</si>
  <si>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</si>
  <si>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</si>
  <si>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B054-06DH</t>
  </si>
  <si>
    <t>Calç aèria hidratada CL 90-S, en sacs</t>
  </si>
  <si>
    <t>B0B6-107E</t>
  </si>
  <si>
    <t>Acer en barres corrugades elaborat a l'obra i manipulat a taller B500S, de límit elàstic &gt;= 500 N/mm2</t>
  </si>
  <si>
    <t>Acer b/corrug.obra man.taller B500S</t>
  </si>
  <si>
    <t>A0F-000I</t>
  </si>
  <si>
    <t>Oficial 1a ferrallista</t>
  </si>
  <si>
    <t>A01-FEP0</t>
  </si>
  <si>
    <t>Ajudant ferrallista</t>
  </si>
  <si>
    <t>B0B7-106Q</t>
  </si>
  <si>
    <t>Acer en barres corrugades B500S de límit elàstic &gt;= 500 N/mm2</t>
  </si>
  <si>
    <t>B0AM-078F</t>
  </si>
  <si>
    <t>Filferro recuit 1,3 mm</t>
  </si>
  <si>
    <t>D07J1100</t>
  </si>
  <si>
    <t>Pasta de guix B1.
Criteri d'amidament: m3 de volum necessari elaborat a l'obra.</t>
  </si>
  <si>
    <t>Pasta guix B1</t>
  </si>
  <si>
    <t>A0149000</t>
  </si>
  <si>
    <t>Manobre guixaire</t>
  </si>
  <si>
    <t>B0521100</t>
  </si>
  <si>
    <t>Guix de designació B1/20/2, segons la norma UNE-EN 13279-1</t>
  </si>
  <si>
    <t>B0111000</t>
  </si>
  <si>
    <t>Partida d'obra</t>
  </si>
  <si>
    <t>EAP37175</t>
  </si>
  <si>
    <t>Bastiment d'envà per a porta, de fulles batents, de fusta  de pi roig per a pintar per a una llum de bastiment  de 70 cm d'amplària i 200 cm d'alçària.
Criteri d'amidament: Unitat amidada segons les especificacions de la DT.
La unitat d'obra no inclou el cost de la col·locació del bastiment, que és imputable a la unitat d'obra d'execució de la paret on va col·locat  si la superfície del bastiment és igual o inferior a 4 m2, o a una unitat d'obra específica de col·locació de bastiments en altre cas.</t>
  </si>
  <si>
    <t>Bast.envà p/porta,pi roig p/llum bast.=70cmx200cm</t>
  </si>
  <si>
    <t>A0127000</t>
  </si>
  <si>
    <t>Oficial 1a col·locador</t>
  </si>
  <si>
    <t>A0137000</t>
  </si>
  <si>
    <t>Ajudant col·locador</t>
  </si>
  <si>
    <t>BAP37175</t>
  </si>
  <si>
    <t>Bastiment d'envà per a porta, de fulles batents  de fusta  de pi roig per a pintar, per a una llum de bastiment  de 70 cm d'amplària i de 200 cm d'alçària</t>
  </si>
  <si>
    <t>EAZ13196</t>
  </si>
  <si>
    <t>Tapajunts de fusta per a pintar  de secció rectangular llisa  de 9 mm de gruix i de 60 mm d'amplària.
Criteri d'amidament: m de llargària amidada segons les especificacions de la DT.</t>
  </si>
  <si>
    <t>Tapajunts fusta,sec.rectang.llisa,9mmx60mm</t>
  </si>
  <si>
    <t>A012A000</t>
  </si>
  <si>
    <t>Oficial 1a fuster</t>
  </si>
  <si>
    <t>BAZ13196</t>
  </si>
  <si>
    <t>Tapajunts</t>
  </si>
  <si>
    <t>P121-EKJZ</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</si>
  <si>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</si>
  <si>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 xml:space="preserve">Amort.dia bast.tub.metàl </t>
  </si>
  <si>
    <t>B0Y1-12V6</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</si>
  <si>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</si>
  <si>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P45C1-10CUK</t>
  </si>
  <si>
    <t>Formigonament de lloses inclinades amb formigó per armar HA - 25 / F / 10 / XC1 amb una quantitat de ciment de 275 kg/m3 i relació aigua ciment =&lt; 0.6, abocat amb bomba</t>
  </si>
  <si>
    <t>Form.d/llosa inclin., formigó per armar HA - 30</t>
  </si>
  <si>
    <t>A0F-000T</t>
  </si>
  <si>
    <t>Oficial 1a paleta</t>
  </si>
  <si>
    <t>A0D-0007</t>
  </si>
  <si>
    <t>Manobre</t>
  </si>
  <si>
    <t>C172-003J</t>
  </si>
  <si>
    <t>Camió amb bomba de formigonar</t>
  </si>
  <si>
    <t>B06F2-I309</t>
  </si>
  <si>
    <t>Formigó per armar HA - 30 / F / 10 /  XD2 amb una quantitat de ciment de 325 kg/m3 i relació aigua ciment =&lt; 0.5</t>
  </si>
  <si>
    <t>P4B8-D6QH</t>
  </si>
  <si>
    <t>Armadura per a lloses d'estructura AP500 S d'acer en barres corrugades B500S de límit elàstic &gt;= 500 N/mm2</t>
  </si>
  <si>
    <t>Armadura p/llosa estruc.AP500S barres corrug.</t>
  </si>
  <si>
    <t>Subtotal element compost</t>
  </si>
  <si>
    <t>P4DC-3UYA</t>
  </si>
  <si>
    <t>Muntatge i desmuntatge d'encofrat de lloses inclinades, a una alçària &lt;= 5 m, amb tauler de fusta de pi folrat amb tauler fenòlic per a deixar el formigó vist</t>
  </si>
  <si>
    <t>Muntatge+desmunt.encofrat d/llosa inclin.,h&lt;= 5m,tauler,+taul.fen. form.vist</t>
  </si>
  <si>
    <t>A01-FEOZ</t>
  </si>
  <si>
    <t>Ajudant encofrador</t>
  </si>
  <si>
    <t>A0F-000F</t>
  </si>
  <si>
    <t>Oficial 1a encofrador</t>
  </si>
  <si>
    <t>B0DZ1-0ZLZ</t>
  </si>
  <si>
    <t>l</t>
  </si>
  <si>
    <t>Desencofrant</t>
  </si>
  <si>
    <t>B0D70-0CF1</t>
  </si>
  <si>
    <t>Tauler elaborat amb aglomerat hidròfug amb 2 cares plastificades, de 10 mm de gruix, per a 1 ús</t>
  </si>
  <si>
    <t>B0D70-0CEP</t>
  </si>
  <si>
    <t>Tauler elaborat amb fusta de pi, de 22 mm de gruix, per a 10 usos</t>
  </si>
  <si>
    <t>B0D62-07PK</t>
  </si>
  <si>
    <t>cu</t>
  </si>
  <si>
    <t>Puntal metàl·lic i telescòpic per a 5 m d'alçària i 150 usos</t>
  </si>
  <si>
    <t>B0AK-07AS</t>
  </si>
  <si>
    <t>Clau acer</t>
  </si>
  <si>
    <t>B0D21-07OY</t>
  </si>
  <si>
    <t>Tauló de fusta de pi per a 10 usos</t>
  </si>
  <si>
    <t>B0D31-07P4</t>
  </si>
  <si>
    <t>Llata de fusta de pi</t>
  </si>
  <si>
    <t>P878-5Z4Y</t>
  </si>
  <si>
    <t>Preparació de paraments per a pintar, realitzada amb pasta anivelladora, per a interior</t>
  </si>
  <si>
    <t>Prep.param.p/pintar,pasta anivelladora,p/int.</t>
  </si>
  <si>
    <t>A01-FEP9</t>
  </si>
  <si>
    <t>Ajudant pintor</t>
  </si>
  <si>
    <t>A0F-000V</t>
  </si>
  <si>
    <t>Oficial 1a pintor</t>
  </si>
  <si>
    <t>B8ZE-158X</t>
  </si>
  <si>
    <t>Pasta anivelladora tixotròpica i d'assecatge ultraràpid</t>
  </si>
  <si>
    <t>P-2</t>
  </si>
  <si>
    <t>Modificació i/o restitució d'instal·lacions</t>
  </si>
  <si>
    <t>P-3</t>
  </si>
  <si>
    <t>Enguixat bona vista,param.corb.h&lt;3m,B1,lliscat C6</t>
  </si>
  <si>
    <t>A0129000</t>
  </si>
  <si>
    <t>Oficial 1a guixaire</t>
  </si>
  <si>
    <t>B0521200</t>
  </si>
  <si>
    <t>Guix de designació C6/20/2, segons la norma UNE-EN 13279-1</t>
  </si>
  <si>
    <t>P-4</t>
  </si>
  <si>
    <t>Remat de cantonera</t>
  </si>
  <si>
    <t>A0122000</t>
  </si>
  <si>
    <t>B0711010K8TV</t>
  </si>
  <si>
    <t>Adhesiu fluid especial per a la col·locació de rajoles ceràmiques de baixa absorció en paviments, classificació C1, PCI PERICOL FLUID N, de BASF-CC, ref. P01FA732 de la serie Adhesius cimentosos per a la col·locació estàndard de BASF-CC</t>
  </si>
  <si>
    <t>B82Z1A30</t>
  </si>
  <si>
    <t>Remat de cantonera amb forma de quart de cercle tancat</t>
  </si>
  <si>
    <t>P-5</t>
  </si>
  <si>
    <t>Restitució aplacat especial zona gamma-càmeres</t>
  </si>
  <si>
    <t>B83H1800</t>
  </si>
  <si>
    <t>Placa especial zona gamma-càmeres</t>
  </si>
  <si>
    <t>B0A61600</t>
  </si>
  <si>
    <t>Tac de niló  de 6 a 8 mm de diàmetre, amb vis</t>
  </si>
  <si>
    <t>P-6</t>
  </si>
  <si>
    <t xml:space="preserve">Desmuntatge d'aplacat especial </t>
  </si>
  <si>
    <t>P-7</t>
  </si>
  <si>
    <t>Reposició de revestiment interior HPL</t>
  </si>
  <si>
    <t>B7J5009A</t>
  </si>
  <si>
    <t>Massilla per a segellats, d'aplicació amb pistola, de base poliuretà de polimerització ràpida monocomponent</t>
  </si>
  <si>
    <t>B83LNFR8H5FF</t>
  </si>
  <si>
    <t>Panell laminat decoratiu d'alta pressió HPL/CGF tipus ignífug i d'aplicació general, de 8 mm de gruix, per a ús interior segons UNE-EN 438-4, comportament al foc B-s1, d0, cantell recte, acabat llis a una cara amb laminat decoratiu color estàndard</t>
  </si>
  <si>
    <t>B0D31000</t>
  </si>
  <si>
    <t>Llata de fusta  de pi</t>
  </si>
  <si>
    <t>B7JZ1090</t>
  </si>
  <si>
    <t>Imprimació prèvia per a segellats  de massilla  de poliuretà monocomponent</t>
  </si>
  <si>
    <t>P-8</t>
  </si>
  <si>
    <t>Restitució cel ras regist. entramat vist.</t>
  </si>
  <si>
    <t>A0F-000D</t>
  </si>
  <si>
    <t>A01-FEP3</t>
  </si>
  <si>
    <t>B0CC1410</t>
  </si>
  <si>
    <t>Placa de guix laminat acabat vinílic i gruix 12'5 mm, segons la norma UNE-EN 520</t>
  </si>
  <si>
    <t>B845-2L8P</t>
  </si>
  <si>
    <t>Entramat d'estructura senzilla d'acer galvanitzat i pintat per a cel ras continu de plaques de guix laminat format per perfils col·locats, per a fixar al sostre mitjançant vareta de suspensió cada 1,2 m, per a suportar una càrrega de fins a 15 kg</t>
  </si>
  <si>
    <t>P-9</t>
  </si>
  <si>
    <t>Restitució de revestiment param.vert.planxa Pb laminat g=2mm</t>
  </si>
  <si>
    <t>A0140000</t>
  </si>
  <si>
    <t>A012K000</t>
  </si>
  <si>
    <t>Oficial 1a plomer</t>
  </si>
  <si>
    <t>B0CM1200</t>
  </si>
  <si>
    <t>Planxa de plom laminat  de 2 mm de gruix</t>
  </si>
  <si>
    <t>B5ZZJLNT</t>
  </si>
  <si>
    <t>Vis d'acer galvanitzat  de 5,4x65 mm, amb junts de plom i ferro i tac de niló de diàmetre 8/10 mm</t>
  </si>
  <si>
    <t>P-10</t>
  </si>
  <si>
    <t xml:space="preserve">Restitució de paviment </t>
  </si>
  <si>
    <t>B053-1VF9</t>
  </si>
  <si>
    <t>Material per a rejuntat de rajoles ceràmiques CG2 segons norma UNE-EN 13888, de color</t>
  </si>
  <si>
    <t>B0711010</t>
  </si>
  <si>
    <t>Adhesiu cimentós tipus C2 segons norma UNE-EN 12004</t>
  </si>
  <si>
    <t>B0FG6172</t>
  </si>
  <si>
    <t xml:space="preserve">Rajola de gres extruït esmaltat de forma rectangular o quadrada, de 16 a 25 peces/m2, preu alt, grup AI-AIIa (UNE-EN 14411) una classificacio C3 segons taula DB SUA1 </t>
  </si>
  <si>
    <t>P-11</t>
  </si>
  <si>
    <t>Moqueta atrapapols</t>
  </si>
  <si>
    <t>B0901000</t>
  </si>
  <si>
    <t>Adhesiu en dispersió aquosa</t>
  </si>
  <si>
    <t>2800</t>
  </si>
  <si>
    <t>Moqueta ferial de fibra de polipropilé en base de làtex en rotlle de 60x2 m i de 2 mm de gruix, varis colors, ref. 2800 de la sèrie Moqueta firal de DEGOM</t>
  </si>
  <si>
    <t>P-12</t>
  </si>
  <si>
    <t>Restitució de sòcol</t>
  </si>
  <si>
    <t>B8ZAJ100</t>
  </si>
  <si>
    <t>Producte decapant de baixa alcalinitat</t>
  </si>
  <si>
    <t>B9U61AA0</t>
  </si>
  <si>
    <t>Sòcol de PVC escumat, de 10 cm d'alçària i superfície llisa</t>
  </si>
  <si>
    <t>B8ZA1100</t>
  </si>
  <si>
    <t>Segelladora amb polímers acrílics</t>
  </si>
  <si>
    <t>P-13</t>
  </si>
  <si>
    <t>Restitució arrambador metàl·lic acer inox.</t>
  </si>
  <si>
    <t>B86354A5</t>
  </si>
  <si>
    <t>Planxa d'acer inoxidable 1.4301 (AISI 316), de 0,6 mm de gruix, acabat mate i tallat a mida</t>
  </si>
  <si>
    <t>B0A61500</t>
  </si>
  <si>
    <t>Tac de niló de 5 mm de diàmetre, com a màxim, amb vis</t>
  </si>
  <si>
    <t>P-14</t>
  </si>
  <si>
    <t>Restitució revestiment param.horitz.planxa Pb laminat g=2mm</t>
  </si>
  <si>
    <t>P-15</t>
  </si>
  <si>
    <t>Muntatge i retirada de porta nosocomial</t>
  </si>
  <si>
    <t>A012F000</t>
  </si>
  <si>
    <t>Oficial 1a manyà</t>
  </si>
  <si>
    <t>BASA62S2</t>
  </si>
  <si>
    <t>Porta tallafocs metàl·lica, EI2-C 30 de dues fulles batents per a una llum de 180x210 cm, preu alt</t>
  </si>
  <si>
    <t>P-16</t>
  </si>
  <si>
    <t>Imprevistos</t>
  </si>
  <si>
    <t>P-17</t>
  </si>
  <si>
    <t>Enderroc extradossat i/o divisòria interior maó</t>
  </si>
  <si>
    <t>C2001000</t>
  </si>
  <si>
    <t>Martell trencador manual</t>
  </si>
  <si>
    <t>C1505120</t>
  </si>
  <si>
    <t>Carretó/transpleta</t>
  </si>
  <si>
    <t>P-18</t>
  </si>
  <si>
    <t>Cura+recapç.+ass.compres.,1prov.cil.15x30cm</t>
  </si>
  <si>
    <t>BV214404</t>
  </si>
  <si>
    <t>Cura, recapçament i assaig a compressió d'una proveta cilíndrica de 15x30 cm, segons la norma UNE-EN 12390-1, UNE-EN 12390-2, UNE-EN 12390-3</t>
  </si>
  <si>
    <t>P-19</t>
  </si>
  <si>
    <t>Mitja jornada revisió document.material soldadura+qualificació soldadors</t>
  </si>
  <si>
    <t>BV25L500</t>
  </si>
  <si>
    <t>Mitja jornada per a revisió de la documentació del material base i d'aportació de les soldadures i de la qualificació dels soldadors que intervenen a l'obra</t>
  </si>
  <si>
    <t>P-20</t>
  </si>
  <si>
    <t>Enderroc façana d'obra ceràm.,m.man.,càrrega manual</t>
  </si>
  <si>
    <t>P-21</t>
  </si>
  <si>
    <t>Desmuntatge de cel ras.</t>
  </si>
  <si>
    <t>P-22</t>
  </si>
  <si>
    <t>Arrencada aplacat interior HPL</t>
  </si>
  <si>
    <t>P-23</t>
  </si>
  <si>
    <t>Arrencada d'arrambador metàl·lic d'acer inoxidable</t>
  </si>
  <si>
    <t>P-24</t>
  </si>
  <si>
    <t>Repicat superficial continu de parament de formigó armat</t>
  </si>
  <si>
    <t>P-25</t>
  </si>
  <si>
    <t>Arrencada sòcol existent</t>
  </si>
  <si>
    <t>P-26</t>
  </si>
  <si>
    <t>Desmuntatge i restitució d'equipament.</t>
  </si>
  <si>
    <t>P-27</t>
  </si>
  <si>
    <t>Micro formigó  fck&gt;60MPa</t>
  </si>
  <si>
    <t>A0121000</t>
  </si>
  <si>
    <t>Oficial 1a</t>
  </si>
  <si>
    <t>B0715100</t>
  </si>
  <si>
    <t xml:space="preserve">Micro formigó de retracció compensada en base a ciment i àrids calobrats (fck=&lt;60MPa) per a reparació d'estructures. </t>
  </si>
  <si>
    <t>P-28</t>
  </si>
  <si>
    <t xml:space="preserve">Pern fins D.20 long. b/corrugada, res.epoxi </t>
  </si>
  <si>
    <t>A0150000</t>
  </si>
  <si>
    <t>C200F000</t>
  </si>
  <si>
    <t>Màquina taladradora</t>
  </si>
  <si>
    <t>CZ151000</t>
  </si>
  <si>
    <t>Desplaçament, muntatge i desmuntatge a obra i retirada d'un equip de perforació de formigó broca refrigerada amb aigua.</t>
  </si>
  <si>
    <t>C200V000</t>
  </si>
  <si>
    <t>Equip d'injecció manual de resines</t>
  </si>
  <si>
    <t>B0A5AA00</t>
  </si>
  <si>
    <t>conjunt femella + voland 10.9 HV</t>
  </si>
  <si>
    <t>B0907200</t>
  </si>
  <si>
    <t>Adhesiu de resines epoxi sense dissolvents, de dos components i baixa viscositat, per a ús estructural per a injectar</t>
  </si>
  <si>
    <t>905410202</t>
  </si>
  <si>
    <t>Barra roscada mètrica M20-10.9</t>
  </si>
  <si>
    <t>P-29</t>
  </si>
  <si>
    <t>Ancoratge barres/estreps D.8 a D.12</t>
  </si>
  <si>
    <t>B0907201</t>
  </si>
  <si>
    <t>cm3</t>
  </si>
  <si>
    <t>Adhesiu de resines epoxi sense dissolvents, de dos components i baixa viscositat, per a ús estructural per a inject en cartutx.</t>
  </si>
  <si>
    <t>P-30</t>
  </si>
  <si>
    <t>Muntatge i retirada d'envà nosocomial</t>
  </si>
  <si>
    <t>B6B11311</t>
  </si>
  <si>
    <t>Muntant de planxa d'acer galvanitzat, en paraments verticals amb perfils 70 mm d'amplària</t>
  </si>
  <si>
    <t>B7JZ00E1</t>
  </si>
  <si>
    <t>Cinta  de paper resistent per a junts de plaques de guix laminat</t>
  </si>
  <si>
    <t>B0CC1310</t>
  </si>
  <si>
    <t>Placa de guix laminat estàndard (A) i gruix 12,5 mm, segons la norma UNE-EN 520</t>
  </si>
  <si>
    <t>B0A4A400</t>
  </si>
  <si>
    <t>Visos galvanitzats</t>
  </si>
  <si>
    <t>B0A44000</t>
  </si>
  <si>
    <t>Visos per a plaques de guix laminat</t>
  </si>
  <si>
    <t>B7J500ZZ</t>
  </si>
  <si>
    <t>Massilla per a junt de plaques de cartró-guix</t>
  </si>
  <si>
    <t>B6B12311</t>
  </si>
  <si>
    <t>Canal de planxa d'acer galvanitzat, en paraments horitzontals amb perfils 70 mm d'amplària</t>
  </si>
  <si>
    <t>B6BZ1A10</t>
  </si>
  <si>
    <t>Banda acústica autoadhesiva fins a 50 mm d'amplària per a junts de plaques de guix laminat</t>
  </si>
  <si>
    <t>P-32</t>
  </si>
  <si>
    <t>Seguretat i salut a l'obra, previsió de un 1,5%</t>
  </si>
  <si>
    <t>P-33</t>
  </si>
  <si>
    <t>Desmuntatge de porta</t>
  </si>
  <si>
    <t>A012H000</t>
  </si>
  <si>
    <t>Oficial 1a electricista</t>
  </si>
  <si>
    <t>P-34</t>
  </si>
  <si>
    <t>Repicat d'arrebossat de morter i/o guix</t>
  </si>
  <si>
    <t>P-35</t>
  </si>
  <si>
    <t>Arrencada aplacat rajola</t>
  </si>
  <si>
    <t>P-36</t>
  </si>
  <si>
    <t xml:space="preserve">Arrencada manual de paviment </t>
  </si>
  <si>
    <t>P-37</t>
  </si>
  <si>
    <t>Enderroc puntual de sostre unidireccional</t>
  </si>
  <si>
    <t>C111-0056</t>
  </si>
  <si>
    <t>Compressor amb dos martells pneumàtics</t>
  </si>
  <si>
    <t>P-38</t>
  </si>
  <si>
    <t>Classif.obra residus enderroc i construcció.</t>
  </si>
  <si>
    <t>P-39</t>
  </si>
  <si>
    <t>Determ.força apretada1unió cargolada,determ.&gt;=20</t>
  </si>
  <si>
    <t>BV250-00MS</t>
  </si>
  <si>
    <t>P-40</t>
  </si>
  <si>
    <t>Acer S275JR,p/biga/pilar peça comp.,perf.lam.IP,HE,UP,treb.taller+antiox.,col.obra sold.+carg.</t>
  </si>
  <si>
    <t>A0F-000Y</t>
  </si>
  <si>
    <t>Oficial 1a soldador</t>
  </si>
  <si>
    <t>A01-FEP1</t>
  </si>
  <si>
    <t>Ajudant soldador</t>
  </si>
  <si>
    <t>C206-00DW</t>
  </si>
  <si>
    <t>Equip i elements auxiliars per a soldadura elèctrica</t>
  </si>
  <si>
    <t>B44Z-0LVZ</t>
  </si>
  <si>
    <t>Acer S275JR segons UNE-EN 10025-2, format per peça composta, en perfils laminats en calent sèrie IPN, IPE, HEB, HEA, HEM i UPN, treballat al taller per a col·locar amb cargols i amb una capa d'imprimació antioxidant</t>
  </si>
  <si>
    <t>P-41</t>
  </si>
  <si>
    <t>1/2 jornada p/inspecció unions sold.+ass.part.magnèt./líq.penetr.</t>
  </si>
  <si>
    <t>BV254-02I7</t>
  </si>
  <si>
    <t>Mitja jornada per a inspecció visual d'unions soldades segons UNE 14044 i UNE-EN 13018 i per a assaig mitjançant partícules magnètiques i/o líquids penetrants segons UNE-EN ISO 17638 i UNE-EN ISO 3452-1 i la seva acceptació segons UNE-EN ISO 23277 i UNE-EN ISO 23278</t>
  </si>
  <si>
    <t>P-43</t>
  </si>
  <si>
    <t>Pont unió form.,adh.res.epoxi s/dissolv.2comp</t>
  </si>
  <si>
    <t>A0F-000B</t>
  </si>
  <si>
    <t>B091-06VM</t>
  </si>
  <si>
    <t>Adhesiu de resines epoxi sense dissolvents, de dos components, per a ús estructural</t>
  </si>
  <si>
    <t>P-44</t>
  </si>
  <si>
    <t>Prep. per reforç pilar form. amb empressil.acer.</t>
  </si>
  <si>
    <t>CZ16-00EH</t>
  </si>
  <si>
    <t>Equip de raig de partícules d'alumini</t>
  </si>
  <si>
    <t>CZ11-005C</t>
  </si>
  <si>
    <t>Compressor portàtil entre 7 i 10 m3/min de cabal i 8 bar de pressió</t>
  </si>
  <si>
    <t>B03L-05MU</t>
  </si>
  <si>
    <t>Partícules alumini de 0 a 3,5 mm</t>
  </si>
  <si>
    <t>P-45</t>
  </si>
  <si>
    <t>Reblert recolzaments estructurals, morter/grout.</t>
  </si>
  <si>
    <t>B077-12V5</t>
  </si>
  <si>
    <t>Microformigó (60MPa) retracció compensada</t>
  </si>
  <si>
    <t>P-46</t>
  </si>
  <si>
    <t>Ancoratge tac químic M20</t>
  </si>
  <si>
    <t>P-47</t>
  </si>
  <si>
    <t>Desmuntatge cel-ras de planxa acer</t>
  </si>
  <si>
    <t>P-48</t>
  </si>
  <si>
    <t>Restitució de cel-ras de planxa d'acer galvanitzada</t>
  </si>
  <si>
    <t>B44Z-0LZT</t>
  </si>
  <si>
    <t>Acer S235JRC segons UNE-EN 10025-2, format per peça simple, en perfils conformats en fred sèrie L, U, C, Z i omega, tallat a mida i galvanitzat</t>
  </si>
  <si>
    <t>B0CH4-20QE</t>
  </si>
  <si>
    <t>Perfil nervat de planxa d'acer galvanitzada i lacada amb 3 nervis separats entre 245 i 255 mm i una alçària entre 100 i 110 mm d'1,2 mm de gruix, amb una inèrcia entre 292 i 294 cm4 i una massa superficial entre 15,5 i 16,5 kg/m2, acabat llis, de color estàndard, segons la norma UNE-EN 14782</t>
  </si>
  <si>
    <t>B0A5-06VX</t>
  </si>
  <si>
    <t>Cargol autoroscant amb volandera</t>
  </si>
  <si>
    <t>P-49</t>
  </si>
  <si>
    <t>Restitució façana maó calat.</t>
  </si>
  <si>
    <t>B0F1A-0721</t>
  </si>
  <si>
    <t>Maó calat, de 290x140x50 mm, cares vistes i de color especial, categoria I, HD, segons la norma UNE-EN 771-1</t>
  </si>
  <si>
    <t>P-50</t>
  </si>
  <si>
    <t>Restitució d'extradossat i/o tancament/divisòria de maó</t>
  </si>
  <si>
    <t>C17A-00JM</t>
  </si>
  <si>
    <t>Mesclador continu amb sitja per a morter preparat a granel</t>
  </si>
  <si>
    <t>B0F19-1324</t>
  </si>
  <si>
    <t>Totxana de 240x115x90 mm, categoria I, LD, segons la norma UNE-EN 771-1</t>
  </si>
  <si>
    <t>B07L-1PY9</t>
  </si>
  <si>
    <t>Morter per a ram de paleta, classe M 2.5 (2,5 N/mm2), a granel, de designació (G) segons norma UNE-EN 998-2</t>
  </si>
  <si>
    <t>P-51</t>
  </si>
  <si>
    <t>Aïllament R180, morter ignífug ciment+MW-roca,250kg/m3,projec.elem.lin.</t>
  </si>
  <si>
    <t>C201-002N</t>
  </si>
  <si>
    <t>Barrejadora-bombejadora per a morters i guixos projectats</t>
  </si>
  <si>
    <t>B7D6-0IQJ</t>
  </si>
  <si>
    <t>Morter ignífug de ciment i llana mineral de roca, de 250 kg/m3 de densitat, per a aïllament contra el foc, en sacs</t>
  </si>
  <si>
    <t>P-52</t>
  </si>
  <si>
    <t>Arrebossat reglejat,vert.int.,h&lt;3m,morter ciment 1:6,remol.+llisc.ciment pòrtland+fill.calc.</t>
  </si>
  <si>
    <t>P-53</t>
  </si>
  <si>
    <t xml:space="preserve">Enrajolat vert.int.,h&lt;= 3m,rajola </t>
  </si>
  <si>
    <t>B0FG2-0GMF</t>
  </si>
  <si>
    <t>Rajola de ceràmica premsada esmaltada mat, rajola de valència, de forma rectangular o quadrada, de 16 a 25 peces/m2, preu alt, grup BIII (UNE-EN 14411)</t>
  </si>
  <si>
    <t>B094-06TJ</t>
  </si>
  <si>
    <t>Adhesiu cimentós tipus C1 segons norma UNE-EN 12004</t>
  </si>
  <si>
    <t>B053-1VF8</t>
  </si>
  <si>
    <t>Material per a rejuntat de rajoles ceràmiques CG1 segons norma UNE-EN 13888, de color</t>
  </si>
  <si>
    <t>P-55</t>
  </si>
  <si>
    <t>Pint.est.acer st.pro,g.d=H,cl.exp.=C3,3capes,g=200µm,manual</t>
  </si>
  <si>
    <t>B898-2MHX</t>
  </si>
  <si>
    <t>Pintura epoxi bicomponent, per a sistemes de protecció de l'acer</t>
  </si>
  <si>
    <t>B898-2MHY</t>
  </si>
  <si>
    <t>Pintura de poliuretà bicomponent, per a sistemes de protecció de l'acer</t>
  </si>
  <si>
    <t>P-56</t>
  </si>
  <si>
    <t>Trepant estruc.formigó DN=&gt;10 mm.</t>
  </si>
  <si>
    <t>C20B-00HC</t>
  </si>
  <si>
    <t>Màquina taladradora amb broca de diamant refrigerada amb aigua per a forats de 5 a 20 cm com a màxim</t>
  </si>
  <si>
    <t>CZ15-00E4</t>
  </si>
  <si>
    <t>Grup electrògen de 20 a 30 kVA</t>
  </si>
  <si>
    <t>P-57</t>
  </si>
  <si>
    <t>Ajudes de ram de paleta.</t>
  </si>
  <si>
    <t>P-58</t>
  </si>
  <si>
    <t>Ajudes de ram de paleta a les instal·lacions</t>
  </si>
  <si>
    <t>P-1</t>
  </si>
  <si>
    <t>Restitució de porta.interior</t>
  </si>
  <si>
    <t>Subtotal partida d'obra</t>
  </si>
  <si>
    <t>P-31</t>
  </si>
  <si>
    <t>Munt/desm.bast.tub met+lloguer</t>
  </si>
  <si>
    <t>A01-FEPH</t>
  </si>
  <si>
    <t>Ajudant muntador</t>
  </si>
  <si>
    <t>A0F-000R</t>
  </si>
  <si>
    <t>Oficial 1a muntador</t>
  </si>
  <si>
    <t>C154-003N</t>
  </si>
  <si>
    <t>Camió per a transport de 7 t</t>
  </si>
  <si>
    <t>P-42</t>
  </si>
  <si>
    <t>Masissat de tram de sostre</t>
  </si>
  <si>
    <t>P-54</t>
  </si>
  <si>
    <t>Pintat</t>
  </si>
  <si>
    <t>B896-HYAQ</t>
  </si>
  <si>
    <t>Pintura plàstica tixotròpica, per a interiors</t>
  </si>
  <si>
    <t>CO2eq (kg)</t>
  </si>
  <si>
    <t>MJ</t>
  </si>
  <si>
    <t>Compressor+dos martells pneumàtics</t>
  </si>
  <si>
    <t>Camió transp.7 t</t>
  </si>
  <si>
    <t>Camió bomba formigonar</t>
  </si>
  <si>
    <t>Formigonera 165l</t>
  </si>
  <si>
    <t>Mesc.cont.+sitja granel</t>
  </si>
  <si>
    <t>Martell trenc.man.</t>
  </si>
  <si>
    <t>Eq.injec.man.resines</t>
  </si>
  <si>
    <t>Barreja-bombejadora,p/morters+guixos project.</t>
  </si>
  <si>
    <t>Equip+elem.aux.p/soldadura elèctrica</t>
  </si>
  <si>
    <t>Màquina taladr.diamant refrig.aigua forats 5-20cm</t>
  </si>
  <si>
    <t>Compressor portàt.,7 i 10m3/min,pres=8bar</t>
  </si>
  <si>
    <t>Desplaçament+munt.+desmunt.eq.perfor. formigó</t>
  </si>
  <si>
    <t>Grup electrògen de 20 a 30kVA</t>
  </si>
  <si>
    <t>Eq.raig partícules alumini</t>
  </si>
  <si>
    <t>Moqueta firal fibra polipr.base làtex rotlle 60x2m+2mm, ref. 2800</t>
  </si>
  <si>
    <t>Partícules alumini 0 a 3,5 mm</t>
  </si>
  <si>
    <t>Sorra p/morters</t>
  </si>
  <si>
    <t>Guix B1/20/2</t>
  </si>
  <si>
    <t>Guix C6/20/2</t>
  </si>
  <si>
    <t>Beurada p/ceràmica CG1 (UNE-EN 13888),color</t>
  </si>
  <si>
    <t>Beurada p/ceràmica CG2 (UNE-EN 13888),color</t>
  </si>
  <si>
    <t>Calç aèria hidratada CL 90-S,sacs</t>
  </si>
  <si>
    <t>Ciment pòrtland+fill.calc. CEM II/B-L 32,5R, &amp; sacs</t>
  </si>
  <si>
    <t>Formigó per armar HA - 30 / F / 10 / XD2</t>
  </si>
  <si>
    <t>Adhesiu cimentós C2 (UNE-EN 12004)</t>
  </si>
  <si>
    <t xml:space="preserve">Micro formigó de retracció compensada </t>
  </si>
  <si>
    <t>Adhesiu ceràmica baixa absorció,paviments,C1,PCI PERICOL FLUID N,de BASF-CC, Adhesius cimentosos per</t>
  </si>
  <si>
    <t>Morter/grout estructural (60MPa)</t>
  </si>
  <si>
    <t>Mort.ram paleta M2.5,granel,(G) UNE-EN 998-2</t>
  </si>
  <si>
    <t>Adhesiu dispers.aquosa</t>
  </si>
  <si>
    <t>Adhesiu res.epoxi s/dissolv.baix.visc.,p/ús estruc.p/injec.</t>
  </si>
  <si>
    <t>Adhesiu res.epoxi cartutx</t>
  </si>
  <si>
    <t>Adhesiu res.epoxi s/dissolv.2comp,p/ús estruc.</t>
  </si>
  <si>
    <t>Adhesiu cimentós C1</t>
  </si>
  <si>
    <t>Visos p/guix lam.</t>
  </si>
  <si>
    <t>Visos,galvanitzats</t>
  </si>
  <si>
    <t>Cargol autorosc.,voland.</t>
  </si>
  <si>
    <t>Tac niló D&lt;=5mm,+vis</t>
  </si>
  <si>
    <t>Tac niló D=6-8mm,+vis</t>
  </si>
  <si>
    <t>Filferro recuit,D=1,3mm</t>
  </si>
  <si>
    <t>Acer b/corrugada B500S</t>
  </si>
  <si>
    <t>Placa guix lamin. A i gruix 12,5mm</t>
  </si>
  <si>
    <t>Placa guix lamin. RF i gruix 12'5 mm</t>
  </si>
  <si>
    <t xml:space="preserve">Perfil nerv.pl.acer galv.+lacada,3nerv.sep=entre 245 i 255mm,h=entre 100 i 110mm,g=1,2mm,llis,color </t>
  </si>
  <si>
    <t>Planxa Pb laminat g=2mm</t>
  </si>
  <si>
    <t>Tauló fusta pi p/10 usos</t>
  </si>
  <si>
    <t>Llata fusta pi</t>
  </si>
  <si>
    <t>Puntal metàl·lic telescòpic h=5m,150usos</t>
  </si>
  <si>
    <t>Tauler pi,g=22mm,10 usos</t>
  </si>
  <si>
    <t>Tauler aglomerat hidr.2 cares plast.,g=10mm,1 ús</t>
  </si>
  <si>
    <t>Totxana 240x115x90mm,categoria I,LD,UNE-EN 771-1</t>
  </si>
  <si>
    <t>Maó calat,290x140x50mm,c.vist.,color esp.,categoria I,HD,UNE-EN 771-1</t>
  </si>
  <si>
    <t>Rajola gres extruït esmalt.,rectang/quadr. 16-25 peces/m2,preu alt</t>
  </si>
  <si>
    <t>Rajola ceràm.prems. esmalt.matrajola de valència,rectang/quadr. 16 a 25 peces/m2,preu alt</t>
  </si>
  <si>
    <t>Amort.dia bast.tub. metàl fixa, bast.70cm,h&lt;= 200cm,base+plataform.+escala accés+baran+xarxa,amarrad</t>
  </si>
  <si>
    <t>Acer S275JR,peça comp.,perf.lam.IP,HE,UP,treb.taller p/col.carg.+antiox.</t>
  </si>
  <si>
    <t>Acer S235JRC,peça simp.,perf.conf.L,U,C,Z,omega,tallat mida+galv.</t>
  </si>
  <si>
    <t>Vis acer galv.5,4x65mm,junt Pb/Fe,tac D=8/10mm</t>
  </si>
  <si>
    <t>Muntant planxa acer galv.params.vert.,ampl.=70mm</t>
  </si>
  <si>
    <t>Canal planxa acer galv.params.horitz.,ampl.=70mm</t>
  </si>
  <si>
    <t>Banda acústica autoadh.,ampl.=&lt;=50mm,p/junts plaques guix laminat</t>
  </si>
  <si>
    <t>Morter ignífug ciment+MW-roca,250kg/m3,aïll.foc,sacs</t>
  </si>
  <si>
    <t>Massilla segell.,poliuretà polimer.ràp. monocomp.</t>
  </si>
  <si>
    <t>Massilla p/junt cartró-guix</t>
  </si>
  <si>
    <t>Cinta pap.resist., p/junts plaques guix laminat</t>
  </si>
  <si>
    <t>Imprim.prèv.segellats massilla poliur.monocomp.</t>
  </si>
  <si>
    <t xml:space="preserve">Cantonera </t>
  </si>
  <si>
    <t>Panell d'HPL/CGF tp.ignífug,apl.gen.,g=8mm,ús int.s/UNE-EN 438-4,rf=B-s1, d0,cantell recte,acab.llis</t>
  </si>
  <si>
    <t xml:space="preserve">Entramat estruc.senzilla acer </t>
  </si>
  <si>
    <t>Planxa acer inox. 1.4301 (AISI 316),g=0,6mm,acab.mate,tallat mida</t>
  </si>
  <si>
    <t>Pintura plàst.tixotr.,p/int.</t>
  </si>
  <si>
    <t>Pintura epoxi bicomponent,p/sist.protecc.acer</t>
  </si>
  <si>
    <t>Pintura poliur.bicomp.,p/sist.protecc.acer</t>
  </si>
  <si>
    <t>Segelladora polímers acrílics</t>
  </si>
  <si>
    <t>Prod.decapant baixa alcalinitat</t>
  </si>
  <si>
    <t>Pasta anivelladora tixotr.assecat.utltraràpid</t>
  </si>
  <si>
    <t>Sòcol goma,h=10cm,superf.llisa</t>
  </si>
  <si>
    <t>Bast.envà p/porta pi roig p/llum bast.=70cmx200cm</t>
  </si>
  <si>
    <t>Porta metàl.,EI2-C 30,2bat.,180x210cm,preu alt</t>
  </si>
  <si>
    <t>Jornada revisió document.material soldadura+qualificació soldadors</t>
  </si>
  <si>
    <t>1/2 jornada p/inspecció visual unions sold.+ass.part.magnèt./líq.penetr.</t>
  </si>
  <si>
    <t>AMIDAMENTS</t>
  </si>
  <si>
    <t>N</t>
  </si>
  <si>
    <t>01.00.01.01.01.001</t>
  </si>
  <si>
    <t>L</t>
  </si>
  <si>
    <t>Acer S275JR segons UNE-EN 10025-2, per a bigues/pilars formades per peça composta, en perfils laminats en calent sèrie IPN, IPE, HEB, HEA, HEM, UPN i L (angular), treballat a taller i amb una capa d'imprimació antioxidant, col·locat a l'obra amb soldadura i cargols. Inclou part proporcional de cargols d'alta resistència qualitat 10.9 HV per precàrrega, conjunts segons  EN 14399. Obligatorietat del marcatge CE de l’estructura metàl·lica, dels components i les parts fabricades a taller, així com la certificació del taller, per una classe d’execució EXEC3, en base a la UNE- EN 1090. Inclosos els plànols de fabricació i de muntatge.
La unitat d'obra inclou la gestió del residu a l'abocador i/o centre de reciclatge/recuperació i totes les despeses d'abocament i deposició al centre autoritzat de reciclatge.</t>
  </si>
  <si>
    <t xml:space="preserve">Reforç pilar 4L </t>
  </si>
  <si>
    <t>presilles</t>
  </si>
  <si>
    <t>placa peu</t>
  </si>
  <si>
    <t>cartel·les placa peu</t>
  </si>
  <si>
    <t>plaques cap</t>
  </si>
  <si>
    <t>cartel·les centradores cap</t>
  </si>
  <si>
    <t xml:space="preserve">previsió trava a pantalla </t>
  </si>
  <si>
    <t>placa a pantalla</t>
  </si>
  <si>
    <t>enrigidors</t>
  </si>
  <si>
    <t>Escreix a justificar</t>
  </si>
  <si>
    <t>01.00.01.01.01.002</t>
  </si>
  <si>
    <t>Pintat d'estructures d'acer amb sistemes de protecció amb grau de durabilitat H, per a classe d'exposició C3, segons UNE-EN ISO 12944-1, format per 3 capes, capa d'imprimació de 75 µm, capa intermèdia de 75 µm, i capa d'acabat de 50 µm, amb un gruix total de protecció de 200 µm, aplicat de forma manual.
La unitat d'obra inclou la gestió del residu a l'abocador i/o centre de reciclatge/recuperació i totes les despeses d'abocament i deposició al centre autoritzat de reciclatge.</t>
  </si>
  <si>
    <t xml:space="preserve">Reforç pilar </t>
  </si>
  <si>
    <t>previsió trava a pantalla HEB-200</t>
  </si>
  <si>
    <t>01.00.01.01.01.003</t>
  </si>
  <si>
    <t>Reblert de recolzaments estructurals, amb morter grout sense retracció fck &gt;= 60 MPa.
La unitat d'obra inclou la gestió del residu a l'abocador i/o centre de reciclatge/recuperació i totes les despeses d'abocament i deposició al centre autoritzat de reciclatge.</t>
  </si>
  <si>
    <t>Reforç pilar exitent</t>
  </si>
  <si>
    <t xml:space="preserve">cara contacte </t>
  </si>
  <si>
    <t>cara presilles</t>
  </si>
  <si>
    <t>placa cap</t>
  </si>
  <si>
    <t>01.00.01.01.01.004</t>
  </si>
  <si>
    <t>Aïllament amb morter ignífug de ciment i llana mineral de roca, de 250 kg/m3 de densitat, projectat sobre elements lineals, per garantir R180.
La unitat d'obra inclou la gestió del residu a l'abocador i/o centre de reciclatge/recuperació i totes les despeses d'abocament i deposició al centre autoritzat de reciclatge.</t>
  </si>
  <si>
    <t>01.00.01.01.01.005</t>
  </si>
  <si>
    <t>Preparació previa del pilar de formigó i treballs auxiliars de neteja, sanejament de les arestes del pilar de formigó pel reforç amb perfils metal·lics empresillats, posteriorment taconats amb morter estructural d'alta resistència sense retracció,  per al reforç de pilar de formigó armat de 30x30 a 55x75 cm de secció, amb perfils laminats en calent d'acer. L'acer s'amida a part.
La unitat d'obra inclou la gestió del residu a l'abocador i/o centre de reciclatge/recuperació i totes les despeses d'abocament i deposició al centre autoritzat de reciclatge.</t>
  </si>
  <si>
    <t>Pilar de façana</t>
  </si>
  <si>
    <t>01.00.01.01.01.006</t>
  </si>
  <si>
    <t>Ancoratge de barres D.8 a D.12 mm. per reforç, amb barra corrugada B500SDamb perforació i injectat continu d'adhesiu de resines epoxi, estructural, d'altes prestacions mecàniques, fins a 350 mm. de profunditat i 12 mm. diàmetre del taladre, sobre suport de formigó, inclosa la perforació (inclosos els taladres passants per travessar/ancorar l'element a la cara oposada), neteja, preparació i aplicació de l'adhesiu, segons recomanacions del fabricant. L'armadura s'amida a part.
La unitat d'obra inclou la gestió del residu a l'abocador i/o centre de reciclatge/recuperació i totes les despeses d'abocament i deposició al centre autoritzat de reciclatge.</t>
  </si>
  <si>
    <t>Previsió</t>
  </si>
  <si>
    <t>01.00.01.01.01.007</t>
  </si>
  <si>
    <t>Pern passant de barra roscada fins M20 qualitat 10.9HV, amb femelles i volanderes homologades, inclosa la perforació i injectat continu de grout estructural, d'altes prestacions mecàniques, a &gt;300 mm. de profunditat i 25 mm. diàmetre del taladre, sobre suport de formigó, inclosa la perforació (taladres, neteja, preparació i reblert de grout, segons recomanacions del fabricant i indicacions de la DT.
La unitat d'obra inclou la gestió del residu a l'abocador i/o centre de reciclatge/recuperació i totes les despeses d'abocament i deposició al centre autoritzat de reciclatge.</t>
  </si>
  <si>
    <t>Previsió al cap</t>
  </si>
  <si>
    <t>connexió cap</t>
  </si>
  <si>
    <t>connexió peu</t>
  </si>
  <si>
    <t>01.00.01.01.01.008</t>
  </si>
  <si>
    <t>Ancoratge al formigó amb barra roscada M20 qualitat 10.9 HV, amb femelles i volanderes homologades amb resina epoxi HIT-RE 500 V3 de la casa HITLI o equivlent.inclosa la perforació i injectat continu de la resina estructural.
La unitat d'obra inclou la gestió del residu a l'abocador i/o centre de reciclatge/recuperació i totes les despeses d'abocament i deposició al centre autoritzat de reciclatge.</t>
  </si>
  <si>
    <t>Previsió placa arrencada</t>
  </si>
  <si>
    <t>Previsió placa a pantalla</t>
  </si>
  <si>
    <t>01.00.01.01.01.009</t>
  </si>
  <si>
    <t>Previsió de reforç/reblert amb micro formigó  fck&gt;60MPa de retracció compensada.
La unitat d'obra inclou la gestió del residu a l'abocador i/o centre de reciclatge/recuperació i totes les despeses d'abocament i deposició al centre autoritzat de reciclatge.</t>
  </si>
  <si>
    <t>Sostre</t>
  </si>
  <si>
    <t>Previsió massisat revoltó</t>
  </si>
  <si>
    <t>01.00.01.01.01.010</t>
  </si>
  <si>
    <t>Repicat superficial continu de parament de formigó armat, amb mitjans manuals.
La unitat d'obra inclou la gestió del residu a l'abocador i/o centre de reciclatge/recuperació i totes les despeses d'abocament i deposició al centre autoritzat de reciclatge.</t>
  </si>
  <si>
    <t>previsió</t>
  </si>
  <si>
    <t>01.00.01.01.01.011</t>
  </si>
  <si>
    <t>Pont d'unió entre superficies de formigó amb adhesiu de resines epoxi sense dissolvents, de dos components.
La unitat d'obra inclou la gestió del residu a l'abocador i/o centre de reciclatge/recuperació i totes les despeses d'abocament i deposició al centre autoritzat de reciclatge.</t>
  </si>
  <si>
    <t>01.00.01.01.01.012</t>
  </si>
  <si>
    <t>Masissat de sostre de 25 cm de gruix, de formigó formigó per armar  HA - 30 / F / 10 / XD2 amb una quantitat de min. ciment de 325 kg/m3 i relació aigua ciment =&lt; 0.5, abocat amb bomba estàtica, encofrat amb tauler de fusta, armadura AP500 S d'acer en barres corrugades en una quantia de 25 kg/m2.
La unitat d'obra inclou la gestió del residu a l'abocador i/o centre de reciclatge/recuperació i totes les despeses d'abocament i deposició al centre autoritzat de reciclatge.</t>
  </si>
  <si>
    <t>01.00.01.01.04.001</t>
  </si>
  <si>
    <t>Ajudes de ram de paleta per a l'execució del reforç estructural de pilar.
-Realització de cales informatives.
-Enderroc puntual del sostre per la connexió vertical dels successius trams de pilar, inclosos el taladres passants en el cas de ser necessaris.
-Sanejat al peu per la instal·lació de la placa d'arrencada.
-Enderroc puntual de façana, inclosos el taladres pel pas de presilles i resolució d'arrencades i nusos.
-Restitució del sostre i de la façana de maó existent, amb mitjans manuals i mecànics.
-Tots el treballs auxiliars necessaris per la correcta execució del reforç estructural i la restitució dels elements afectats.
Inclòs el tràfec de runa dins l'obra i deposició a contenidor en horari autoritzat. Incloses totes les despeses de transport, gestió i recuperació del residu.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</si>
  <si>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01.00.01.01.04.002</t>
  </si>
  <si>
    <t>Transport muntatge i desmuntatge de trepant sobre estructura de formigó de &gt;10 mm de diàmetre, amb màquina de perforació amb punta buida de corona de widia, en horitzontal, vertical i/o inclinat, refrigerat amb aigua, si fos necessari.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</si>
  <si>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Peu</t>
  </si>
  <si>
    <t>Cap</t>
  </si>
  <si>
    <t>01.00.01.01.04.003</t>
  </si>
  <si>
    <t>Transport, muntatge i desmuntatge de bastida tubular mòbil d'alumini, formada per bastiments, amb bases regulables, tubs travessers, tubs de travament, plataformes de treball,  baranes laterals, sòcols, inclosos tots els elements de senyalització normalitzats, el transport i la recollida. Inclou el lloguer de1 mes.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</si>
  <si>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Previsió bastida</t>
  </si>
  <si>
    <t>01.00.01.01.04.004</t>
  </si>
  <si>
    <t>Enderroc puntual d'entrebigat i capa de compressió, amb mitjans manuals i càrrega manual de runa sobre camió o contenidor.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</si>
  <si>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01.00.01.01.05.001</t>
  </si>
  <si>
    <t>Partida de pagament únic de desmuntatge, trasllat i posterior restitució de equipament, fixe i/o mobiliari afectetat, a la zona de cuines/office, de manera directa o indirecta, per la present intervenció, amb mitjans manuals, transport i càrrega manual. S'inclou al preu la retirada o trasllat, custodia i emmagatzematge, per a posterior restitució aprofitant els elements pre-existents. 
La restitució inclou tots els accessoris i elements necessaris per deixar les instal·lacions de cuina/office totalment acabades i en funcionament, assajades i certificades conforme normativa d'aplicació.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</si>
  <si>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Planta baixa</t>
  </si>
  <si>
    <t>zona cuines</t>
  </si>
  <si>
    <t>01.00.01.01.05.002</t>
  </si>
  <si>
    <t>Desmuntatge de cel ras registrable, vinílic, amb entramat vist, inclòsa la subestructura de suport, guies i tiges, i de les instal·lacions i lluminàries existents al interior del cel ras, amb mitjans manuals, transport dins l'obra.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</si>
  <si>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Passadís</t>
  </si>
  <si>
    <t>Office/cuina</t>
  </si>
  <si>
    <t>escreix a justificar</t>
  </si>
  <si>
    <t>01.00.01.01.05.003</t>
  </si>
  <si>
    <t>Reposició de cel ras registrable, vínílic, aprofitant els elements o bé restituïnt un sistema/conjunt equivalent a l'original, sistema desmuntable amb estructura vista format per perfils amb forma de T invertida fixats al sostre mitjançant barra de suspensió cada 1,2 m , amb perfils secundaris col·locats formant retícula per a una alçària de cel ras de 4 m com a màxim.
Criteri d'amidament: m2 de superfície amidada segons les especificacions de la DT.
Amb deducció de la superfície corresponent a obertures, d'acord amb els criteris següents:
 - Obertures &lt;= 1 m2:  No es dedueixen.
- Obertures &gt; 1 m2:  Es dedueix el 100%.
Aquests criteris inclouen l'acabament específic dels acords a les vores, sense que comporti l'ús de materials diferents d'aquells qu e normalment conformen la unitat.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</si>
  <si>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01.00.01.01.05.004</t>
  </si>
  <si>
    <t>Arrencada d'arrambador metàl·lic d'acer inoxidable AISI 316, de 1,20 m. d'alçària, amb tall mida.
Criteri d'amidament: m2 de superfície realment executat d'acord amb les indicacions de la propietat i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</si>
  <si>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cuina/office</t>
  </si>
  <si>
    <t>01.00.01.01.05.005</t>
  </si>
  <si>
    <t>Restitució arrambador metàl·lic d'acer inoxidable AISI 316, de 1,20 m. d'alçària, col·locat amb tall mida i soldadura.
Criteri d'amidament: m2 de superfície realment executat d'acord amb les indicacions de la propietat i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</si>
  <si>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01.00.01.01.05.006</t>
  </si>
  <si>
    <t>Arrencada  de revestiment interior existent de laminat decoratiu d'alta pressió HPL/CGF tipus ignífug i d'aplicació general, per a ús hospitalari, comportament al foc B-s1, d0, a una cara amb laminat decoratiu, col·locat adherit sobre parament vertical amb llata de fusta i massilla poliuretà. Article: tipus  PLAQUES DE RESINES de TRESPA o equivalent, inclòs el blindatge/protecció a les radicaions ionitzants amb làmina de plom o equivalent.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</si>
  <si>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Interior cuina/office zona de carretons/neveres</t>
  </si>
  <si>
    <t>arrambador</t>
  </si>
  <si>
    <t>01.00.01.01.05.007</t>
  </si>
  <si>
    <t>Reposició de revestiment interior existent de laminat decoratiu d'alta pressió HPL/CGF tipus ignífug i d'aplicació general, per a ús hospitalari, de 6 mm de gruix, comportament al foc B-s1, d0, a una cara amb laminat decoratiu, col·locat adherit sobre parament vertical amb llata de fusta i massilla poliuretà. Article: tipus  PLAQUES DE RESINES de TRESPA o equivalent, inclòs el blindatge amb làmina de plom per protecció a radiacions ionitzants o solució equivalent, previament aprovada per la propietat, on sigui necessari.Totalment acabat, assajat i certificat.
El preu inclou part proporcional de treballs i materials pel revestiment de pilars, així com tots els materials i mitjans auxiliars necessaris per deixar la partida totalment enllestida. Inclou la part proporcional de peça de retorn i/o perfil per cantonada. El preu incolu els talls i les mermes de material.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</si>
  <si>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Interior cuina carretons/neveres</t>
  </si>
  <si>
    <t>01.00.01.01.05.008</t>
  </si>
  <si>
    <t>Enderroc d'extradossat i/o envà de maó de qualsevol gruix, inclou arrencada de bastiments de portes, revestiments, sòcols, guarniments, remats, embellidors i instal·lacions, tot inclòs, amb mitjans manuals, transport manual, tràfec dins de l'obra, i càrrega manual de runa sobre contenidor. Inclou el tall amb mola. 
Inclou la càrrega amb mitjans manuals i transport de residus, inclòs especials, transport manual a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</si>
  <si>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Previsió zona passadís</t>
  </si>
  <si>
    <t>01.00.01.01.05.009</t>
  </si>
  <si>
    <t>Restitució d'extradossat i/o tancament i/o divisòria de maó de qualsevol tipus i/o gruix, categoria I, segons norma UNE-EN 771-1, per a revestir, col·locat amb morter per a ram de paleta industrialitzat M 2.5 (2,5 N/mm2) de designació (G) segons la norma UNE-EN 998-2.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</si>
  <si>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Percentatge "A origen"</t>
  </si>
  <si>
    <t>01.00.01.01.05.010</t>
  </si>
  <si>
    <t>Repicat d'arrebossat de guix i/o morter de ciment, amb mitjans manuals i càrrega manual de runa sobre camió o contenidori transport a abocador autoritzat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</si>
  <si>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01.00.01.01.05.011</t>
  </si>
  <si>
    <t>Arrebossat reglejat sobre parament vertical interior, a 3,00 m d'alçària, com a màxim, amb morter de ciment 1:6, remolinat i lliscat amb ciment pòrtland amb filler calcari 32,5 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</si>
  <si>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01.00.01.01.05.012</t>
  </si>
  <si>
    <t>Arrencada  de sòcol existent, amb mitjans manuals i càrrega manual de runa sobre camió o contenidor.
Criteri d'amidament: m de llargària realment enderrocada, segons les especificacions de la DT.
Inclou la càrrega amb mitjans manuals i transport de residus, inclòs especials, transport manual (amb banyeres) per dins del complex, entre 100 i 200 m. de recorregut per dins de l'edifici existent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</si>
  <si>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Previsió a justificar àmbit d'intervenció</t>
  </si>
  <si>
    <t>01.00.01.01.05.013</t>
  </si>
  <si>
    <t>Restitució de sòcol, equivalent a l'existent, en preu i prestacions. Conforme el criteri establer per la propietat i la direcció facultativa.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</si>
  <si>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01.00.01.01.05.014</t>
  </si>
  <si>
    <t>Peça de remat de cantonera a escollir per la propietat, amb forma de quart de cercle tancat, col·locada amb morter adhesiu. Article: ref. P01FA732 de la serie Adhesius cimentosos per a la col·locació estàndard de BASF-CC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</si>
  <si>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01.00.01.01.05.015</t>
  </si>
  <si>
    <t>Arrencada d'aplacat de ceràmica en parament vertical, amb mitjans manuals i càrrega manual de runa sobre camió o contenidor i trasnport a abocador autoritzat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</si>
  <si>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01.00.01.01.05.016</t>
  </si>
  <si>
    <t>Enrajolat de parament vertical interior a una alçària &lt;= 3 m amb rajola de ceràmica premsada esmaltada mat, rajola de valència, de forma rectangular o quadrada, de 16 a 25 peces/m2, preu alt, grup BIII (UNE-EN 14411), col·locades amb adhesiu cimentós tipus C1 segons norma UNE-EN 12004 i rejuntat amb beurada CG1 (UNE-EN 13888). Rajola de la casa Fabresa o equivalent en qualitat i preu amb vorada de color gris tonalitat a escollir.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</si>
  <si>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01.00.01.01.05.017</t>
  </si>
  <si>
    <t>Enguixat a bona vista sobre parament, a 3,50 m d'alçària, com a màxim, amb guix B1, acabat lliscat amb guix C6 segons la norma UNE-EN 13279-1.
Criteri d'amidament: m2 de superfície amidada segons les especificacions de la DT.
Amb deducció de la superfí cie corresponent a obertures d'acord amb els criteris següents:
- Obertures &lt;= 4 m2: No es dedueixen
-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</si>
  <si>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01.00.01.01.05.018</t>
  </si>
  <si>
    <t>Preparació de paraments per a pintar, realitzada amb pasta anivelladora, per a interior, i pintat de parament horitzontal, amb pintura plàstica tixotròpica, amb una capa segelladora i dues d'acabat.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</si>
  <si>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01.00.01.01.05.019</t>
  </si>
  <si>
    <t>Desmuntage de full i bastiment i motorització de porta interior automàtica motoritzada, per a la seva posterior recol·locació, l'aplec, protecció i emmagatzematge del material amb mitjans manuals i tramsport manual per la seva reutilització.
Inclou la càrrega amb mitjans manuals i transport, transport manual per dins de l'edifici existent i dins el complex, fins arribar al vial de sevei (accessible pel camió) i/o lloc on es dipositi.
La unitat d'obra inclou el transport del residu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del residu dins l'edifici es farà en horari especial i ha de ser previament autoritzat per la propietat.</t>
  </si>
  <si>
    <t xml:space="preserve">Previsió </t>
  </si>
  <si>
    <t>01.00.01.01.05.020</t>
  </si>
  <si>
    <t>Restitució de portes interiors, incloses les automàtiques motoritzades, aprofitant els marcs i els fulls existents, inclou els mecanismes i sensors del sistema d'accionament i control, els repassos i ajustos necessaris per al correcte funcionament, incloses les molles i sel·lectors de tancament, tot homologat. Totalment acabat, assajat, certificat, conforme normativa tècnica d'aplicació, i en funcionament.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</si>
  <si>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01.00.01.01.05.021</t>
  </si>
  <si>
    <t>Arrencada manual de paviment de qualsevol mena.
Inclou la càrrega amb mitjans manuals i transport de residus, inclòs especials, transport manual (amb banyeres) per dins de l'edifici existent i dins el complex, fins arribar al vial de sevei (accessible pel camió) i/o lloc on es depositi el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</si>
  <si>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01.00.01.01.05.022</t>
  </si>
  <si>
    <t>Restitució de paviment existent de qualsevol tupus, d'acord amb el sistema específic de col.locació d'acord amb les especificacions de la propietat i de la D.O. Inclou la part proporcional de peces especials de remat de mitja canya per la formació de sòcol i peça de cantonada.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</si>
  <si>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01.00.01.01.05.023</t>
  </si>
  <si>
    <t>Partida de pagament únic d'ajudes de ram de paleta, inclou:
-Formació/obertura i tapat de regates a paret de qualsevol mena.
-Formació de passos d'instal·lacions, passamurs i/o baixants a paret i/o sostre de qualsevol tipus. Inclosos els collars intumescents homologats per la sectorització al foc.
-Formació de caixejats i/o d'encastos.
Pel pas i/o col·locació d'instal·lacions, amb mitjans manuals i/o mecànics, tapada i taconat de regates i collada de suports, gafes, brides i/o d'altres ajudes per a la col·locació d'instal·lacions de qualsevol mena, amb morter de ciment i/o materials adhesius i de segellat.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</si>
  <si>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01.00.01.01.05.024</t>
  </si>
  <si>
    <t>Partida de pagament únic dels treballs de modificació de totes i cada una de les instal·lacions afectats, de manera directa o indirecta per la present intervenció. Inclou tots els elements auxiliars necessaris (safates, reixetes, etc.) per deixar les Instal·lacions totalment acabades i en funcionament, assajades i certificades conforme la normativa tècnica d'aplicació. Inclou la retirada, custodia i emmagatzematge per a posterior restitució dels elements. 
Inclosos tots els aparells: sondes, detectors, sensors, actuadors, mecanismes i/o automatismes de qualsevol tipus,
Inclou tot el petit material necessari,  les connexions a les corresponents centraletes i la reprogramació de la centraleta si fos necessari.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</si>
  <si>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01.00.01.01.05.025</t>
  </si>
  <si>
    <t>Muntatge i retirada d'envà de plaques de guix laminat format per estructura senzilla normal amb perfileria de planxa d'acer galvanitzat, amb un gruix total de l'envà de 70 mm, muntants cada 400 mm  de 70 mm d'amplària i canals de 70 mm d'amplària, 1 placa estàndard (A)  de 12,5 mm de gruix a una cara, fixades mecànicament.
Criteri d'amidament: m2 de superfície amidada segons les especificacions de la DT.
Amb deducció de la superfície corresponent a obertures, d'acord amb els criteris següents:
- Obertures &lt;= 2 m2: No es dedueixen
- Obertures &gt; 2 m2 i &lt;= 4 m2: Es dedueixen el 50%
- Obertures &gt; 4 m2: Es dedueixen el 100%
Aquests criteris inclouen la col·locació dels elements que configuren l'obertura, com és ara bastiments, excepte en el cas de forats de mé s de 4,00 m2 en què aquesta col·locació es compta a part.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</si>
  <si>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01.00.01.01.05.026</t>
  </si>
  <si>
    <t>Muntatge i retirada de porta tallafocs metàl·lica per envà nosocaomial, EI2-C 60, batent, per a una llum de 90x210 cm., com a màxim, col·locada. Inclou pany.
Criteri d'amidament: Unitat amidada segons les especificacions de la DT.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</si>
  <si>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Previsió accés recinte de treball</t>
  </si>
  <si>
    <t>01.00.01.01.05.027</t>
  </si>
  <si>
    <t>01.00.01.02.01.001</t>
  </si>
  <si>
    <t>01.00.01.02.01.002</t>
  </si>
  <si>
    <t>previsió trava a pantalla</t>
  </si>
  <si>
    <t>01.00.01.02.01.003</t>
  </si>
  <si>
    <t>01.00.01.02.01.004</t>
  </si>
  <si>
    <t>01.00.01.02.01.005</t>
  </si>
  <si>
    <t>01.00.01.02.01.006</t>
  </si>
  <si>
    <t>01.00.01.02.01.007</t>
  </si>
  <si>
    <t>01.00.01.02.01.008</t>
  </si>
  <si>
    <t>01.00.01.02.01.009</t>
  </si>
  <si>
    <t>01.00.01.02.01.010</t>
  </si>
  <si>
    <t>01.00.01.02.01.011</t>
  </si>
  <si>
    <t>01.00.01.02.01.012</t>
  </si>
  <si>
    <t>01.00.01.02.04.001</t>
  </si>
  <si>
    <t>01.00.01.02.04.002</t>
  </si>
  <si>
    <t>01.00.01.02.04.003</t>
  </si>
  <si>
    <t>01.00.01.02.04.004</t>
  </si>
  <si>
    <t>01.00.01.02.05.001</t>
  </si>
  <si>
    <t>01.00.01.02.05.002</t>
  </si>
  <si>
    <t>01.00.01.02.05.003</t>
  </si>
  <si>
    <t>Desmuntatge de cel-ras amb perfil nervat de planxa d'acer galvanitzada, col·locada amb fixacions mecàniques.
La unitat d'obra inclou la gestió del residu a l'abocador i/o centre de reciclatge/recuperació i totes les despeses d'abocament i deposició al centre autoritzat de reciclatge.</t>
  </si>
  <si>
    <t>Quadres elèctrics</t>
  </si>
  <si>
    <t>01.00.01.02.05.004</t>
  </si>
  <si>
    <t>Restitució de cel-ras amb perfil nervat de planxa d'acer galvanitzada, col·locada amb fixacions mecàniques.
La unitat d'obra inclou la gestió del residu a l'abocador i/o centre de reciclatge/recuperació i totes les despeses d'abocament i deposició al centre autoritzat de reciclatge.</t>
  </si>
  <si>
    <t>01.00.01.02.05.005</t>
  </si>
  <si>
    <t>01.00.01.02.05.006</t>
  </si>
  <si>
    <t>01.00.01.02.05.007</t>
  </si>
  <si>
    <t>01.00.01.02.05.008</t>
  </si>
  <si>
    <t>01.00.01.02.05.009</t>
  </si>
  <si>
    <t>01.00.01.02.05.010</t>
  </si>
  <si>
    <t>01.00.01.02.05.011</t>
  </si>
  <si>
    <t>01.00.01.02.05.012</t>
  </si>
  <si>
    <t>01.00.01.02.05.013</t>
  </si>
  <si>
    <t>01.00.01.02.05.014</t>
  </si>
  <si>
    <t>01.00.01.02.05.015</t>
  </si>
  <si>
    <t>01.00.01.02.05.016</t>
  </si>
  <si>
    <t>01.00.01.02.05.017</t>
  </si>
  <si>
    <t>01.00.01.02.05.018</t>
  </si>
  <si>
    <t>01.00.01.02.05.019</t>
  </si>
  <si>
    <t>01.00.01.02.05.020</t>
  </si>
  <si>
    <t>01.00.01.02.05.021</t>
  </si>
  <si>
    <t>01.00.01.02.05.022</t>
  </si>
  <si>
    <t>01.00.02.01.01.001</t>
  </si>
  <si>
    <t>01.00.02.01.01.002</t>
  </si>
  <si>
    <t>01.00.02.01.01.003</t>
  </si>
  <si>
    <t>cara contacte</t>
  </si>
  <si>
    <t>01.00.02.01.01.004</t>
  </si>
  <si>
    <t>01.00.02.01.01.005</t>
  </si>
  <si>
    <t>01.00.02.01.01.006</t>
  </si>
  <si>
    <t>01.00.02.01.01.007</t>
  </si>
  <si>
    <t>01.00.02.01.01.008</t>
  </si>
  <si>
    <t>01.00.02.01.01.009</t>
  </si>
  <si>
    <t>01.00.02.01.01.010</t>
  </si>
  <si>
    <t>01.00.02.01.01.011</t>
  </si>
  <si>
    <t>01.00.02.01.01.012</t>
  </si>
  <si>
    <t>01.00.02.01.04.001</t>
  </si>
  <si>
    <t>Enderroc de façan d'obra ceràmica, amb mitjans manuals i càrrega manual de runa sobre camió o contenidor.
Criteri d'amidament: m3 de volum realment executat amidat segons les especificacions de la DT.</t>
  </si>
  <si>
    <t>Afectació mur de façana</t>
  </si>
  <si>
    <t>01.00.02.01.04.002</t>
  </si>
  <si>
    <t>Restitució puntual de façana d'una cara vista de gruix 14 cm, de maó massís o calat, de 290x140x50 mm,  categoria I, HD, segons la norma UNE-EN 771-1, col·locat amb morter mixt de ciment pòrtland amb filler calcari CEM II/B-L, calç i sorra, amb 200 kg/m3 de ciment, amb una proporció en volum 1:2:10 i 2,5 N/mm2 de resistència a compressió, elaborat a l'obra.
Inclou carquinyolis i peces especials. Acabat vist, color i aprell idèntics als existents.
Inclou la càrrega amb mitjans manuals i transport de residus, inclòs especials, transport manual a contenidor.
Inclou les proteccions del recorregut de la runa.
La unitat d'obra inclou el transport a l'abocador i/o centre de reciclatge i totes les despeses d'abocament i deposició al centre autoritzat de reciclatge, taxes, cannons, la fiança, i totes les despeses de gestió dels residus de l'obra, així com la seva tramitació administrativa, inclosos els justificants del transport i gestió.
El trasport i retirada de runa dins l'edifici es farà en horari especial i ha de ser previament autoritzat per la propietat.</t>
  </si>
  <si>
    <t>01.00.02.01.04.003</t>
  </si>
  <si>
    <t>01.00.02.01.04.004</t>
  </si>
  <si>
    <t>01.00.02.01.04.005</t>
  </si>
  <si>
    <t>01.00.02.01.04.006</t>
  </si>
  <si>
    <t>01.00.02.01.05.001</t>
  </si>
  <si>
    <t>01.00.02.01.05.002</t>
  </si>
  <si>
    <t>01.00.02.01.05.003</t>
  </si>
  <si>
    <t>01.00.02.01.05.004</t>
  </si>
  <si>
    <t>01.00.02.01.05.005</t>
  </si>
  <si>
    <t>01.00.02.01.05.006</t>
  </si>
  <si>
    <t>01.00.02.01.05.007</t>
  </si>
  <si>
    <t>01.00.02.01.05.008</t>
  </si>
  <si>
    <t>01.00.02.01.05.009</t>
  </si>
  <si>
    <t>01.00.02.01.05.010</t>
  </si>
  <si>
    <t>01.00.02.01.05.011</t>
  </si>
  <si>
    <t>01.00.02.01.05.012</t>
  </si>
  <si>
    <t>01.00.02.01.05.013</t>
  </si>
  <si>
    <t>01.00.02.01.05.014</t>
  </si>
  <si>
    <t>01.00.02.01.05.015</t>
  </si>
  <si>
    <t>01.00.02.01.05.016</t>
  </si>
  <si>
    <t>zona passadís</t>
  </si>
  <si>
    <t>01.00.02.01.05.017</t>
  </si>
  <si>
    <t>01.00.02.01.05.018</t>
  </si>
  <si>
    <t>01.00.02.02.01.001</t>
  </si>
  <si>
    <t>01.00.02.02.01.002</t>
  </si>
  <si>
    <t>01.00.02.02.01.003</t>
  </si>
  <si>
    <t>01.00.02.02.01.004</t>
  </si>
  <si>
    <t>Reforç pilar</t>
  </si>
  <si>
    <t>01.00.02.02.01.005</t>
  </si>
  <si>
    <t>01.00.02.02.01.006</t>
  </si>
  <si>
    <t>01.00.02.02.01.007</t>
  </si>
  <si>
    <t>01.00.02.02.01.008</t>
  </si>
  <si>
    <t>01.00.02.02.01.009</t>
  </si>
  <si>
    <t>01.00.02.02.01.010</t>
  </si>
  <si>
    <t>01.00.02.02.01.011</t>
  </si>
  <si>
    <t>01.00.02.02.01.012</t>
  </si>
  <si>
    <t>01.00.02.02.04.001</t>
  </si>
  <si>
    <t>01.00.02.02.04.002</t>
  </si>
  <si>
    <t>01.00.02.02.04.003</t>
  </si>
  <si>
    <t>01.00.02.02.04.004</t>
  </si>
  <si>
    <t>01.00.02.02.04.005</t>
  </si>
  <si>
    <t>Previsió bastida interior</t>
  </si>
  <si>
    <t>Previsió de bastida exterior</t>
  </si>
  <si>
    <t>01.00.02.02.04.006</t>
  </si>
  <si>
    <t>01.00.02.02.05.001</t>
  </si>
  <si>
    <t>01.00.02.02.05.002</t>
  </si>
  <si>
    <t>01.00.02.02.05.003</t>
  </si>
  <si>
    <t>01.00.02.02.05.004</t>
  </si>
  <si>
    <t>01.00.02.02.05.005</t>
  </si>
  <si>
    <t>01.00.02.02.05.006</t>
  </si>
  <si>
    <t>01.00.02.02.05.007</t>
  </si>
  <si>
    <t>01.00.02.02.05.008</t>
  </si>
  <si>
    <t>01.00.02.02.05.009</t>
  </si>
  <si>
    <t>01.00.02.02.05.010</t>
  </si>
  <si>
    <t>01.00.02.02.05.011</t>
  </si>
  <si>
    <t>01.00.02.02.05.012</t>
  </si>
  <si>
    <t>01.00.02.02.05.013</t>
  </si>
  <si>
    <t>01.00.02.02.05.014</t>
  </si>
  <si>
    <t>escreix  a justificar</t>
  </si>
  <si>
    <t>01.00.02.02.05.015</t>
  </si>
  <si>
    <t>01.00.02.02.05.016</t>
  </si>
  <si>
    <t>01.00.02.02.05.017</t>
  </si>
  <si>
    <t>01.00.02.02.05.018</t>
  </si>
  <si>
    <t>Desmuntatge d'aplacat especial zona gamma-càmeres.
La unitat d'obra inclou la gestió del residu a l'abocador i/o centre de reciclatge/recuperació i totes les despeses d'abocament i deposició al centre autoritzat de reciclatge.</t>
  </si>
  <si>
    <t>zona de gamma-càmera</t>
  </si>
  <si>
    <t>01.00.02.02.05.019</t>
  </si>
  <si>
    <t>Restitució aplacat especial zona gamma-càmeres.
La unitat d'obra inclou la gestió del residu a l'abocador i/o centre de reciclatge/recuperació i totes les despeses d'abocament i deposició al centre autoritzat de reciclatge.</t>
  </si>
  <si>
    <t>01.00.02.02.05.020</t>
  </si>
  <si>
    <t>Restitució de revestiment de parament vertical amb planxa de plom laminat de 2 mm de gruix.
La unitat d'obra inclou la gestió del residu a l'abocador i/o centre de reciclatge/recuperació i totes les despeses d'abocament i deposició al centre autoritzat de reciclatge.</t>
  </si>
  <si>
    <t>01.00.02.02.05.021</t>
  </si>
  <si>
    <t>Restitució del revestiment de parament horitzontal amb planxa de plom laminat de 2 mm de gruix.
La unitat d'obra inclou la gestió del residu a l'abocador i/o centre de reciclatge/recuperació i totes les despeses d'abocament i deposició al centre autoritzat de reciclatge.</t>
  </si>
  <si>
    <t>previsió d'afectació</t>
  </si>
  <si>
    <t>01.00.02.02.05.022</t>
  </si>
  <si>
    <t>01.00.02.02.05.023</t>
  </si>
  <si>
    <t>01.00.02.02.05.024</t>
  </si>
  <si>
    <t>01.11.001</t>
  </si>
  <si>
    <t>Previsió contol fases taller</t>
  </si>
  <si>
    <t>Fases dobra</t>
  </si>
  <si>
    <t>01.11.002</t>
  </si>
  <si>
    <t>Previsió unions a controlar</t>
  </si>
  <si>
    <t>01.11.003</t>
  </si>
  <si>
    <t>01.11.004</t>
  </si>
  <si>
    <t>Prev de fases: 1 sèrie de 5u. a cada fase</t>
  </si>
  <si>
    <t>01.11.005</t>
  </si>
  <si>
    <t>Seguretat i salut a l'obra, previsió de un 1,5% del total del pressupost de l'obra, proporcional a cada fase d'execució.
Inclosos els treballs de neteja continuada de l'obra, incloses les instal·lacions fixes i els equips, així com la neteja continuada de l'entorn immediat a l'obra. Inclou treballs de neteja a fons previs a l'entrega de l'obra acabada.</t>
  </si>
  <si>
    <t>01.11.006</t>
  </si>
  <si>
    <t>Total estimat residus de la construcció</t>
  </si>
  <si>
    <t>01.11.007</t>
  </si>
  <si>
    <t>Moqueta en rotlle de fibres sintètiques, atrapapols, resistent a l'abrasió , col·locada amb adhesiu.
Criteri d'amidament: m2 de superfície amidada segons les especificacions del projecte, amb deducció de la superfí cie corresponent a obertures, d'acord amb els criteris següents:
- Obertures &lt;= 1 m2:  No es dedueixen
- Obertures &gt; 1 m2:  Es dedueix el 100%
Aquests criteris inclouen l'acabament específic dels acords amb les vores, sense que comporti l'ús  de material diferents d'aquells que normalment conformen la unitat.</t>
  </si>
  <si>
    <t>Zona A</t>
  </si>
  <si>
    <t>Zona B</t>
  </si>
  <si>
    <t>Altell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</si>
</sst>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8">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165" fontId="7" fillId="0" borderId="0" xfId="0" applyNumberFormat="1" applyFont="1" applyFill="1" applyProtection="1"/>
    <xf numFmtId="165" fontId="7" fillId="0" borderId="2"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t="s">
        <v>1</v>
      </c>
      <c r="F2" s="10" t="s">
        <v>1</v>
      </c>
      <c r="G2" s="10" t="s">
        <v>1</v>
      </c>
      <c r="H2" s="10" t="s">
        <v>1</v>
      </c>
    </row>
    <row r="3" spans="1:8" x14ac:dyDescent="0.25">
      <c r="E3" s="10" t="s">
        <v>2</v>
      </c>
      <c r="F3" s="10" t="s">
        <v>2</v>
      </c>
      <c r="G3" s="10" t="s">
        <v>2</v>
      </c>
      <c r="H3" s="10" t="s">
        <v>2</v>
      </c>
    </row>
    <row r="4" spans="1:8" x14ac:dyDescent="0.25">
      <c r="E4" s="10"/>
      <c r="F4" s="10"/>
      <c r="G4" s="10"/>
      <c r="H4" s="10"/>
    </row>
    <row r="6" spans="1:8" ht="18.75" x14ac:dyDescent="0.3">
      <c r="C6" s="12"/>
      <c r="D6" s="12"/>
      <c r="E6" s="13" t="s">
        <v>3</v>
      </c>
      <c r="F6" s="12"/>
      <c r="G6" s="12"/>
      <c r="H6" s="12"/>
    </row>
    <row r="8" spans="1:8" x14ac:dyDescent="0.25">
      <c r="F8" s="14" t="s">
        <v>4</v>
      </c>
      <c r="G8" s="14" t="s">
        <v>5</v>
      </c>
      <c r="H8" s="14" t="s">
        <v>6</v>
      </c>
    </row>
    <row r="10" spans="1:8" x14ac:dyDescent="0.25">
      <c r="C10" s="15" t="s">
        <v>7</v>
      </c>
      <c r="D10" s="16" t="s">
        <v>8</v>
      </c>
      <c r="E10" s="15" t="s">
        <v>9</v>
      </c>
    </row>
    <row r="11" spans="1:8" x14ac:dyDescent="0.25">
      <c r="C11" s="15" t="s">
        <v>10</v>
      </c>
      <c r="D11" s="16" t="s">
        <v>11</v>
      </c>
      <c r="E11" s="15" t="s">
        <v>12</v>
      </c>
    </row>
    <row r="12" spans="1:8" x14ac:dyDescent="0.25">
      <c r="C12" s="15" t="s">
        <v>13</v>
      </c>
      <c r="D12" s="16" t="s">
        <v>8</v>
      </c>
      <c r="E12" s="15" t="s">
        <v>14</v>
      </c>
    </row>
    <row r="13" spans="1:8" x14ac:dyDescent="0.25">
      <c r="C13" s="15" t="s">
        <v>10</v>
      </c>
      <c r="D13" s="16" t="s">
        <v>8</v>
      </c>
      <c r="E13" s="15" t="s">
        <v>15</v>
      </c>
    </row>
    <row r="14" spans="1:8" x14ac:dyDescent="0.25">
      <c r="C14" s="15" t="s">
        <v>10</v>
      </c>
      <c r="D14" s="16" t="s">
        <v>8</v>
      </c>
      <c r="E14" s="15" t="s">
        <v>16</v>
      </c>
    </row>
    <row r="16" spans="1:8" ht="158.25" x14ac:dyDescent="0.25">
      <c r="A16" s="11" t="s">
        <v>17</v>
      </c>
      <c r="B16" s="11">
        <v>1</v>
      </c>
      <c r="C16" s="11" t="s">
        <v>18</v>
      </c>
      <c r="D16" s="17" t="s">
        <v>19</v>
      </c>
      <c r="E16" s="18" t="s">
        <v>20</v>
      </c>
      <c r="F16" s="19">
        <v>2.59</v>
      </c>
      <c r="G16" s="20">
        <v>1080.287</v>
      </c>
      <c r="H16" s="21">
        <f t="shared" ref="H16:H27" si="0">ROUND(ROUND(F16,2)*ROUND(G16,3),2)</f>
        <v>2797.94</v>
      </c>
    </row>
    <row r="17" spans="1:8" ht="90.75" x14ac:dyDescent="0.25">
      <c r="A17" s="11" t="s">
        <v>17</v>
      </c>
      <c r="B17" s="11">
        <v>2</v>
      </c>
      <c r="C17" s="11" t="s">
        <v>21</v>
      </c>
      <c r="D17" s="17" t="s">
        <v>22</v>
      </c>
      <c r="E17" s="18" t="s">
        <v>23</v>
      </c>
      <c r="F17" s="19">
        <v>18.989999999999998</v>
      </c>
      <c r="G17" s="20">
        <v>16.465</v>
      </c>
      <c r="H17" s="21">
        <f t="shared" si="0"/>
        <v>312.67</v>
      </c>
    </row>
    <row r="18" spans="1:8" ht="57" x14ac:dyDescent="0.25">
      <c r="A18" s="11" t="s">
        <v>17</v>
      </c>
      <c r="B18" s="11">
        <v>3</v>
      </c>
      <c r="C18" s="11" t="s">
        <v>24</v>
      </c>
      <c r="D18" s="17" t="s">
        <v>25</v>
      </c>
      <c r="E18" s="18" t="s">
        <v>26</v>
      </c>
      <c r="F18" s="19">
        <v>4.6399999999999997</v>
      </c>
      <c r="G18" s="20">
        <v>100.31699999999999</v>
      </c>
      <c r="H18" s="21">
        <f t="shared" si="0"/>
        <v>465.47</v>
      </c>
    </row>
    <row r="19" spans="1:8" ht="68.25" x14ac:dyDescent="0.25">
      <c r="A19" s="11" t="s">
        <v>17</v>
      </c>
      <c r="B19" s="11">
        <v>4</v>
      </c>
      <c r="C19" s="11" t="s">
        <v>27</v>
      </c>
      <c r="D19" s="17" t="s">
        <v>22</v>
      </c>
      <c r="E19" s="18" t="s">
        <v>28</v>
      </c>
      <c r="F19" s="19">
        <v>29.38</v>
      </c>
      <c r="G19" s="20">
        <v>16.465</v>
      </c>
      <c r="H19" s="21">
        <f t="shared" si="0"/>
        <v>483.74</v>
      </c>
    </row>
    <row r="20" spans="1:8" ht="102" x14ac:dyDescent="0.25">
      <c r="A20" s="11" t="s">
        <v>17</v>
      </c>
      <c r="B20" s="11">
        <v>5</v>
      </c>
      <c r="C20" s="11" t="s">
        <v>29</v>
      </c>
      <c r="D20" s="17" t="s">
        <v>30</v>
      </c>
      <c r="E20" s="18" t="s">
        <v>31</v>
      </c>
      <c r="F20" s="19">
        <v>168.98</v>
      </c>
      <c r="G20" s="20">
        <v>3.66</v>
      </c>
      <c r="H20" s="21">
        <f t="shared" si="0"/>
        <v>618.47</v>
      </c>
    </row>
    <row r="21" spans="1:8" ht="124.5" x14ac:dyDescent="0.25">
      <c r="A21" s="11" t="s">
        <v>17</v>
      </c>
      <c r="B21" s="11">
        <v>6</v>
      </c>
      <c r="C21" s="11" t="s">
        <v>32</v>
      </c>
      <c r="D21" s="17" t="s">
        <v>33</v>
      </c>
      <c r="E21" s="18" t="s">
        <v>34</v>
      </c>
      <c r="F21" s="19">
        <v>11.39</v>
      </c>
      <c r="G21" s="20">
        <v>25</v>
      </c>
      <c r="H21" s="21">
        <f t="shared" si="0"/>
        <v>284.75</v>
      </c>
    </row>
    <row r="22" spans="1:8" ht="102" x14ac:dyDescent="0.25">
      <c r="A22" s="11" t="s">
        <v>17</v>
      </c>
      <c r="B22" s="11">
        <v>7</v>
      </c>
      <c r="C22" s="11" t="s">
        <v>35</v>
      </c>
      <c r="D22" s="17" t="s">
        <v>33</v>
      </c>
      <c r="E22" s="18" t="s">
        <v>36</v>
      </c>
      <c r="F22" s="19">
        <v>30.88</v>
      </c>
      <c r="G22" s="20">
        <v>18</v>
      </c>
      <c r="H22" s="21">
        <f t="shared" si="0"/>
        <v>555.84</v>
      </c>
    </row>
    <row r="23" spans="1:8" ht="90.75" x14ac:dyDescent="0.25">
      <c r="A23" s="11" t="s">
        <v>17</v>
      </c>
      <c r="B23" s="11">
        <v>8</v>
      </c>
      <c r="C23" s="11" t="s">
        <v>37</v>
      </c>
      <c r="D23" s="17" t="s">
        <v>33</v>
      </c>
      <c r="E23" s="18" t="s">
        <v>38</v>
      </c>
      <c r="F23" s="19">
        <v>27.73</v>
      </c>
      <c r="G23" s="20">
        <v>14</v>
      </c>
      <c r="H23" s="21">
        <f t="shared" si="0"/>
        <v>388.22</v>
      </c>
    </row>
    <row r="24" spans="1:8" ht="57" x14ac:dyDescent="0.25">
      <c r="A24" s="11" t="s">
        <v>17</v>
      </c>
      <c r="B24" s="11">
        <v>9</v>
      </c>
      <c r="C24" s="11" t="s">
        <v>39</v>
      </c>
      <c r="D24" s="17" t="s">
        <v>25</v>
      </c>
      <c r="E24" s="18" t="s">
        <v>40</v>
      </c>
      <c r="F24" s="19">
        <v>9.81</v>
      </c>
      <c r="G24" s="20">
        <v>45</v>
      </c>
      <c r="H24" s="21">
        <f t="shared" si="0"/>
        <v>441.45</v>
      </c>
    </row>
    <row r="25" spans="1:8" ht="57" x14ac:dyDescent="0.25">
      <c r="A25" s="11" t="s">
        <v>17</v>
      </c>
      <c r="B25" s="11">
        <v>10</v>
      </c>
      <c r="C25" s="11" t="s">
        <v>41</v>
      </c>
      <c r="D25" s="17" t="s">
        <v>22</v>
      </c>
      <c r="E25" s="18" t="s">
        <v>42</v>
      </c>
      <c r="F25" s="19">
        <v>20.92</v>
      </c>
      <c r="G25" s="20">
        <v>0.36</v>
      </c>
      <c r="H25" s="21">
        <f t="shared" si="0"/>
        <v>7.53</v>
      </c>
    </row>
    <row r="26" spans="1:8" ht="57" x14ac:dyDescent="0.25">
      <c r="A26" s="11" t="s">
        <v>17</v>
      </c>
      <c r="B26" s="11">
        <v>11</v>
      </c>
      <c r="C26" s="11" t="s">
        <v>43</v>
      </c>
      <c r="D26" s="17" t="s">
        <v>22</v>
      </c>
      <c r="E26" s="18" t="s">
        <v>44</v>
      </c>
      <c r="F26" s="19">
        <v>23.37</v>
      </c>
      <c r="G26" s="20">
        <v>1.7250000000000001</v>
      </c>
      <c r="H26" s="21">
        <f t="shared" si="0"/>
        <v>40.31</v>
      </c>
    </row>
    <row r="27" spans="1:8" ht="90.75" x14ac:dyDescent="0.25">
      <c r="A27" s="11" t="s">
        <v>17</v>
      </c>
      <c r="B27" s="11">
        <v>12</v>
      </c>
      <c r="C27" s="11" t="s">
        <v>45</v>
      </c>
      <c r="D27" s="17" t="s">
        <v>22</v>
      </c>
      <c r="E27" s="18" t="s">
        <v>46</v>
      </c>
      <c r="F27" s="19">
        <v>200.38</v>
      </c>
      <c r="G27" s="20">
        <v>1.71</v>
      </c>
      <c r="H27" s="21">
        <f t="shared" si="0"/>
        <v>342.65</v>
      </c>
    </row>
    <row r="28" spans="1:8" x14ac:dyDescent="0.25">
      <c r="E28" s="15" t="s">
        <v>47</v>
      </c>
      <c r="F28" s="15"/>
      <c r="G28" s="15"/>
      <c r="H28" s="22">
        <f>SUM(H16:H27)</f>
        <v>6739.04</v>
      </c>
    </row>
    <row r="30" spans="1:8" x14ac:dyDescent="0.25">
      <c r="C30" s="15" t="s">
        <v>7</v>
      </c>
      <c r="D30" s="16" t="s">
        <v>8</v>
      </c>
      <c r="E30" s="15" t="s">
        <v>9</v>
      </c>
    </row>
    <row r="31" spans="1:8" x14ac:dyDescent="0.25">
      <c r="C31" s="15" t="s">
        <v>10</v>
      </c>
      <c r="D31" s="16" t="s">
        <v>11</v>
      </c>
      <c r="E31" s="15" t="s">
        <v>12</v>
      </c>
    </row>
    <row r="32" spans="1:8" x14ac:dyDescent="0.25">
      <c r="C32" s="15" t="s">
        <v>13</v>
      </c>
      <c r="D32" s="16" t="s">
        <v>8</v>
      </c>
      <c r="E32" s="15" t="s">
        <v>14</v>
      </c>
    </row>
    <row r="33" spans="1:8" x14ac:dyDescent="0.25">
      <c r="C33" s="15" t="s">
        <v>10</v>
      </c>
      <c r="D33" s="16" t="s">
        <v>8</v>
      </c>
      <c r="E33" s="15" t="s">
        <v>15</v>
      </c>
    </row>
    <row r="34" spans="1:8" x14ac:dyDescent="0.25">
      <c r="C34" s="15" t="s">
        <v>10</v>
      </c>
      <c r="D34" s="16" t="s">
        <v>48</v>
      </c>
      <c r="E34" s="15" t="s">
        <v>49</v>
      </c>
    </row>
    <row r="36" spans="1:8" ht="282" x14ac:dyDescent="0.25">
      <c r="A36" s="11" t="s">
        <v>50</v>
      </c>
      <c r="B36" s="11">
        <v>1</v>
      </c>
      <c r="C36" s="11" t="s">
        <v>51</v>
      </c>
      <c r="D36" s="17" t="s">
        <v>33</v>
      </c>
      <c r="E36" s="18" t="s">
        <v>52</v>
      </c>
      <c r="F36" s="19">
        <v>450.1</v>
      </c>
      <c r="G36" s="20">
        <v>1</v>
      </c>
      <c r="H36" s="21">
        <f>ROUND(ROUND(F36,2)*ROUND(G36,3),2)</f>
        <v>450.1</v>
      </c>
    </row>
    <row r="37" spans="1:8" ht="135.75" x14ac:dyDescent="0.25">
      <c r="A37" s="11" t="s">
        <v>50</v>
      </c>
      <c r="B37" s="11">
        <v>2</v>
      </c>
      <c r="C37" s="11" t="s">
        <v>53</v>
      </c>
      <c r="D37" s="17" t="s">
        <v>33</v>
      </c>
      <c r="E37" s="18" t="s">
        <v>54</v>
      </c>
      <c r="F37" s="19">
        <v>23.54</v>
      </c>
      <c r="G37" s="20">
        <v>28</v>
      </c>
      <c r="H37" s="21">
        <f>ROUND(ROUND(F37,2)*ROUND(G37,3),2)</f>
        <v>659.12</v>
      </c>
    </row>
    <row r="38" spans="1:8" ht="147" x14ac:dyDescent="0.25">
      <c r="A38" s="11" t="s">
        <v>50</v>
      </c>
      <c r="B38" s="11">
        <v>3</v>
      </c>
      <c r="C38" s="11" t="s">
        <v>55</v>
      </c>
      <c r="D38" s="17" t="s">
        <v>33</v>
      </c>
      <c r="E38" s="18" t="s">
        <v>56</v>
      </c>
      <c r="F38" s="19">
        <v>530.11</v>
      </c>
      <c r="G38" s="20">
        <v>1</v>
      </c>
      <c r="H38" s="21">
        <f>ROUND(ROUND(F38,2)*ROUND(G38,3),2)</f>
        <v>530.11</v>
      </c>
    </row>
    <row r="39" spans="1:8" ht="102" x14ac:dyDescent="0.25">
      <c r="A39" s="11" t="s">
        <v>50</v>
      </c>
      <c r="B39" s="11">
        <v>4</v>
      </c>
      <c r="C39" s="11" t="s">
        <v>57</v>
      </c>
      <c r="D39" s="17" t="s">
        <v>22</v>
      </c>
      <c r="E39" s="18" t="s">
        <v>58</v>
      </c>
      <c r="F39" s="19">
        <v>20.18</v>
      </c>
      <c r="G39" s="20">
        <v>1.71</v>
      </c>
      <c r="H39" s="21">
        <f>ROUND(ROUND(F39,2)*ROUND(G39,3),2)</f>
        <v>34.51</v>
      </c>
    </row>
    <row r="40" spans="1:8" x14ac:dyDescent="0.25">
      <c r="E40" s="15" t="s">
        <v>47</v>
      </c>
      <c r="F40" s="15"/>
      <c r="G40" s="15"/>
      <c r="H40" s="22">
        <f>SUM(H36:H39)</f>
        <v>1673.84</v>
      </c>
    </row>
    <row r="42" spans="1:8" x14ac:dyDescent="0.25">
      <c r="C42" s="15" t="s">
        <v>7</v>
      </c>
      <c r="D42" s="16" t="s">
        <v>8</v>
      </c>
      <c r="E42" s="15" t="s">
        <v>9</v>
      </c>
    </row>
    <row r="43" spans="1:8" x14ac:dyDescent="0.25">
      <c r="C43" s="15" t="s">
        <v>10</v>
      </c>
      <c r="D43" s="16" t="s">
        <v>11</v>
      </c>
      <c r="E43" s="15" t="s">
        <v>12</v>
      </c>
    </row>
    <row r="44" spans="1:8" x14ac:dyDescent="0.25">
      <c r="C44" s="15" t="s">
        <v>13</v>
      </c>
      <c r="D44" s="16" t="s">
        <v>8</v>
      </c>
      <c r="E44" s="15" t="s">
        <v>14</v>
      </c>
    </row>
    <row r="45" spans="1:8" x14ac:dyDescent="0.25">
      <c r="C45" s="15" t="s">
        <v>10</v>
      </c>
      <c r="D45" s="16" t="s">
        <v>8</v>
      </c>
      <c r="E45" s="15" t="s">
        <v>15</v>
      </c>
    </row>
    <row r="46" spans="1:8" x14ac:dyDescent="0.25">
      <c r="C46" s="15" t="s">
        <v>10</v>
      </c>
      <c r="D46" s="16" t="s">
        <v>59</v>
      </c>
      <c r="E46" s="15" t="s">
        <v>60</v>
      </c>
    </row>
    <row r="48" spans="1:8" ht="203.25" x14ac:dyDescent="0.25">
      <c r="A48" s="11" t="s">
        <v>61</v>
      </c>
      <c r="B48" s="11">
        <v>1</v>
      </c>
      <c r="C48" s="11" t="s">
        <v>62</v>
      </c>
      <c r="D48" s="17" t="s">
        <v>33</v>
      </c>
      <c r="E48" s="18" t="s">
        <v>63</v>
      </c>
      <c r="F48" s="19">
        <v>485.3</v>
      </c>
      <c r="G48" s="20">
        <v>1</v>
      </c>
      <c r="H48" s="21">
        <f t="shared" ref="H48:H74" si="1">ROUND(ROUND(F48,2)*ROUND(G48,3),2)</f>
        <v>485.3</v>
      </c>
    </row>
    <row r="49" spans="1:8" ht="180.75" x14ac:dyDescent="0.25">
      <c r="A49" s="11" t="s">
        <v>61</v>
      </c>
      <c r="B49" s="11">
        <v>2</v>
      </c>
      <c r="C49" s="11" t="s">
        <v>64</v>
      </c>
      <c r="D49" s="17" t="s">
        <v>22</v>
      </c>
      <c r="E49" s="18" t="s">
        <v>65</v>
      </c>
      <c r="F49" s="19">
        <v>8.43</v>
      </c>
      <c r="G49" s="20">
        <v>4.4000000000000004</v>
      </c>
      <c r="H49" s="21">
        <f t="shared" si="1"/>
        <v>37.090000000000003</v>
      </c>
    </row>
    <row r="50" spans="1:8" ht="248.25" x14ac:dyDescent="0.25">
      <c r="A50" s="11" t="s">
        <v>61</v>
      </c>
      <c r="B50" s="11">
        <v>3</v>
      </c>
      <c r="C50" s="11" t="s">
        <v>66</v>
      </c>
      <c r="D50" s="17" t="s">
        <v>22</v>
      </c>
      <c r="E50" s="18" t="s">
        <v>67</v>
      </c>
      <c r="F50" s="19">
        <v>31.9</v>
      </c>
      <c r="G50" s="20">
        <v>4.4000000000000004</v>
      </c>
      <c r="H50" s="21">
        <f t="shared" si="1"/>
        <v>140.36000000000001</v>
      </c>
    </row>
    <row r="51" spans="1:8" ht="124.5" x14ac:dyDescent="0.25">
      <c r="A51" s="11" t="s">
        <v>61</v>
      </c>
      <c r="B51" s="11">
        <v>4</v>
      </c>
      <c r="C51" s="11" t="s">
        <v>68</v>
      </c>
      <c r="D51" s="17" t="s">
        <v>22</v>
      </c>
      <c r="E51" s="18" t="s">
        <v>69</v>
      </c>
      <c r="F51" s="19">
        <v>13.05</v>
      </c>
      <c r="G51" s="20">
        <v>3.3</v>
      </c>
      <c r="H51" s="21">
        <f t="shared" si="1"/>
        <v>43.07</v>
      </c>
    </row>
    <row r="52" spans="1:8" ht="124.5" x14ac:dyDescent="0.25">
      <c r="A52" s="11" t="s">
        <v>61</v>
      </c>
      <c r="B52" s="11">
        <v>5</v>
      </c>
      <c r="C52" s="11" t="s">
        <v>70</v>
      </c>
      <c r="D52" s="17" t="s">
        <v>22</v>
      </c>
      <c r="E52" s="18" t="s">
        <v>71</v>
      </c>
      <c r="F52" s="19">
        <v>31.97</v>
      </c>
      <c r="G52" s="20">
        <v>3.3</v>
      </c>
      <c r="H52" s="21">
        <f t="shared" si="1"/>
        <v>105.5</v>
      </c>
    </row>
    <row r="53" spans="1:8" ht="214.5" x14ac:dyDescent="0.25">
      <c r="A53" s="11" t="s">
        <v>61</v>
      </c>
      <c r="B53" s="11">
        <v>6</v>
      </c>
      <c r="C53" s="11" t="s">
        <v>72</v>
      </c>
      <c r="D53" s="17" t="s">
        <v>22</v>
      </c>
      <c r="E53" s="18" t="s">
        <v>73</v>
      </c>
      <c r="F53" s="19">
        <v>8.8800000000000008</v>
      </c>
      <c r="G53" s="20">
        <v>4.7519999999999998</v>
      </c>
      <c r="H53" s="21">
        <f t="shared" si="1"/>
        <v>42.2</v>
      </c>
    </row>
    <row r="54" spans="1:8" ht="248.25" x14ac:dyDescent="0.25">
      <c r="A54" s="11" t="s">
        <v>61</v>
      </c>
      <c r="B54" s="11">
        <v>7</v>
      </c>
      <c r="C54" s="11" t="s">
        <v>74</v>
      </c>
      <c r="D54" s="17" t="s">
        <v>22</v>
      </c>
      <c r="E54" s="18" t="s">
        <v>75</v>
      </c>
      <c r="F54" s="19">
        <v>80.36</v>
      </c>
      <c r="G54" s="20">
        <v>4.7519999999999998</v>
      </c>
      <c r="H54" s="21">
        <f t="shared" si="1"/>
        <v>381.87</v>
      </c>
    </row>
    <row r="55" spans="1:8" ht="180.75" x14ac:dyDescent="0.25">
      <c r="A55" s="11" t="s">
        <v>61</v>
      </c>
      <c r="B55" s="11">
        <v>8</v>
      </c>
      <c r="C55" s="11" t="s">
        <v>76</v>
      </c>
      <c r="D55" s="17" t="s">
        <v>22</v>
      </c>
      <c r="E55" s="18" t="s">
        <v>77</v>
      </c>
      <c r="F55" s="19">
        <v>17.11</v>
      </c>
      <c r="G55" s="20">
        <v>8.0519999999999996</v>
      </c>
      <c r="H55" s="21">
        <f t="shared" si="1"/>
        <v>137.77000000000001</v>
      </c>
    </row>
    <row r="56" spans="1:8" ht="124.5" x14ac:dyDescent="0.25">
      <c r="A56" s="11" t="s">
        <v>61</v>
      </c>
      <c r="B56" s="11">
        <v>9</v>
      </c>
      <c r="C56" s="11" t="s">
        <v>78</v>
      </c>
      <c r="D56" s="17" t="s">
        <v>22</v>
      </c>
      <c r="E56" s="18" t="s">
        <v>79</v>
      </c>
      <c r="F56" s="19">
        <v>36.94</v>
      </c>
      <c r="G56" s="20">
        <v>8.0519999999999996</v>
      </c>
      <c r="H56" s="21">
        <f t="shared" si="1"/>
        <v>297.44</v>
      </c>
    </row>
    <row r="57" spans="1:8" ht="113.25" x14ac:dyDescent="0.25">
      <c r="A57" s="11" t="s">
        <v>61</v>
      </c>
      <c r="B57" s="11">
        <v>10</v>
      </c>
      <c r="C57" s="11" t="s">
        <v>80</v>
      </c>
      <c r="D57" s="17" t="s">
        <v>22</v>
      </c>
      <c r="E57" s="18" t="s">
        <v>81</v>
      </c>
      <c r="F57" s="19">
        <v>7.27</v>
      </c>
      <c r="G57" s="20">
        <v>8.0519999999999996</v>
      </c>
      <c r="H57" s="21">
        <f t="shared" si="1"/>
        <v>58.54</v>
      </c>
    </row>
    <row r="58" spans="1:8" ht="113.25" x14ac:dyDescent="0.25">
      <c r="A58" s="11" t="s">
        <v>61</v>
      </c>
      <c r="B58" s="11">
        <v>11</v>
      </c>
      <c r="C58" s="11" t="s">
        <v>82</v>
      </c>
      <c r="D58" s="17" t="s">
        <v>22</v>
      </c>
      <c r="E58" s="18" t="s">
        <v>83</v>
      </c>
      <c r="F58" s="19">
        <v>27.57</v>
      </c>
      <c r="G58" s="20">
        <v>8.0519999999999996</v>
      </c>
      <c r="H58" s="21">
        <f t="shared" si="1"/>
        <v>221.99</v>
      </c>
    </row>
    <row r="59" spans="1:8" ht="203.25" x14ac:dyDescent="0.25">
      <c r="A59" s="11" t="s">
        <v>61</v>
      </c>
      <c r="B59" s="11">
        <v>12</v>
      </c>
      <c r="C59" s="11" t="s">
        <v>84</v>
      </c>
      <c r="D59" s="17" t="s">
        <v>30</v>
      </c>
      <c r="E59" s="18" t="s">
        <v>85</v>
      </c>
      <c r="F59" s="19">
        <v>3.43</v>
      </c>
      <c r="G59" s="20">
        <v>8.8000000000000007</v>
      </c>
      <c r="H59" s="21">
        <f t="shared" si="1"/>
        <v>30.18</v>
      </c>
    </row>
    <row r="60" spans="1:8" ht="102" x14ac:dyDescent="0.25">
      <c r="A60" s="11" t="s">
        <v>61</v>
      </c>
      <c r="B60" s="11">
        <v>13</v>
      </c>
      <c r="C60" s="11" t="s">
        <v>86</v>
      </c>
      <c r="D60" s="17" t="s">
        <v>30</v>
      </c>
      <c r="E60" s="18" t="s">
        <v>87</v>
      </c>
      <c r="F60" s="19">
        <v>8.73</v>
      </c>
      <c r="G60" s="20">
        <v>8.8000000000000007</v>
      </c>
      <c r="H60" s="21">
        <f t="shared" si="1"/>
        <v>76.819999999999993</v>
      </c>
    </row>
    <row r="61" spans="1:8" ht="124.5" x14ac:dyDescent="0.25">
      <c r="A61" s="11" t="s">
        <v>61</v>
      </c>
      <c r="B61" s="11">
        <v>14</v>
      </c>
      <c r="C61" s="11" t="s">
        <v>88</v>
      </c>
      <c r="D61" s="17" t="s">
        <v>30</v>
      </c>
      <c r="E61" s="18" t="s">
        <v>89</v>
      </c>
      <c r="F61" s="19">
        <v>3.68</v>
      </c>
      <c r="G61" s="20">
        <v>14.64</v>
      </c>
      <c r="H61" s="21">
        <f t="shared" si="1"/>
        <v>53.88</v>
      </c>
    </row>
    <row r="62" spans="1:8" ht="113.25" x14ac:dyDescent="0.25">
      <c r="A62" s="11" t="s">
        <v>61</v>
      </c>
      <c r="B62" s="11">
        <v>15</v>
      </c>
      <c r="C62" s="11" t="s">
        <v>90</v>
      </c>
      <c r="D62" s="17" t="s">
        <v>22</v>
      </c>
      <c r="E62" s="18" t="s">
        <v>91</v>
      </c>
      <c r="F62" s="19">
        <v>7.65</v>
      </c>
      <c r="G62" s="20">
        <v>4.7519999999999998</v>
      </c>
      <c r="H62" s="21">
        <f t="shared" si="1"/>
        <v>36.35</v>
      </c>
    </row>
    <row r="63" spans="1:8" ht="158.25" x14ac:dyDescent="0.25">
      <c r="A63" s="11" t="s">
        <v>61</v>
      </c>
      <c r="B63" s="11">
        <v>16</v>
      </c>
      <c r="C63" s="11" t="s">
        <v>92</v>
      </c>
      <c r="D63" s="17" t="s">
        <v>22</v>
      </c>
      <c r="E63" s="18" t="s">
        <v>93</v>
      </c>
      <c r="F63" s="19">
        <v>30.05</v>
      </c>
      <c r="G63" s="20">
        <v>4.7519999999999998</v>
      </c>
      <c r="H63" s="21">
        <f t="shared" si="1"/>
        <v>142.80000000000001</v>
      </c>
    </row>
    <row r="64" spans="1:8" ht="248.25" x14ac:dyDescent="0.25">
      <c r="A64" s="11" t="s">
        <v>61</v>
      </c>
      <c r="B64" s="11">
        <v>17</v>
      </c>
      <c r="C64" s="11" t="s">
        <v>94</v>
      </c>
      <c r="D64" s="17" t="s">
        <v>22</v>
      </c>
      <c r="E64" s="18" t="s">
        <v>95</v>
      </c>
      <c r="F64" s="19">
        <v>10.86</v>
      </c>
      <c r="G64" s="20">
        <v>8.0519999999999996</v>
      </c>
      <c r="H64" s="21">
        <f t="shared" si="1"/>
        <v>87.44</v>
      </c>
    </row>
    <row r="65" spans="1:8" ht="124.5" x14ac:dyDescent="0.25">
      <c r="A65" s="11" t="s">
        <v>61</v>
      </c>
      <c r="B65" s="11">
        <v>18</v>
      </c>
      <c r="C65" s="11" t="s">
        <v>96</v>
      </c>
      <c r="D65" s="17" t="s">
        <v>22</v>
      </c>
      <c r="E65" s="18" t="s">
        <v>97</v>
      </c>
      <c r="F65" s="19">
        <v>8.66</v>
      </c>
      <c r="G65" s="20">
        <v>8.0519999999999996</v>
      </c>
      <c r="H65" s="21">
        <f t="shared" si="1"/>
        <v>69.73</v>
      </c>
    </row>
    <row r="66" spans="1:8" ht="158.25" x14ac:dyDescent="0.25">
      <c r="A66" s="11" t="s">
        <v>61</v>
      </c>
      <c r="B66" s="11">
        <v>19</v>
      </c>
      <c r="C66" s="11" t="s">
        <v>98</v>
      </c>
      <c r="D66" s="17" t="s">
        <v>33</v>
      </c>
      <c r="E66" s="18" t="s">
        <v>99</v>
      </c>
      <c r="F66" s="19">
        <v>62.63</v>
      </c>
      <c r="G66" s="20">
        <v>2</v>
      </c>
      <c r="H66" s="21">
        <f t="shared" si="1"/>
        <v>125.26</v>
      </c>
    </row>
    <row r="67" spans="1:8" ht="158.25" x14ac:dyDescent="0.25">
      <c r="A67" s="11" t="s">
        <v>61</v>
      </c>
      <c r="B67" s="11">
        <v>20</v>
      </c>
      <c r="C67" s="11" t="s">
        <v>100</v>
      </c>
      <c r="D67" s="17" t="s">
        <v>33</v>
      </c>
      <c r="E67" s="18" t="s">
        <v>101</v>
      </c>
      <c r="F67" s="19">
        <v>222.52</v>
      </c>
      <c r="G67" s="20">
        <v>2</v>
      </c>
      <c r="H67" s="21">
        <f t="shared" si="1"/>
        <v>445.04</v>
      </c>
    </row>
    <row r="68" spans="1:8" ht="147" x14ac:dyDescent="0.25">
      <c r="A68" s="11" t="s">
        <v>61</v>
      </c>
      <c r="B68" s="11">
        <v>21</v>
      </c>
      <c r="C68" s="11" t="s">
        <v>102</v>
      </c>
      <c r="D68" s="17" t="s">
        <v>22</v>
      </c>
      <c r="E68" s="18" t="s">
        <v>103</v>
      </c>
      <c r="F68" s="19">
        <v>8.1999999999999993</v>
      </c>
      <c r="G68" s="20">
        <v>4.4000000000000004</v>
      </c>
      <c r="H68" s="21">
        <f t="shared" si="1"/>
        <v>36.08</v>
      </c>
    </row>
    <row r="69" spans="1:8" ht="135.75" x14ac:dyDescent="0.25">
      <c r="A69" s="11" t="s">
        <v>61</v>
      </c>
      <c r="B69" s="11">
        <v>22</v>
      </c>
      <c r="C69" s="11" t="s">
        <v>104</v>
      </c>
      <c r="D69" s="17" t="s">
        <v>22</v>
      </c>
      <c r="E69" s="18" t="s">
        <v>105</v>
      </c>
      <c r="F69" s="19">
        <v>44.34</v>
      </c>
      <c r="G69" s="20">
        <v>4.4000000000000004</v>
      </c>
      <c r="H69" s="21">
        <f t="shared" si="1"/>
        <v>195.1</v>
      </c>
    </row>
    <row r="70" spans="1:8" ht="203.25" x14ac:dyDescent="0.25">
      <c r="A70" s="11" t="s">
        <v>61</v>
      </c>
      <c r="B70" s="11">
        <v>23</v>
      </c>
      <c r="C70" s="11" t="s">
        <v>106</v>
      </c>
      <c r="D70" s="17" t="s">
        <v>33</v>
      </c>
      <c r="E70" s="18" t="s">
        <v>107</v>
      </c>
      <c r="F70" s="19">
        <v>525.29999999999995</v>
      </c>
      <c r="G70" s="20">
        <v>1</v>
      </c>
      <c r="H70" s="21">
        <f t="shared" si="1"/>
        <v>525.29999999999995</v>
      </c>
    </row>
    <row r="71" spans="1:8" ht="214.5" x14ac:dyDescent="0.25">
      <c r="A71" s="11" t="s">
        <v>61</v>
      </c>
      <c r="B71" s="11">
        <v>24</v>
      </c>
      <c r="C71" s="11" t="s">
        <v>108</v>
      </c>
      <c r="D71" s="17" t="s">
        <v>33</v>
      </c>
      <c r="E71" s="18" t="s">
        <v>109</v>
      </c>
      <c r="F71" s="19">
        <v>918.2</v>
      </c>
      <c r="G71" s="20">
        <v>1</v>
      </c>
      <c r="H71" s="21">
        <f t="shared" si="1"/>
        <v>918.2</v>
      </c>
    </row>
    <row r="72" spans="1:8" ht="248.25" x14ac:dyDescent="0.25">
      <c r="A72" s="11" t="s">
        <v>61</v>
      </c>
      <c r="B72" s="11">
        <v>25</v>
      </c>
      <c r="C72" s="11" t="s">
        <v>110</v>
      </c>
      <c r="D72" s="17" t="s">
        <v>22</v>
      </c>
      <c r="E72" s="18" t="s">
        <v>111</v>
      </c>
      <c r="F72" s="19">
        <v>30.78</v>
      </c>
      <c r="G72" s="20">
        <v>24.155999999999999</v>
      </c>
      <c r="H72" s="21">
        <f t="shared" si="1"/>
        <v>743.52</v>
      </c>
    </row>
    <row r="73" spans="1:8" ht="135.75" x14ac:dyDescent="0.25">
      <c r="A73" s="11" t="s">
        <v>61</v>
      </c>
      <c r="B73" s="11">
        <v>26</v>
      </c>
      <c r="C73" s="11" t="s">
        <v>112</v>
      </c>
      <c r="D73" s="17" t="s">
        <v>33</v>
      </c>
      <c r="E73" s="18" t="s">
        <v>113</v>
      </c>
      <c r="F73" s="19">
        <v>250.7</v>
      </c>
      <c r="G73" s="20">
        <v>1</v>
      </c>
      <c r="H73" s="21">
        <f t="shared" si="1"/>
        <v>250.7</v>
      </c>
    </row>
    <row r="74" spans="1:8" x14ac:dyDescent="0.25">
      <c r="A74" s="11" t="s">
        <v>61</v>
      </c>
      <c r="B74" s="11">
        <v>27</v>
      </c>
      <c r="C74" s="11" t="s">
        <v>114</v>
      </c>
      <c r="D74" s="17" t="s">
        <v>33</v>
      </c>
      <c r="E74" s="23" t="s">
        <v>115</v>
      </c>
      <c r="F74" s="19">
        <v>1367.15</v>
      </c>
      <c r="G74" s="20">
        <v>1</v>
      </c>
      <c r="H74" s="21">
        <f t="shared" si="1"/>
        <v>1367.15</v>
      </c>
    </row>
    <row r="75" spans="1:8" x14ac:dyDescent="0.25">
      <c r="E75" s="15" t="s">
        <v>47</v>
      </c>
      <c r="F75" s="15"/>
      <c r="G75" s="15"/>
      <c r="H75" s="22">
        <f>SUM(H48:H74)</f>
        <v>7054.68</v>
      </c>
    </row>
    <row r="77" spans="1:8" x14ac:dyDescent="0.25">
      <c r="C77" s="15" t="s">
        <v>7</v>
      </c>
      <c r="D77" s="16" t="s">
        <v>8</v>
      </c>
      <c r="E77" s="15" t="s">
        <v>9</v>
      </c>
    </row>
    <row r="78" spans="1:8" x14ac:dyDescent="0.25">
      <c r="C78" s="15" t="s">
        <v>10</v>
      </c>
      <c r="D78" s="16" t="s">
        <v>11</v>
      </c>
      <c r="E78" s="15" t="s">
        <v>12</v>
      </c>
    </row>
    <row r="79" spans="1:8" x14ac:dyDescent="0.25">
      <c r="C79" s="15" t="s">
        <v>13</v>
      </c>
      <c r="D79" s="16" t="s">
        <v>8</v>
      </c>
      <c r="E79" s="15" t="s">
        <v>14</v>
      </c>
    </row>
    <row r="80" spans="1:8" x14ac:dyDescent="0.25">
      <c r="C80" s="15" t="s">
        <v>10</v>
      </c>
      <c r="D80" s="16" t="s">
        <v>116</v>
      </c>
      <c r="E80" s="15" t="s">
        <v>117</v>
      </c>
    </row>
    <row r="81" spans="1:8" x14ac:dyDescent="0.25">
      <c r="C81" s="15" t="s">
        <v>10</v>
      </c>
      <c r="D81" s="16" t="s">
        <v>8</v>
      </c>
      <c r="E81" s="15" t="s">
        <v>16</v>
      </c>
    </row>
    <row r="83" spans="1:8" ht="158.25" x14ac:dyDescent="0.25">
      <c r="A83" s="11" t="s">
        <v>118</v>
      </c>
      <c r="B83" s="11">
        <v>1</v>
      </c>
      <c r="C83" s="11" t="s">
        <v>18</v>
      </c>
      <c r="D83" s="17" t="s">
        <v>19</v>
      </c>
      <c r="E83" s="18" t="s">
        <v>20</v>
      </c>
      <c r="F83" s="19">
        <v>2.59</v>
      </c>
      <c r="G83" s="20">
        <v>1080.287</v>
      </c>
      <c r="H83" s="21">
        <f t="shared" ref="H83:H94" si="2">ROUND(ROUND(F83,2)*ROUND(G83,3),2)</f>
        <v>2797.94</v>
      </c>
    </row>
    <row r="84" spans="1:8" ht="90.75" x14ac:dyDescent="0.25">
      <c r="A84" s="11" t="s">
        <v>118</v>
      </c>
      <c r="B84" s="11">
        <v>2</v>
      </c>
      <c r="C84" s="11" t="s">
        <v>21</v>
      </c>
      <c r="D84" s="17" t="s">
        <v>22</v>
      </c>
      <c r="E84" s="18" t="s">
        <v>23</v>
      </c>
      <c r="F84" s="19">
        <v>18.989999999999998</v>
      </c>
      <c r="G84" s="20">
        <v>16.465</v>
      </c>
      <c r="H84" s="21">
        <f t="shared" si="2"/>
        <v>312.67</v>
      </c>
    </row>
    <row r="85" spans="1:8" ht="57" x14ac:dyDescent="0.25">
      <c r="A85" s="11" t="s">
        <v>118</v>
      </c>
      <c r="B85" s="11">
        <v>3</v>
      </c>
      <c r="C85" s="11" t="s">
        <v>24</v>
      </c>
      <c r="D85" s="17" t="s">
        <v>25</v>
      </c>
      <c r="E85" s="18" t="s">
        <v>26</v>
      </c>
      <c r="F85" s="19">
        <v>4.6399999999999997</v>
      </c>
      <c r="G85" s="20">
        <v>108.98</v>
      </c>
      <c r="H85" s="21">
        <f t="shared" si="2"/>
        <v>505.67</v>
      </c>
    </row>
    <row r="86" spans="1:8" ht="68.25" x14ac:dyDescent="0.25">
      <c r="A86" s="11" t="s">
        <v>118</v>
      </c>
      <c r="B86" s="11">
        <v>4</v>
      </c>
      <c r="C86" s="11" t="s">
        <v>27</v>
      </c>
      <c r="D86" s="17" t="s">
        <v>22</v>
      </c>
      <c r="E86" s="18" t="s">
        <v>28</v>
      </c>
      <c r="F86" s="19">
        <v>29.38</v>
      </c>
      <c r="G86" s="20">
        <v>16.465</v>
      </c>
      <c r="H86" s="21">
        <f t="shared" si="2"/>
        <v>483.74</v>
      </c>
    </row>
    <row r="87" spans="1:8" ht="102" x14ac:dyDescent="0.25">
      <c r="A87" s="11" t="s">
        <v>118</v>
      </c>
      <c r="B87" s="11">
        <v>5</v>
      </c>
      <c r="C87" s="11" t="s">
        <v>29</v>
      </c>
      <c r="D87" s="17" t="s">
        <v>30</v>
      </c>
      <c r="E87" s="18" t="s">
        <v>31</v>
      </c>
      <c r="F87" s="19">
        <v>168.98</v>
      </c>
      <c r="G87" s="20">
        <v>3.66</v>
      </c>
      <c r="H87" s="21">
        <f t="shared" si="2"/>
        <v>618.47</v>
      </c>
    </row>
    <row r="88" spans="1:8" ht="124.5" x14ac:dyDescent="0.25">
      <c r="A88" s="11" t="s">
        <v>118</v>
      </c>
      <c r="B88" s="11">
        <v>6</v>
      </c>
      <c r="C88" s="11" t="s">
        <v>32</v>
      </c>
      <c r="D88" s="17" t="s">
        <v>33</v>
      </c>
      <c r="E88" s="18" t="s">
        <v>34</v>
      </c>
      <c r="F88" s="19">
        <v>11.39</v>
      </c>
      <c r="G88" s="20">
        <v>25</v>
      </c>
      <c r="H88" s="21">
        <f t="shared" si="2"/>
        <v>284.75</v>
      </c>
    </row>
    <row r="89" spans="1:8" ht="102" x14ac:dyDescent="0.25">
      <c r="A89" s="11" t="s">
        <v>118</v>
      </c>
      <c r="B89" s="11">
        <v>7</v>
      </c>
      <c r="C89" s="11" t="s">
        <v>35</v>
      </c>
      <c r="D89" s="17" t="s">
        <v>33</v>
      </c>
      <c r="E89" s="18" t="s">
        <v>36</v>
      </c>
      <c r="F89" s="19">
        <v>30.88</v>
      </c>
      <c r="G89" s="20">
        <v>18</v>
      </c>
      <c r="H89" s="21">
        <f t="shared" si="2"/>
        <v>555.84</v>
      </c>
    </row>
    <row r="90" spans="1:8" ht="90.75" x14ac:dyDescent="0.25">
      <c r="A90" s="11" t="s">
        <v>118</v>
      </c>
      <c r="B90" s="11">
        <v>8</v>
      </c>
      <c r="C90" s="11" t="s">
        <v>37</v>
      </c>
      <c r="D90" s="17" t="s">
        <v>33</v>
      </c>
      <c r="E90" s="18" t="s">
        <v>38</v>
      </c>
      <c r="F90" s="19">
        <v>27.73</v>
      </c>
      <c r="G90" s="20">
        <v>14</v>
      </c>
      <c r="H90" s="21">
        <f t="shared" si="2"/>
        <v>388.22</v>
      </c>
    </row>
    <row r="91" spans="1:8" ht="57" x14ac:dyDescent="0.25">
      <c r="A91" s="11" t="s">
        <v>118</v>
      </c>
      <c r="B91" s="11">
        <v>9</v>
      </c>
      <c r="C91" s="11" t="s">
        <v>39</v>
      </c>
      <c r="D91" s="17" t="s">
        <v>25</v>
      </c>
      <c r="E91" s="18" t="s">
        <v>40</v>
      </c>
      <c r="F91" s="19">
        <v>9.81</v>
      </c>
      <c r="G91" s="20">
        <v>45</v>
      </c>
      <c r="H91" s="21">
        <f t="shared" si="2"/>
        <v>441.45</v>
      </c>
    </row>
    <row r="92" spans="1:8" ht="57" x14ac:dyDescent="0.25">
      <c r="A92" s="11" t="s">
        <v>118</v>
      </c>
      <c r="B92" s="11">
        <v>10</v>
      </c>
      <c r="C92" s="11" t="s">
        <v>41</v>
      </c>
      <c r="D92" s="17" t="s">
        <v>22</v>
      </c>
      <c r="E92" s="18" t="s">
        <v>42</v>
      </c>
      <c r="F92" s="19">
        <v>20.92</v>
      </c>
      <c r="G92" s="20">
        <v>0.36</v>
      </c>
      <c r="H92" s="21">
        <f t="shared" si="2"/>
        <v>7.53</v>
      </c>
    </row>
    <row r="93" spans="1:8" ht="57" x14ac:dyDescent="0.25">
      <c r="A93" s="11" t="s">
        <v>118</v>
      </c>
      <c r="B93" s="11">
        <v>11</v>
      </c>
      <c r="C93" s="11" t="s">
        <v>43</v>
      </c>
      <c r="D93" s="17" t="s">
        <v>22</v>
      </c>
      <c r="E93" s="18" t="s">
        <v>44</v>
      </c>
      <c r="F93" s="19">
        <v>23.37</v>
      </c>
      <c r="G93" s="20">
        <v>1.7250000000000001</v>
      </c>
      <c r="H93" s="21">
        <f t="shared" si="2"/>
        <v>40.31</v>
      </c>
    </row>
    <row r="94" spans="1:8" ht="90.75" x14ac:dyDescent="0.25">
      <c r="A94" s="11" t="s">
        <v>118</v>
      </c>
      <c r="B94" s="11">
        <v>12</v>
      </c>
      <c r="C94" s="11" t="s">
        <v>45</v>
      </c>
      <c r="D94" s="17" t="s">
        <v>22</v>
      </c>
      <c r="E94" s="18" t="s">
        <v>46</v>
      </c>
      <c r="F94" s="19">
        <v>200.38</v>
      </c>
      <c r="G94" s="20">
        <v>1.71</v>
      </c>
      <c r="H94" s="21">
        <f t="shared" si="2"/>
        <v>342.65</v>
      </c>
    </row>
    <row r="95" spans="1:8" x14ac:dyDescent="0.25">
      <c r="E95" s="15" t="s">
        <v>47</v>
      </c>
      <c r="F95" s="15"/>
      <c r="G95" s="15"/>
      <c r="H95" s="22">
        <f>SUM(H83:H94)</f>
        <v>6779.2400000000007</v>
      </c>
    </row>
    <row r="97" spans="1:8" x14ac:dyDescent="0.25">
      <c r="C97" s="15" t="s">
        <v>7</v>
      </c>
      <c r="D97" s="16" t="s">
        <v>8</v>
      </c>
      <c r="E97" s="15" t="s">
        <v>9</v>
      </c>
    </row>
    <row r="98" spans="1:8" x14ac:dyDescent="0.25">
      <c r="C98" s="15" t="s">
        <v>10</v>
      </c>
      <c r="D98" s="16" t="s">
        <v>11</v>
      </c>
      <c r="E98" s="15" t="s">
        <v>12</v>
      </c>
    </row>
    <row r="99" spans="1:8" x14ac:dyDescent="0.25">
      <c r="C99" s="15" t="s">
        <v>13</v>
      </c>
      <c r="D99" s="16" t="s">
        <v>8</v>
      </c>
      <c r="E99" s="15" t="s">
        <v>14</v>
      </c>
    </row>
    <row r="100" spans="1:8" x14ac:dyDescent="0.25">
      <c r="C100" s="15" t="s">
        <v>10</v>
      </c>
      <c r="D100" s="16" t="s">
        <v>116</v>
      </c>
      <c r="E100" s="15" t="s">
        <v>117</v>
      </c>
    </row>
    <row r="101" spans="1:8" x14ac:dyDescent="0.25">
      <c r="C101" s="15" t="s">
        <v>10</v>
      </c>
      <c r="D101" s="16" t="s">
        <v>48</v>
      </c>
      <c r="E101" s="15" t="s">
        <v>49</v>
      </c>
    </row>
    <row r="103" spans="1:8" ht="282" x14ac:dyDescent="0.25">
      <c r="A103" s="11" t="s">
        <v>119</v>
      </c>
      <c r="B103" s="11">
        <v>1</v>
      </c>
      <c r="C103" s="11" t="s">
        <v>51</v>
      </c>
      <c r="D103" s="17" t="s">
        <v>33</v>
      </c>
      <c r="E103" s="18" t="s">
        <v>52</v>
      </c>
      <c r="F103" s="19">
        <v>450.1</v>
      </c>
      <c r="G103" s="20">
        <v>1</v>
      </c>
      <c r="H103" s="21">
        <f>ROUND(ROUND(F103,2)*ROUND(G103,3),2)</f>
        <v>450.1</v>
      </c>
    </row>
    <row r="104" spans="1:8" ht="135.75" x14ac:dyDescent="0.25">
      <c r="A104" s="11" t="s">
        <v>119</v>
      </c>
      <c r="B104" s="11">
        <v>2</v>
      </c>
      <c r="C104" s="11" t="s">
        <v>53</v>
      </c>
      <c r="D104" s="17" t="s">
        <v>33</v>
      </c>
      <c r="E104" s="18" t="s">
        <v>54</v>
      </c>
      <c r="F104" s="19">
        <v>23.54</v>
      </c>
      <c r="G104" s="20">
        <v>28</v>
      </c>
      <c r="H104" s="21">
        <f>ROUND(ROUND(F104,2)*ROUND(G104,3),2)</f>
        <v>659.12</v>
      </c>
    </row>
    <row r="105" spans="1:8" ht="147" x14ac:dyDescent="0.25">
      <c r="A105" s="11" t="s">
        <v>119</v>
      </c>
      <c r="B105" s="11">
        <v>3</v>
      </c>
      <c r="C105" s="11" t="s">
        <v>55</v>
      </c>
      <c r="D105" s="17" t="s">
        <v>33</v>
      </c>
      <c r="E105" s="18" t="s">
        <v>56</v>
      </c>
      <c r="F105" s="19">
        <v>530.11</v>
      </c>
      <c r="G105" s="20">
        <v>1</v>
      </c>
      <c r="H105" s="21">
        <f>ROUND(ROUND(F105,2)*ROUND(G105,3),2)</f>
        <v>530.11</v>
      </c>
    </row>
    <row r="106" spans="1:8" ht="102" x14ac:dyDescent="0.25">
      <c r="A106" s="11" t="s">
        <v>119</v>
      </c>
      <c r="B106" s="11">
        <v>4</v>
      </c>
      <c r="C106" s="11" t="s">
        <v>57</v>
      </c>
      <c r="D106" s="17" t="s">
        <v>22</v>
      </c>
      <c r="E106" s="18" t="s">
        <v>58</v>
      </c>
      <c r="F106" s="19">
        <v>20.18</v>
      </c>
      <c r="G106" s="20">
        <v>1.71</v>
      </c>
      <c r="H106" s="21">
        <f>ROUND(ROUND(F106,2)*ROUND(G106,3),2)</f>
        <v>34.51</v>
      </c>
    </row>
    <row r="107" spans="1:8" x14ac:dyDescent="0.25">
      <c r="E107" s="15" t="s">
        <v>47</v>
      </c>
      <c r="F107" s="15"/>
      <c r="G107" s="15"/>
      <c r="H107" s="22">
        <f>SUM(H103:H106)</f>
        <v>1673.84</v>
      </c>
    </row>
    <row r="109" spans="1:8" x14ac:dyDescent="0.25">
      <c r="C109" s="15" t="s">
        <v>7</v>
      </c>
      <c r="D109" s="16" t="s">
        <v>8</v>
      </c>
      <c r="E109" s="15" t="s">
        <v>9</v>
      </c>
    </row>
    <row r="110" spans="1:8" x14ac:dyDescent="0.25">
      <c r="C110" s="15" t="s">
        <v>10</v>
      </c>
      <c r="D110" s="16" t="s">
        <v>11</v>
      </c>
      <c r="E110" s="15" t="s">
        <v>12</v>
      </c>
    </row>
    <row r="111" spans="1:8" x14ac:dyDescent="0.25">
      <c r="C111" s="15" t="s">
        <v>13</v>
      </c>
      <c r="D111" s="16" t="s">
        <v>8</v>
      </c>
      <c r="E111" s="15" t="s">
        <v>14</v>
      </c>
    </row>
    <row r="112" spans="1:8" x14ac:dyDescent="0.25">
      <c r="C112" s="15" t="s">
        <v>10</v>
      </c>
      <c r="D112" s="16" t="s">
        <v>116</v>
      </c>
      <c r="E112" s="15" t="s">
        <v>117</v>
      </c>
    </row>
    <row r="113" spans="1:8" x14ac:dyDescent="0.25">
      <c r="C113" s="15" t="s">
        <v>10</v>
      </c>
      <c r="D113" s="16" t="s">
        <v>59</v>
      </c>
      <c r="E113" s="15" t="s">
        <v>60</v>
      </c>
    </row>
    <row r="115" spans="1:8" ht="180.75" x14ac:dyDescent="0.25">
      <c r="A115" s="11" t="s">
        <v>120</v>
      </c>
      <c r="B115" s="11">
        <v>1</v>
      </c>
      <c r="C115" s="11" t="s">
        <v>64</v>
      </c>
      <c r="D115" s="17" t="s">
        <v>22</v>
      </c>
      <c r="E115" s="18" t="s">
        <v>65</v>
      </c>
      <c r="F115" s="19">
        <v>8.43</v>
      </c>
      <c r="G115" s="20">
        <v>2.2000000000000002</v>
      </c>
      <c r="H115" s="21">
        <f t="shared" ref="H115:H136" si="3">ROUND(ROUND(F115,2)*ROUND(G115,3),2)</f>
        <v>18.55</v>
      </c>
    </row>
    <row r="116" spans="1:8" ht="248.25" x14ac:dyDescent="0.25">
      <c r="A116" s="11" t="s">
        <v>120</v>
      </c>
      <c r="B116" s="11">
        <v>2</v>
      </c>
      <c r="C116" s="11" t="s">
        <v>66</v>
      </c>
      <c r="D116" s="17" t="s">
        <v>22</v>
      </c>
      <c r="E116" s="18" t="s">
        <v>67</v>
      </c>
      <c r="F116" s="19">
        <v>31.9</v>
      </c>
      <c r="G116" s="20">
        <v>2.2000000000000002</v>
      </c>
      <c r="H116" s="21">
        <f t="shared" si="3"/>
        <v>70.180000000000007</v>
      </c>
    </row>
    <row r="117" spans="1:8" ht="57" x14ac:dyDescent="0.25">
      <c r="A117" s="11" t="s">
        <v>120</v>
      </c>
      <c r="B117" s="11">
        <v>3</v>
      </c>
      <c r="C117" s="11" t="s">
        <v>121</v>
      </c>
      <c r="D117" s="17" t="s">
        <v>22</v>
      </c>
      <c r="E117" s="18" t="s">
        <v>122</v>
      </c>
      <c r="F117" s="19">
        <v>10.91</v>
      </c>
      <c r="G117" s="20">
        <v>2.2000000000000002</v>
      </c>
      <c r="H117" s="21">
        <f t="shared" si="3"/>
        <v>24</v>
      </c>
    </row>
    <row r="118" spans="1:8" ht="57" x14ac:dyDescent="0.25">
      <c r="A118" s="11" t="s">
        <v>120</v>
      </c>
      <c r="B118" s="11">
        <v>4</v>
      </c>
      <c r="C118" s="11" t="s">
        <v>123</v>
      </c>
      <c r="D118" s="17" t="s">
        <v>22</v>
      </c>
      <c r="E118" s="18" t="s">
        <v>124</v>
      </c>
      <c r="F118" s="19">
        <v>40.61</v>
      </c>
      <c r="G118" s="20">
        <v>2.2000000000000002</v>
      </c>
      <c r="H118" s="21">
        <f t="shared" si="3"/>
        <v>89.34</v>
      </c>
    </row>
    <row r="119" spans="1:8" ht="180.75" x14ac:dyDescent="0.25">
      <c r="A119" s="11" t="s">
        <v>120</v>
      </c>
      <c r="B119" s="11">
        <v>5</v>
      </c>
      <c r="C119" s="11" t="s">
        <v>76</v>
      </c>
      <c r="D119" s="17" t="s">
        <v>22</v>
      </c>
      <c r="E119" s="18" t="s">
        <v>77</v>
      </c>
      <c r="F119" s="19">
        <v>17.11</v>
      </c>
      <c r="G119" s="20">
        <v>8.0519999999999996</v>
      </c>
      <c r="H119" s="21">
        <f t="shared" si="3"/>
        <v>137.77000000000001</v>
      </c>
    </row>
    <row r="120" spans="1:8" ht="124.5" x14ac:dyDescent="0.25">
      <c r="A120" s="11" t="s">
        <v>120</v>
      </c>
      <c r="B120" s="11">
        <v>6</v>
      </c>
      <c r="C120" s="11" t="s">
        <v>78</v>
      </c>
      <c r="D120" s="17" t="s">
        <v>22</v>
      </c>
      <c r="E120" s="18" t="s">
        <v>79</v>
      </c>
      <c r="F120" s="19">
        <v>36.94</v>
      </c>
      <c r="G120" s="20">
        <v>8.0519999999999996</v>
      </c>
      <c r="H120" s="21">
        <f t="shared" si="3"/>
        <v>297.44</v>
      </c>
    </row>
    <row r="121" spans="1:8" ht="113.25" x14ac:dyDescent="0.25">
      <c r="A121" s="11" t="s">
        <v>120</v>
      </c>
      <c r="B121" s="11">
        <v>7</v>
      </c>
      <c r="C121" s="11" t="s">
        <v>80</v>
      </c>
      <c r="D121" s="17" t="s">
        <v>22</v>
      </c>
      <c r="E121" s="18" t="s">
        <v>81</v>
      </c>
      <c r="F121" s="19">
        <v>7.27</v>
      </c>
      <c r="G121" s="20">
        <v>8.0519999999999996</v>
      </c>
      <c r="H121" s="21">
        <f t="shared" si="3"/>
        <v>58.54</v>
      </c>
    </row>
    <row r="122" spans="1:8" ht="113.25" x14ac:dyDescent="0.25">
      <c r="A122" s="11" t="s">
        <v>120</v>
      </c>
      <c r="B122" s="11">
        <v>8</v>
      </c>
      <c r="C122" s="11" t="s">
        <v>82</v>
      </c>
      <c r="D122" s="17" t="s">
        <v>22</v>
      </c>
      <c r="E122" s="18" t="s">
        <v>83</v>
      </c>
      <c r="F122" s="19">
        <v>27.57</v>
      </c>
      <c r="G122" s="20">
        <v>8.0519999999999996</v>
      </c>
      <c r="H122" s="21">
        <f t="shared" si="3"/>
        <v>221.99</v>
      </c>
    </row>
    <row r="123" spans="1:8" ht="203.25" x14ac:dyDescent="0.25">
      <c r="A123" s="11" t="s">
        <v>120</v>
      </c>
      <c r="B123" s="11">
        <v>9</v>
      </c>
      <c r="C123" s="11" t="s">
        <v>84</v>
      </c>
      <c r="D123" s="17" t="s">
        <v>30</v>
      </c>
      <c r="E123" s="18" t="s">
        <v>85</v>
      </c>
      <c r="F123" s="19">
        <v>3.43</v>
      </c>
      <c r="G123" s="20">
        <v>4.4000000000000004</v>
      </c>
      <c r="H123" s="21">
        <f t="shared" si="3"/>
        <v>15.09</v>
      </c>
    </row>
    <row r="124" spans="1:8" ht="102" x14ac:dyDescent="0.25">
      <c r="A124" s="11" t="s">
        <v>120</v>
      </c>
      <c r="B124" s="11">
        <v>10</v>
      </c>
      <c r="C124" s="11" t="s">
        <v>86</v>
      </c>
      <c r="D124" s="17" t="s">
        <v>30</v>
      </c>
      <c r="E124" s="18" t="s">
        <v>87</v>
      </c>
      <c r="F124" s="19">
        <v>8.73</v>
      </c>
      <c r="G124" s="20">
        <v>4.4000000000000004</v>
      </c>
      <c r="H124" s="21">
        <f t="shared" si="3"/>
        <v>38.409999999999997</v>
      </c>
    </row>
    <row r="125" spans="1:8" ht="124.5" x14ac:dyDescent="0.25">
      <c r="A125" s="11" t="s">
        <v>120</v>
      </c>
      <c r="B125" s="11">
        <v>11</v>
      </c>
      <c r="C125" s="11" t="s">
        <v>88</v>
      </c>
      <c r="D125" s="17" t="s">
        <v>30</v>
      </c>
      <c r="E125" s="18" t="s">
        <v>89</v>
      </c>
      <c r="F125" s="19">
        <v>3.68</v>
      </c>
      <c r="G125" s="20">
        <v>14.2</v>
      </c>
      <c r="H125" s="21">
        <f t="shared" si="3"/>
        <v>52.26</v>
      </c>
    </row>
    <row r="126" spans="1:8" ht="248.25" x14ac:dyDescent="0.25">
      <c r="A126" s="11" t="s">
        <v>120</v>
      </c>
      <c r="B126" s="11">
        <v>12</v>
      </c>
      <c r="C126" s="11" t="s">
        <v>94</v>
      </c>
      <c r="D126" s="17" t="s">
        <v>22</v>
      </c>
      <c r="E126" s="18" t="s">
        <v>95</v>
      </c>
      <c r="F126" s="19">
        <v>10.86</v>
      </c>
      <c r="G126" s="20">
        <v>8.0519999999999996</v>
      </c>
      <c r="H126" s="21">
        <f t="shared" si="3"/>
        <v>87.44</v>
      </c>
    </row>
    <row r="127" spans="1:8" ht="124.5" x14ac:dyDescent="0.25">
      <c r="A127" s="11" t="s">
        <v>120</v>
      </c>
      <c r="B127" s="11">
        <v>13</v>
      </c>
      <c r="C127" s="11" t="s">
        <v>96</v>
      </c>
      <c r="D127" s="17" t="s">
        <v>22</v>
      </c>
      <c r="E127" s="18" t="s">
        <v>97</v>
      </c>
      <c r="F127" s="19">
        <v>8.66</v>
      </c>
      <c r="G127" s="20">
        <v>8.0519999999999996</v>
      </c>
      <c r="H127" s="21">
        <f t="shared" si="3"/>
        <v>69.73</v>
      </c>
    </row>
    <row r="128" spans="1:8" ht="158.25" x14ac:dyDescent="0.25">
      <c r="A128" s="11" t="s">
        <v>120</v>
      </c>
      <c r="B128" s="11">
        <v>14</v>
      </c>
      <c r="C128" s="11" t="s">
        <v>98</v>
      </c>
      <c r="D128" s="17" t="s">
        <v>33</v>
      </c>
      <c r="E128" s="18" t="s">
        <v>99</v>
      </c>
      <c r="F128" s="19">
        <v>62.63</v>
      </c>
      <c r="G128" s="20">
        <v>1</v>
      </c>
      <c r="H128" s="21">
        <f t="shared" si="3"/>
        <v>62.63</v>
      </c>
    </row>
    <row r="129" spans="1:8" ht="158.25" x14ac:dyDescent="0.25">
      <c r="A129" s="11" t="s">
        <v>120</v>
      </c>
      <c r="B129" s="11">
        <v>15</v>
      </c>
      <c r="C129" s="11" t="s">
        <v>100</v>
      </c>
      <c r="D129" s="17" t="s">
        <v>33</v>
      </c>
      <c r="E129" s="18" t="s">
        <v>101</v>
      </c>
      <c r="F129" s="19">
        <v>222.52</v>
      </c>
      <c r="G129" s="20">
        <v>1</v>
      </c>
      <c r="H129" s="21">
        <f t="shared" si="3"/>
        <v>222.52</v>
      </c>
    </row>
    <row r="130" spans="1:8" ht="147" x14ac:dyDescent="0.25">
      <c r="A130" s="11" t="s">
        <v>120</v>
      </c>
      <c r="B130" s="11">
        <v>16</v>
      </c>
      <c r="C130" s="11" t="s">
        <v>102</v>
      </c>
      <c r="D130" s="17" t="s">
        <v>22</v>
      </c>
      <c r="E130" s="18" t="s">
        <v>103</v>
      </c>
      <c r="F130" s="19">
        <v>8.1999999999999993</v>
      </c>
      <c r="G130" s="20">
        <v>4.4000000000000004</v>
      </c>
      <c r="H130" s="21">
        <f t="shared" si="3"/>
        <v>36.08</v>
      </c>
    </row>
    <row r="131" spans="1:8" ht="135.75" x14ac:dyDescent="0.25">
      <c r="A131" s="11" t="s">
        <v>120</v>
      </c>
      <c r="B131" s="11">
        <v>17</v>
      </c>
      <c r="C131" s="11" t="s">
        <v>104</v>
      </c>
      <c r="D131" s="17" t="s">
        <v>22</v>
      </c>
      <c r="E131" s="18" t="s">
        <v>105</v>
      </c>
      <c r="F131" s="19">
        <v>44.34</v>
      </c>
      <c r="G131" s="20">
        <v>4.4000000000000004</v>
      </c>
      <c r="H131" s="21">
        <f t="shared" si="3"/>
        <v>195.1</v>
      </c>
    </row>
    <row r="132" spans="1:8" ht="203.25" x14ac:dyDescent="0.25">
      <c r="A132" s="11" t="s">
        <v>120</v>
      </c>
      <c r="B132" s="11">
        <v>18</v>
      </c>
      <c r="C132" s="11" t="s">
        <v>106</v>
      </c>
      <c r="D132" s="17" t="s">
        <v>33</v>
      </c>
      <c r="E132" s="18" t="s">
        <v>107</v>
      </c>
      <c r="F132" s="19">
        <v>525.29999999999995</v>
      </c>
      <c r="G132" s="20">
        <v>1</v>
      </c>
      <c r="H132" s="21">
        <f t="shared" si="3"/>
        <v>525.29999999999995</v>
      </c>
    </row>
    <row r="133" spans="1:8" ht="214.5" x14ac:dyDescent="0.25">
      <c r="A133" s="11" t="s">
        <v>120</v>
      </c>
      <c r="B133" s="11">
        <v>19</v>
      </c>
      <c r="C133" s="11" t="s">
        <v>108</v>
      </c>
      <c r="D133" s="17" t="s">
        <v>33</v>
      </c>
      <c r="E133" s="18" t="s">
        <v>109</v>
      </c>
      <c r="F133" s="19">
        <v>918.2</v>
      </c>
      <c r="G133" s="20">
        <v>1</v>
      </c>
      <c r="H133" s="21">
        <f t="shared" si="3"/>
        <v>918.2</v>
      </c>
    </row>
    <row r="134" spans="1:8" ht="248.25" x14ac:dyDescent="0.25">
      <c r="A134" s="11" t="s">
        <v>120</v>
      </c>
      <c r="B134" s="11">
        <v>20</v>
      </c>
      <c r="C134" s="11" t="s">
        <v>110</v>
      </c>
      <c r="D134" s="17" t="s">
        <v>22</v>
      </c>
      <c r="E134" s="18" t="s">
        <v>111</v>
      </c>
      <c r="F134" s="19">
        <v>30.78</v>
      </c>
      <c r="G134" s="20">
        <v>24.155999999999999</v>
      </c>
      <c r="H134" s="21">
        <f t="shared" si="3"/>
        <v>743.52</v>
      </c>
    </row>
    <row r="135" spans="1:8" ht="135.75" x14ac:dyDescent="0.25">
      <c r="A135" s="11" t="s">
        <v>120</v>
      </c>
      <c r="B135" s="11">
        <v>21</v>
      </c>
      <c r="C135" s="11" t="s">
        <v>112</v>
      </c>
      <c r="D135" s="17" t="s">
        <v>33</v>
      </c>
      <c r="E135" s="18" t="s">
        <v>113</v>
      </c>
      <c r="F135" s="19">
        <v>250.7</v>
      </c>
      <c r="G135" s="20">
        <v>2</v>
      </c>
      <c r="H135" s="21">
        <f t="shared" si="3"/>
        <v>501.4</v>
      </c>
    </row>
    <row r="136" spans="1:8" x14ac:dyDescent="0.25">
      <c r="A136" s="11" t="s">
        <v>120</v>
      </c>
      <c r="B136" s="11">
        <v>22</v>
      </c>
      <c r="C136" s="11" t="s">
        <v>114</v>
      </c>
      <c r="D136" s="17" t="s">
        <v>33</v>
      </c>
      <c r="E136" s="23" t="s">
        <v>115</v>
      </c>
      <c r="F136" s="19">
        <v>1367.15</v>
      </c>
      <c r="G136" s="20">
        <v>1</v>
      </c>
      <c r="H136" s="21">
        <f t="shared" si="3"/>
        <v>1367.15</v>
      </c>
    </row>
    <row r="137" spans="1:8" x14ac:dyDescent="0.25">
      <c r="E137" s="15" t="s">
        <v>47</v>
      </c>
      <c r="F137" s="15"/>
      <c r="G137" s="15"/>
      <c r="H137" s="22">
        <f>SUM(H115:H136)</f>
        <v>5752.6399999999994</v>
      </c>
    </row>
    <row r="139" spans="1:8" x14ac:dyDescent="0.25">
      <c r="C139" s="15" t="s">
        <v>7</v>
      </c>
      <c r="D139" s="16" t="s">
        <v>8</v>
      </c>
      <c r="E139" s="15" t="s">
        <v>9</v>
      </c>
    </row>
    <row r="140" spans="1:8" x14ac:dyDescent="0.25">
      <c r="C140" s="15" t="s">
        <v>10</v>
      </c>
      <c r="D140" s="16" t="s">
        <v>11</v>
      </c>
      <c r="E140" s="15" t="s">
        <v>12</v>
      </c>
    </row>
    <row r="141" spans="1:8" x14ac:dyDescent="0.25">
      <c r="C141" s="15" t="s">
        <v>13</v>
      </c>
      <c r="D141" s="16" t="s">
        <v>116</v>
      </c>
      <c r="E141" s="15" t="s">
        <v>125</v>
      </c>
    </row>
    <row r="142" spans="1:8" x14ac:dyDescent="0.25">
      <c r="C142" s="15" t="s">
        <v>10</v>
      </c>
      <c r="D142" s="16" t="s">
        <v>8</v>
      </c>
      <c r="E142" s="15" t="s">
        <v>15</v>
      </c>
    </row>
    <row r="143" spans="1:8" x14ac:dyDescent="0.25">
      <c r="C143" s="15" t="s">
        <v>10</v>
      </c>
      <c r="D143" s="16" t="s">
        <v>8</v>
      </c>
      <c r="E143" s="15" t="s">
        <v>16</v>
      </c>
    </row>
    <row r="145" spans="1:8" ht="158.25" x14ac:dyDescent="0.25">
      <c r="A145" s="11" t="s">
        <v>126</v>
      </c>
      <c r="B145" s="11">
        <v>1</v>
      </c>
      <c r="C145" s="11" t="s">
        <v>18</v>
      </c>
      <c r="D145" s="17" t="s">
        <v>19</v>
      </c>
      <c r="E145" s="18" t="s">
        <v>20</v>
      </c>
      <c r="F145" s="19">
        <v>2.59</v>
      </c>
      <c r="G145" s="20">
        <v>1108.9349999999999</v>
      </c>
      <c r="H145" s="21">
        <f t="shared" ref="H145:H156" si="4">ROUND(ROUND(F145,2)*ROUND(G145,3),2)</f>
        <v>2872.14</v>
      </c>
    </row>
    <row r="146" spans="1:8" ht="90.75" x14ac:dyDescent="0.25">
      <c r="A146" s="11" t="s">
        <v>126</v>
      </c>
      <c r="B146" s="11">
        <v>2</v>
      </c>
      <c r="C146" s="11" t="s">
        <v>21</v>
      </c>
      <c r="D146" s="17" t="s">
        <v>22</v>
      </c>
      <c r="E146" s="18" t="s">
        <v>23</v>
      </c>
      <c r="F146" s="19">
        <v>18.989999999999998</v>
      </c>
      <c r="G146" s="20">
        <v>16.937000000000001</v>
      </c>
      <c r="H146" s="21">
        <f t="shared" si="4"/>
        <v>321.63</v>
      </c>
    </row>
    <row r="147" spans="1:8" ht="57" x14ac:dyDescent="0.25">
      <c r="A147" s="11" t="s">
        <v>126</v>
      </c>
      <c r="B147" s="11">
        <v>3</v>
      </c>
      <c r="C147" s="11" t="s">
        <v>24</v>
      </c>
      <c r="D147" s="17" t="s">
        <v>25</v>
      </c>
      <c r="E147" s="18" t="s">
        <v>26</v>
      </c>
      <c r="F147" s="19">
        <v>4.6399999999999997</v>
      </c>
      <c r="G147" s="20">
        <v>112.97</v>
      </c>
      <c r="H147" s="21">
        <f t="shared" si="4"/>
        <v>524.17999999999995</v>
      </c>
    </row>
    <row r="148" spans="1:8" ht="68.25" x14ac:dyDescent="0.25">
      <c r="A148" s="11" t="s">
        <v>126</v>
      </c>
      <c r="B148" s="11">
        <v>4</v>
      </c>
      <c r="C148" s="11" t="s">
        <v>27</v>
      </c>
      <c r="D148" s="17" t="s">
        <v>22</v>
      </c>
      <c r="E148" s="18" t="s">
        <v>28</v>
      </c>
      <c r="F148" s="19">
        <v>29.38</v>
      </c>
      <c r="G148" s="20">
        <v>16.937000000000001</v>
      </c>
      <c r="H148" s="21">
        <f t="shared" si="4"/>
        <v>497.61</v>
      </c>
    </row>
    <row r="149" spans="1:8" ht="102" x14ac:dyDescent="0.25">
      <c r="A149" s="11" t="s">
        <v>126</v>
      </c>
      <c r="B149" s="11">
        <v>5</v>
      </c>
      <c r="C149" s="11" t="s">
        <v>29</v>
      </c>
      <c r="D149" s="17" t="s">
        <v>30</v>
      </c>
      <c r="E149" s="18" t="s">
        <v>31</v>
      </c>
      <c r="F149" s="19">
        <v>168.98</v>
      </c>
      <c r="G149" s="20">
        <v>3.85</v>
      </c>
      <c r="H149" s="21">
        <f t="shared" si="4"/>
        <v>650.57000000000005</v>
      </c>
    </row>
    <row r="150" spans="1:8" ht="124.5" x14ac:dyDescent="0.25">
      <c r="A150" s="11" t="s">
        <v>126</v>
      </c>
      <c r="B150" s="11">
        <v>6</v>
      </c>
      <c r="C150" s="11" t="s">
        <v>32</v>
      </c>
      <c r="D150" s="17" t="s">
        <v>33</v>
      </c>
      <c r="E150" s="18" t="s">
        <v>34</v>
      </c>
      <c r="F150" s="19">
        <v>11.39</v>
      </c>
      <c r="G150" s="20">
        <v>25</v>
      </c>
      <c r="H150" s="21">
        <f t="shared" si="4"/>
        <v>284.75</v>
      </c>
    </row>
    <row r="151" spans="1:8" ht="102" x14ac:dyDescent="0.25">
      <c r="A151" s="11" t="s">
        <v>126</v>
      </c>
      <c r="B151" s="11">
        <v>7</v>
      </c>
      <c r="C151" s="11" t="s">
        <v>35</v>
      </c>
      <c r="D151" s="17" t="s">
        <v>33</v>
      </c>
      <c r="E151" s="18" t="s">
        <v>36</v>
      </c>
      <c r="F151" s="19">
        <v>30.88</v>
      </c>
      <c r="G151" s="20">
        <v>18</v>
      </c>
      <c r="H151" s="21">
        <f t="shared" si="4"/>
        <v>555.84</v>
      </c>
    </row>
    <row r="152" spans="1:8" ht="90.75" x14ac:dyDescent="0.25">
      <c r="A152" s="11" t="s">
        <v>126</v>
      </c>
      <c r="B152" s="11">
        <v>8</v>
      </c>
      <c r="C152" s="11" t="s">
        <v>37</v>
      </c>
      <c r="D152" s="17" t="s">
        <v>33</v>
      </c>
      <c r="E152" s="18" t="s">
        <v>38</v>
      </c>
      <c r="F152" s="19">
        <v>27.73</v>
      </c>
      <c r="G152" s="20">
        <v>14</v>
      </c>
      <c r="H152" s="21">
        <f t="shared" si="4"/>
        <v>388.22</v>
      </c>
    </row>
    <row r="153" spans="1:8" ht="57" x14ac:dyDescent="0.25">
      <c r="A153" s="11" t="s">
        <v>126</v>
      </c>
      <c r="B153" s="11">
        <v>9</v>
      </c>
      <c r="C153" s="11" t="s">
        <v>39</v>
      </c>
      <c r="D153" s="17" t="s">
        <v>25</v>
      </c>
      <c r="E153" s="18" t="s">
        <v>40</v>
      </c>
      <c r="F153" s="19">
        <v>9.81</v>
      </c>
      <c r="G153" s="20">
        <v>45</v>
      </c>
      <c r="H153" s="21">
        <f t="shared" si="4"/>
        <v>441.45</v>
      </c>
    </row>
    <row r="154" spans="1:8" ht="57" x14ac:dyDescent="0.25">
      <c r="A154" s="11" t="s">
        <v>126</v>
      </c>
      <c r="B154" s="11">
        <v>10</v>
      </c>
      <c r="C154" s="11" t="s">
        <v>41</v>
      </c>
      <c r="D154" s="17" t="s">
        <v>22</v>
      </c>
      <c r="E154" s="18" t="s">
        <v>42</v>
      </c>
      <c r="F154" s="19">
        <v>20.92</v>
      </c>
      <c r="G154" s="20">
        <v>0.36</v>
      </c>
      <c r="H154" s="21">
        <f t="shared" si="4"/>
        <v>7.53</v>
      </c>
    </row>
    <row r="155" spans="1:8" ht="57" x14ac:dyDescent="0.25">
      <c r="A155" s="11" t="s">
        <v>126</v>
      </c>
      <c r="B155" s="11">
        <v>11</v>
      </c>
      <c r="C155" s="11" t="s">
        <v>43</v>
      </c>
      <c r="D155" s="17" t="s">
        <v>22</v>
      </c>
      <c r="E155" s="18" t="s">
        <v>44</v>
      </c>
      <c r="F155" s="19">
        <v>23.37</v>
      </c>
      <c r="G155" s="20">
        <v>1.7250000000000001</v>
      </c>
      <c r="H155" s="21">
        <f t="shared" si="4"/>
        <v>40.31</v>
      </c>
    </row>
    <row r="156" spans="1:8" ht="90.75" x14ac:dyDescent="0.25">
      <c r="A156" s="11" t="s">
        <v>126</v>
      </c>
      <c r="B156" s="11">
        <v>12</v>
      </c>
      <c r="C156" s="11" t="s">
        <v>45</v>
      </c>
      <c r="D156" s="17" t="s">
        <v>22</v>
      </c>
      <c r="E156" s="18" t="s">
        <v>46</v>
      </c>
      <c r="F156" s="19">
        <v>200.38</v>
      </c>
      <c r="G156" s="20">
        <v>1.71</v>
      </c>
      <c r="H156" s="21">
        <f t="shared" si="4"/>
        <v>342.65</v>
      </c>
    </row>
    <row r="157" spans="1:8" x14ac:dyDescent="0.25">
      <c r="E157" s="15" t="s">
        <v>47</v>
      </c>
      <c r="F157" s="15"/>
      <c r="G157" s="15"/>
      <c r="H157" s="22">
        <f>SUM(H145:H156)</f>
        <v>6926.8799999999992</v>
      </c>
    </row>
    <row r="159" spans="1:8" x14ac:dyDescent="0.25">
      <c r="C159" s="15" t="s">
        <v>7</v>
      </c>
      <c r="D159" s="16" t="s">
        <v>8</v>
      </c>
      <c r="E159" s="15" t="s">
        <v>9</v>
      </c>
    </row>
    <row r="160" spans="1:8" x14ac:dyDescent="0.25">
      <c r="C160" s="15" t="s">
        <v>10</v>
      </c>
      <c r="D160" s="16" t="s">
        <v>11</v>
      </c>
      <c r="E160" s="15" t="s">
        <v>12</v>
      </c>
    </row>
    <row r="161" spans="1:8" x14ac:dyDescent="0.25">
      <c r="C161" s="15" t="s">
        <v>13</v>
      </c>
      <c r="D161" s="16" t="s">
        <v>116</v>
      </c>
      <c r="E161" s="15" t="s">
        <v>125</v>
      </c>
    </row>
    <row r="162" spans="1:8" x14ac:dyDescent="0.25">
      <c r="C162" s="15" t="s">
        <v>10</v>
      </c>
      <c r="D162" s="16" t="s">
        <v>8</v>
      </c>
      <c r="E162" s="15" t="s">
        <v>15</v>
      </c>
    </row>
    <row r="163" spans="1:8" x14ac:dyDescent="0.25">
      <c r="C163" s="15" t="s">
        <v>10</v>
      </c>
      <c r="D163" s="16" t="s">
        <v>48</v>
      </c>
      <c r="E163" s="15" t="s">
        <v>49</v>
      </c>
    </row>
    <row r="165" spans="1:8" ht="45.75" x14ac:dyDescent="0.25">
      <c r="A165" s="11" t="s">
        <v>127</v>
      </c>
      <c r="B165" s="11">
        <v>1</v>
      </c>
      <c r="C165" s="11" t="s">
        <v>128</v>
      </c>
      <c r="D165" s="17" t="s">
        <v>129</v>
      </c>
      <c r="E165" s="18" t="s">
        <v>130</v>
      </c>
      <c r="F165" s="19">
        <v>145.91</v>
      </c>
      <c r="G165" s="20">
        <v>2.2869999999999999</v>
      </c>
      <c r="H165" s="21">
        <f t="shared" ref="H165:H170" si="5">ROUND(ROUND(F165,2)*ROUND(G165,3),2)</f>
        <v>333.7</v>
      </c>
    </row>
    <row r="166" spans="1:8" ht="225.75" x14ac:dyDescent="0.25">
      <c r="A166" s="11" t="s">
        <v>127</v>
      </c>
      <c r="B166" s="11">
        <v>2</v>
      </c>
      <c r="C166" s="11" t="s">
        <v>131</v>
      </c>
      <c r="D166" s="17" t="s">
        <v>129</v>
      </c>
      <c r="E166" s="18" t="s">
        <v>132</v>
      </c>
      <c r="F166" s="19">
        <v>599.42999999999995</v>
      </c>
      <c r="G166" s="20">
        <v>2.109</v>
      </c>
      <c r="H166" s="21">
        <f t="shared" si="5"/>
        <v>1264.2</v>
      </c>
    </row>
    <row r="167" spans="1:8" ht="282" x14ac:dyDescent="0.25">
      <c r="A167" s="11" t="s">
        <v>127</v>
      </c>
      <c r="B167" s="11">
        <v>3</v>
      </c>
      <c r="C167" s="11" t="s">
        <v>51</v>
      </c>
      <c r="D167" s="17" t="s">
        <v>33</v>
      </c>
      <c r="E167" s="18" t="s">
        <v>52</v>
      </c>
      <c r="F167" s="19">
        <v>450.1</v>
      </c>
      <c r="G167" s="20">
        <v>1</v>
      </c>
      <c r="H167" s="21">
        <f t="shared" si="5"/>
        <v>450.1</v>
      </c>
    </row>
    <row r="168" spans="1:8" ht="135.75" x14ac:dyDescent="0.25">
      <c r="A168" s="11" t="s">
        <v>127</v>
      </c>
      <c r="B168" s="11">
        <v>4</v>
      </c>
      <c r="C168" s="11" t="s">
        <v>53</v>
      </c>
      <c r="D168" s="17" t="s">
        <v>33</v>
      </c>
      <c r="E168" s="18" t="s">
        <v>54</v>
      </c>
      <c r="F168" s="19">
        <v>23.54</v>
      </c>
      <c r="G168" s="20">
        <v>28</v>
      </c>
      <c r="H168" s="21">
        <f t="shared" si="5"/>
        <v>659.12</v>
      </c>
    </row>
    <row r="169" spans="1:8" ht="147" x14ac:dyDescent="0.25">
      <c r="A169" s="11" t="s">
        <v>127</v>
      </c>
      <c r="B169" s="11">
        <v>5</v>
      </c>
      <c r="C169" s="11" t="s">
        <v>55</v>
      </c>
      <c r="D169" s="17" t="s">
        <v>33</v>
      </c>
      <c r="E169" s="18" t="s">
        <v>56</v>
      </c>
      <c r="F169" s="19">
        <v>530.11</v>
      </c>
      <c r="G169" s="20">
        <v>1</v>
      </c>
      <c r="H169" s="21">
        <f t="shared" si="5"/>
        <v>530.11</v>
      </c>
    </row>
    <row r="170" spans="1:8" ht="102" x14ac:dyDescent="0.25">
      <c r="A170" s="11" t="s">
        <v>127</v>
      </c>
      <c r="B170" s="11">
        <v>6</v>
      </c>
      <c r="C170" s="11" t="s">
        <v>57</v>
      </c>
      <c r="D170" s="17" t="s">
        <v>22</v>
      </c>
      <c r="E170" s="18" t="s">
        <v>58</v>
      </c>
      <c r="F170" s="19">
        <v>20.18</v>
      </c>
      <c r="G170" s="20">
        <v>1.71</v>
      </c>
      <c r="H170" s="21">
        <f t="shared" si="5"/>
        <v>34.51</v>
      </c>
    </row>
    <row r="171" spans="1:8" x14ac:dyDescent="0.25">
      <c r="E171" s="15" t="s">
        <v>47</v>
      </c>
      <c r="F171" s="15"/>
      <c r="G171" s="15"/>
      <c r="H171" s="22">
        <f>SUM(H165:H170)</f>
        <v>3271.7400000000002</v>
      </c>
    </row>
    <row r="173" spans="1:8" x14ac:dyDescent="0.25">
      <c r="C173" s="15" t="s">
        <v>7</v>
      </c>
      <c r="D173" s="16" t="s">
        <v>8</v>
      </c>
      <c r="E173" s="15" t="s">
        <v>9</v>
      </c>
    </row>
    <row r="174" spans="1:8" x14ac:dyDescent="0.25">
      <c r="C174" s="15" t="s">
        <v>10</v>
      </c>
      <c r="D174" s="16" t="s">
        <v>11</v>
      </c>
      <c r="E174" s="15" t="s">
        <v>12</v>
      </c>
    </row>
    <row r="175" spans="1:8" x14ac:dyDescent="0.25">
      <c r="C175" s="15" t="s">
        <v>13</v>
      </c>
      <c r="D175" s="16" t="s">
        <v>116</v>
      </c>
      <c r="E175" s="15" t="s">
        <v>125</v>
      </c>
    </row>
    <row r="176" spans="1:8" x14ac:dyDescent="0.25">
      <c r="C176" s="15" t="s">
        <v>10</v>
      </c>
      <c r="D176" s="16" t="s">
        <v>8</v>
      </c>
      <c r="E176" s="15" t="s">
        <v>15</v>
      </c>
    </row>
    <row r="177" spans="1:8" x14ac:dyDescent="0.25">
      <c r="C177" s="15" t="s">
        <v>10</v>
      </c>
      <c r="D177" s="16" t="s">
        <v>59</v>
      </c>
      <c r="E177" s="15" t="s">
        <v>60</v>
      </c>
    </row>
    <row r="179" spans="1:8" ht="180.75" x14ac:dyDescent="0.25">
      <c r="A179" s="11" t="s">
        <v>133</v>
      </c>
      <c r="B179" s="11">
        <v>1</v>
      </c>
      <c r="C179" s="11" t="s">
        <v>64</v>
      </c>
      <c r="D179" s="17" t="s">
        <v>22</v>
      </c>
      <c r="E179" s="18" t="s">
        <v>65</v>
      </c>
      <c r="F179" s="19">
        <v>8.43</v>
      </c>
      <c r="G179" s="20">
        <v>4.4000000000000004</v>
      </c>
      <c r="H179" s="21">
        <f t="shared" ref="H179:H196" si="6">ROUND(ROUND(F179,2)*ROUND(G179,3),2)</f>
        <v>37.090000000000003</v>
      </c>
    </row>
    <row r="180" spans="1:8" ht="248.25" x14ac:dyDescent="0.25">
      <c r="A180" s="11" t="s">
        <v>133</v>
      </c>
      <c r="B180" s="11">
        <v>2</v>
      </c>
      <c r="C180" s="11" t="s">
        <v>66</v>
      </c>
      <c r="D180" s="17" t="s">
        <v>22</v>
      </c>
      <c r="E180" s="18" t="s">
        <v>67</v>
      </c>
      <c r="F180" s="19">
        <v>31.9</v>
      </c>
      <c r="G180" s="20">
        <v>4.4000000000000004</v>
      </c>
      <c r="H180" s="21">
        <f t="shared" si="6"/>
        <v>140.36000000000001</v>
      </c>
    </row>
    <row r="181" spans="1:8" ht="180.75" x14ac:dyDescent="0.25">
      <c r="A181" s="11" t="s">
        <v>133</v>
      </c>
      <c r="B181" s="11">
        <v>3</v>
      </c>
      <c r="C181" s="11" t="s">
        <v>76</v>
      </c>
      <c r="D181" s="17" t="s">
        <v>22</v>
      </c>
      <c r="E181" s="18" t="s">
        <v>77</v>
      </c>
      <c r="F181" s="19">
        <v>17.11</v>
      </c>
      <c r="G181" s="20">
        <v>8.4700000000000006</v>
      </c>
      <c r="H181" s="21">
        <f t="shared" si="6"/>
        <v>144.91999999999999</v>
      </c>
    </row>
    <row r="182" spans="1:8" ht="124.5" x14ac:dyDescent="0.25">
      <c r="A182" s="11" t="s">
        <v>133</v>
      </c>
      <c r="B182" s="11">
        <v>4</v>
      </c>
      <c r="C182" s="11" t="s">
        <v>78</v>
      </c>
      <c r="D182" s="17" t="s">
        <v>22</v>
      </c>
      <c r="E182" s="18" t="s">
        <v>79</v>
      </c>
      <c r="F182" s="19">
        <v>36.94</v>
      </c>
      <c r="G182" s="20">
        <v>8.4700000000000006</v>
      </c>
      <c r="H182" s="21">
        <f t="shared" si="6"/>
        <v>312.88</v>
      </c>
    </row>
    <row r="183" spans="1:8" ht="113.25" x14ac:dyDescent="0.25">
      <c r="A183" s="11" t="s">
        <v>133</v>
      </c>
      <c r="B183" s="11">
        <v>5</v>
      </c>
      <c r="C183" s="11" t="s">
        <v>80</v>
      </c>
      <c r="D183" s="17" t="s">
        <v>22</v>
      </c>
      <c r="E183" s="18" t="s">
        <v>81</v>
      </c>
      <c r="F183" s="19">
        <v>7.27</v>
      </c>
      <c r="G183" s="20">
        <v>8.4700000000000006</v>
      </c>
      <c r="H183" s="21">
        <f t="shared" si="6"/>
        <v>61.58</v>
      </c>
    </row>
    <row r="184" spans="1:8" ht="113.25" x14ac:dyDescent="0.25">
      <c r="A184" s="11" t="s">
        <v>133</v>
      </c>
      <c r="B184" s="11">
        <v>6</v>
      </c>
      <c r="C184" s="11" t="s">
        <v>82</v>
      </c>
      <c r="D184" s="17" t="s">
        <v>22</v>
      </c>
      <c r="E184" s="18" t="s">
        <v>83</v>
      </c>
      <c r="F184" s="19">
        <v>27.57</v>
      </c>
      <c r="G184" s="20">
        <v>8.4700000000000006</v>
      </c>
      <c r="H184" s="21">
        <f t="shared" si="6"/>
        <v>233.52</v>
      </c>
    </row>
    <row r="185" spans="1:8" ht="203.25" x14ac:dyDescent="0.25">
      <c r="A185" s="11" t="s">
        <v>133</v>
      </c>
      <c r="B185" s="11">
        <v>7</v>
      </c>
      <c r="C185" s="11" t="s">
        <v>84</v>
      </c>
      <c r="D185" s="17" t="s">
        <v>30</v>
      </c>
      <c r="E185" s="18" t="s">
        <v>85</v>
      </c>
      <c r="F185" s="19">
        <v>3.43</v>
      </c>
      <c r="G185" s="20">
        <v>8.8000000000000007</v>
      </c>
      <c r="H185" s="21">
        <f t="shared" si="6"/>
        <v>30.18</v>
      </c>
    </row>
    <row r="186" spans="1:8" ht="102" x14ac:dyDescent="0.25">
      <c r="A186" s="11" t="s">
        <v>133</v>
      </c>
      <c r="B186" s="11">
        <v>8</v>
      </c>
      <c r="C186" s="11" t="s">
        <v>86</v>
      </c>
      <c r="D186" s="17" t="s">
        <v>30</v>
      </c>
      <c r="E186" s="18" t="s">
        <v>87</v>
      </c>
      <c r="F186" s="19">
        <v>8.73</v>
      </c>
      <c r="G186" s="20">
        <v>8.8000000000000007</v>
      </c>
      <c r="H186" s="21">
        <f t="shared" si="6"/>
        <v>76.819999999999993</v>
      </c>
    </row>
    <row r="187" spans="1:8" ht="124.5" x14ac:dyDescent="0.25">
      <c r="A187" s="11" t="s">
        <v>133</v>
      </c>
      <c r="B187" s="11">
        <v>9</v>
      </c>
      <c r="C187" s="11" t="s">
        <v>88</v>
      </c>
      <c r="D187" s="17" t="s">
        <v>30</v>
      </c>
      <c r="E187" s="18" t="s">
        <v>89</v>
      </c>
      <c r="F187" s="19">
        <v>3.68</v>
      </c>
      <c r="G187" s="20">
        <v>14.2</v>
      </c>
      <c r="H187" s="21">
        <f t="shared" si="6"/>
        <v>52.26</v>
      </c>
    </row>
    <row r="188" spans="1:8" ht="248.25" x14ac:dyDescent="0.25">
      <c r="A188" s="11" t="s">
        <v>133</v>
      </c>
      <c r="B188" s="11">
        <v>10</v>
      </c>
      <c r="C188" s="11" t="s">
        <v>94</v>
      </c>
      <c r="D188" s="17" t="s">
        <v>22</v>
      </c>
      <c r="E188" s="18" t="s">
        <v>95</v>
      </c>
      <c r="F188" s="19">
        <v>10.86</v>
      </c>
      <c r="G188" s="20">
        <v>8.4700000000000006</v>
      </c>
      <c r="H188" s="21">
        <f t="shared" si="6"/>
        <v>91.98</v>
      </c>
    </row>
    <row r="189" spans="1:8" ht="124.5" x14ac:dyDescent="0.25">
      <c r="A189" s="11" t="s">
        <v>133</v>
      </c>
      <c r="B189" s="11">
        <v>11</v>
      </c>
      <c r="C189" s="11" t="s">
        <v>96</v>
      </c>
      <c r="D189" s="17" t="s">
        <v>22</v>
      </c>
      <c r="E189" s="18" t="s">
        <v>97</v>
      </c>
      <c r="F189" s="19">
        <v>8.66</v>
      </c>
      <c r="G189" s="20">
        <v>8.4700000000000006</v>
      </c>
      <c r="H189" s="21">
        <f t="shared" si="6"/>
        <v>73.349999999999994</v>
      </c>
    </row>
    <row r="190" spans="1:8" ht="147" x14ac:dyDescent="0.25">
      <c r="A190" s="11" t="s">
        <v>133</v>
      </c>
      <c r="B190" s="11">
        <v>12</v>
      </c>
      <c r="C190" s="11" t="s">
        <v>102</v>
      </c>
      <c r="D190" s="17" t="s">
        <v>22</v>
      </c>
      <c r="E190" s="18" t="s">
        <v>103</v>
      </c>
      <c r="F190" s="19">
        <v>8.1999999999999993</v>
      </c>
      <c r="G190" s="20">
        <v>4.4000000000000004</v>
      </c>
      <c r="H190" s="21">
        <f t="shared" si="6"/>
        <v>36.08</v>
      </c>
    </row>
    <row r="191" spans="1:8" ht="135.75" x14ac:dyDescent="0.25">
      <c r="A191" s="11" t="s">
        <v>133</v>
      </c>
      <c r="B191" s="11">
        <v>13</v>
      </c>
      <c r="C191" s="11" t="s">
        <v>104</v>
      </c>
      <c r="D191" s="17" t="s">
        <v>22</v>
      </c>
      <c r="E191" s="18" t="s">
        <v>105</v>
      </c>
      <c r="F191" s="19">
        <v>44.34</v>
      </c>
      <c r="G191" s="20">
        <v>4.4000000000000004</v>
      </c>
      <c r="H191" s="21">
        <f t="shared" si="6"/>
        <v>195.1</v>
      </c>
    </row>
    <row r="192" spans="1:8" ht="203.25" x14ac:dyDescent="0.25">
      <c r="A192" s="11" t="s">
        <v>133</v>
      </c>
      <c r="B192" s="11">
        <v>14</v>
      </c>
      <c r="C192" s="11" t="s">
        <v>106</v>
      </c>
      <c r="D192" s="17" t="s">
        <v>33</v>
      </c>
      <c r="E192" s="18" t="s">
        <v>107</v>
      </c>
      <c r="F192" s="19">
        <v>525.29999999999995</v>
      </c>
      <c r="G192" s="20">
        <v>1</v>
      </c>
      <c r="H192" s="21">
        <f t="shared" si="6"/>
        <v>525.29999999999995</v>
      </c>
    </row>
    <row r="193" spans="1:8" ht="214.5" x14ac:dyDescent="0.25">
      <c r="A193" s="11" t="s">
        <v>133</v>
      </c>
      <c r="B193" s="11">
        <v>15</v>
      </c>
      <c r="C193" s="11" t="s">
        <v>108</v>
      </c>
      <c r="D193" s="17" t="s">
        <v>33</v>
      </c>
      <c r="E193" s="18" t="s">
        <v>109</v>
      </c>
      <c r="F193" s="19">
        <v>918.2</v>
      </c>
      <c r="G193" s="20">
        <v>1</v>
      </c>
      <c r="H193" s="21">
        <f t="shared" si="6"/>
        <v>918.2</v>
      </c>
    </row>
    <row r="194" spans="1:8" ht="248.25" x14ac:dyDescent="0.25">
      <c r="A194" s="11" t="s">
        <v>133</v>
      </c>
      <c r="B194" s="11">
        <v>16</v>
      </c>
      <c r="C194" s="11" t="s">
        <v>110</v>
      </c>
      <c r="D194" s="17" t="s">
        <v>22</v>
      </c>
      <c r="E194" s="18" t="s">
        <v>111</v>
      </c>
      <c r="F194" s="19">
        <v>30.78</v>
      </c>
      <c r="G194" s="20">
        <v>12.705</v>
      </c>
      <c r="H194" s="21">
        <f t="shared" si="6"/>
        <v>391.06</v>
      </c>
    </row>
    <row r="195" spans="1:8" ht="135.75" x14ac:dyDescent="0.25">
      <c r="A195" s="11" t="s">
        <v>133</v>
      </c>
      <c r="B195" s="11">
        <v>17</v>
      </c>
      <c r="C195" s="11" t="s">
        <v>112</v>
      </c>
      <c r="D195" s="17" t="s">
        <v>33</v>
      </c>
      <c r="E195" s="18" t="s">
        <v>113</v>
      </c>
      <c r="F195" s="19">
        <v>250.7</v>
      </c>
      <c r="G195" s="20">
        <v>1</v>
      </c>
      <c r="H195" s="21">
        <f t="shared" si="6"/>
        <v>250.7</v>
      </c>
    </row>
    <row r="196" spans="1:8" x14ac:dyDescent="0.25">
      <c r="A196" s="11" t="s">
        <v>133</v>
      </c>
      <c r="B196" s="11">
        <v>18</v>
      </c>
      <c r="C196" s="11" t="s">
        <v>114</v>
      </c>
      <c r="D196" s="17" t="s">
        <v>33</v>
      </c>
      <c r="E196" s="23" t="s">
        <v>115</v>
      </c>
      <c r="F196" s="19">
        <v>1367.15</v>
      </c>
      <c r="G196" s="20">
        <v>1</v>
      </c>
      <c r="H196" s="21">
        <f t="shared" si="6"/>
        <v>1367.15</v>
      </c>
    </row>
    <row r="197" spans="1:8" x14ac:dyDescent="0.25">
      <c r="E197" s="15" t="s">
        <v>47</v>
      </c>
      <c r="F197" s="15"/>
      <c r="G197" s="15"/>
      <c r="H197" s="22">
        <f>SUM(H179:H196)</f>
        <v>4938.53</v>
      </c>
    </row>
    <row r="199" spans="1:8" x14ac:dyDescent="0.25">
      <c r="C199" s="15" t="s">
        <v>7</v>
      </c>
      <c r="D199" s="16" t="s">
        <v>8</v>
      </c>
      <c r="E199" s="15" t="s">
        <v>9</v>
      </c>
    </row>
    <row r="200" spans="1:8" x14ac:dyDescent="0.25">
      <c r="C200" s="15" t="s">
        <v>10</v>
      </c>
      <c r="D200" s="16" t="s">
        <v>11</v>
      </c>
      <c r="E200" s="15" t="s">
        <v>12</v>
      </c>
    </row>
    <row r="201" spans="1:8" x14ac:dyDescent="0.25">
      <c r="C201" s="15" t="s">
        <v>13</v>
      </c>
      <c r="D201" s="16" t="s">
        <v>116</v>
      </c>
      <c r="E201" s="15" t="s">
        <v>125</v>
      </c>
    </row>
    <row r="202" spans="1:8" x14ac:dyDescent="0.25">
      <c r="C202" s="15" t="s">
        <v>10</v>
      </c>
      <c r="D202" s="16" t="s">
        <v>116</v>
      </c>
      <c r="E202" s="15" t="s">
        <v>117</v>
      </c>
    </row>
    <row r="203" spans="1:8" x14ac:dyDescent="0.25">
      <c r="C203" s="15" t="s">
        <v>10</v>
      </c>
      <c r="D203" s="16" t="s">
        <v>8</v>
      </c>
      <c r="E203" s="15" t="s">
        <v>16</v>
      </c>
    </row>
    <row r="205" spans="1:8" ht="158.25" x14ac:dyDescent="0.25">
      <c r="A205" s="11" t="s">
        <v>134</v>
      </c>
      <c r="B205" s="11">
        <v>1</v>
      </c>
      <c r="C205" s="11" t="s">
        <v>18</v>
      </c>
      <c r="D205" s="17" t="s">
        <v>19</v>
      </c>
      <c r="E205" s="18" t="s">
        <v>20</v>
      </c>
      <c r="F205" s="19">
        <v>2.59</v>
      </c>
      <c r="G205" s="20">
        <v>1108.9349999999999</v>
      </c>
      <c r="H205" s="21">
        <f t="shared" ref="H205:H216" si="7">ROUND(ROUND(F205,2)*ROUND(G205,3),2)</f>
        <v>2872.14</v>
      </c>
    </row>
    <row r="206" spans="1:8" ht="90.75" x14ac:dyDescent="0.25">
      <c r="A206" s="11" t="s">
        <v>134</v>
      </c>
      <c r="B206" s="11">
        <v>2</v>
      </c>
      <c r="C206" s="11" t="s">
        <v>21</v>
      </c>
      <c r="D206" s="17" t="s">
        <v>22</v>
      </c>
      <c r="E206" s="18" t="s">
        <v>23</v>
      </c>
      <c r="F206" s="19">
        <v>18.989999999999998</v>
      </c>
      <c r="G206" s="20">
        <v>16.937000000000001</v>
      </c>
      <c r="H206" s="21">
        <f t="shared" si="7"/>
        <v>321.63</v>
      </c>
    </row>
    <row r="207" spans="1:8" ht="57" x14ac:dyDescent="0.25">
      <c r="A207" s="11" t="s">
        <v>134</v>
      </c>
      <c r="B207" s="11">
        <v>3</v>
      </c>
      <c r="C207" s="11" t="s">
        <v>24</v>
      </c>
      <c r="D207" s="17" t="s">
        <v>25</v>
      </c>
      <c r="E207" s="18" t="s">
        <v>26</v>
      </c>
      <c r="F207" s="19">
        <v>4.6399999999999997</v>
      </c>
      <c r="G207" s="20">
        <v>112.97</v>
      </c>
      <c r="H207" s="21">
        <f t="shared" si="7"/>
        <v>524.17999999999995</v>
      </c>
    </row>
    <row r="208" spans="1:8" ht="68.25" x14ac:dyDescent="0.25">
      <c r="A208" s="11" t="s">
        <v>134</v>
      </c>
      <c r="B208" s="11">
        <v>4</v>
      </c>
      <c r="C208" s="11" t="s">
        <v>27</v>
      </c>
      <c r="D208" s="17" t="s">
        <v>22</v>
      </c>
      <c r="E208" s="18" t="s">
        <v>28</v>
      </c>
      <c r="F208" s="19">
        <v>29.38</v>
      </c>
      <c r="G208" s="20">
        <v>16.937000000000001</v>
      </c>
      <c r="H208" s="21">
        <f t="shared" si="7"/>
        <v>497.61</v>
      </c>
    </row>
    <row r="209" spans="1:8" ht="102" x14ac:dyDescent="0.25">
      <c r="A209" s="11" t="s">
        <v>134</v>
      </c>
      <c r="B209" s="11">
        <v>5</v>
      </c>
      <c r="C209" s="11" t="s">
        <v>29</v>
      </c>
      <c r="D209" s="17" t="s">
        <v>30</v>
      </c>
      <c r="E209" s="18" t="s">
        <v>31</v>
      </c>
      <c r="F209" s="19">
        <v>168.98</v>
      </c>
      <c r="G209" s="20">
        <v>3.85</v>
      </c>
      <c r="H209" s="21">
        <f t="shared" si="7"/>
        <v>650.57000000000005</v>
      </c>
    </row>
    <row r="210" spans="1:8" ht="124.5" x14ac:dyDescent="0.25">
      <c r="A210" s="11" t="s">
        <v>134</v>
      </c>
      <c r="B210" s="11">
        <v>6</v>
      </c>
      <c r="C210" s="11" t="s">
        <v>32</v>
      </c>
      <c r="D210" s="17" t="s">
        <v>33</v>
      </c>
      <c r="E210" s="18" t="s">
        <v>34</v>
      </c>
      <c r="F210" s="19">
        <v>11.39</v>
      </c>
      <c r="G210" s="20">
        <v>25</v>
      </c>
      <c r="H210" s="21">
        <f t="shared" si="7"/>
        <v>284.75</v>
      </c>
    </row>
    <row r="211" spans="1:8" ht="102" x14ac:dyDescent="0.25">
      <c r="A211" s="11" t="s">
        <v>134</v>
      </c>
      <c r="B211" s="11">
        <v>7</v>
      </c>
      <c r="C211" s="11" t="s">
        <v>35</v>
      </c>
      <c r="D211" s="17" t="s">
        <v>33</v>
      </c>
      <c r="E211" s="18" t="s">
        <v>36</v>
      </c>
      <c r="F211" s="19">
        <v>30.88</v>
      </c>
      <c r="G211" s="20">
        <v>18</v>
      </c>
      <c r="H211" s="21">
        <f t="shared" si="7"/>
        <v>555.84</v>
      </c>
    </row>
    <row r="212" spans="1:8" ht="90.75" x14ac:dyDescent="0.25">
      <c r="A212" s="11" t="s">
        <v>134</v>
      </c>
      <c r="B212" s="11">
        <v>8</v>
      </c>
      <c r="C212" s="11" t="s">
        <v>37</v>
      </c>
      <c r="D212" s="17" t="s">
        <v>33</v>
      </c>
      <c r="E212" s="18" t="s">
        <v>38</v>
      </c>
      <c r="F212" s="19">
        <v>27.73</v>
      </c>
      <c r="G212" s="20">
        <v>14</v>
      </c>
      <c r="H212" s="21">
        <f t="shared" si="7"/>
        <v>388.22</v>
      </c>
    </row>
    <row r="213" spans="1:8" ht="57" x14ac:dyDescent="0.25">
      <c r="A213" s="11" t="s">
        <v>134</v>
      </c>
      <c r="B213" s="11">
        <v>9</v>
      </c>
      <c r="C213" s="11" t="s">
        <v>39</v>
      </c>
      <c r="D213" s="17" t="s">
        <v>25</v>
      </c>
      <c r="E213" s="18" t="s">
        <v>40</v>
      </c>
      <c r="F213" s="19">
        <v>9.81</v>
      </c>
      <c r="G213" s="20">
        <v>45</v>
      </c>
      <c r="H213" s="21">
        <f t="shared" si="7"/>
        <v>441.45</v>
      </c>
    </row>
    <row r="214" spans="1:8" ht="57" x14ac:dyDescent="0.25">
      <c r="A214" s="11" t="s">
        <v>134</v>
      </c>
      <c r="B214" s="11">
        <v>10</v>
      </c>
      <c r="C214" s="11" t="s">
        <v>41</v>
      </c>
      <c r="D214" s="17" t="s">
        <v>22</v>
      </c>
      <c r="E214" s="18" t="s">
        <v>42</v>
      </c>
      <c r="F214" s="19">
        <v>20.92</v>
      </c>
      <c r="G214" s="20">
        <v>0.36</v>
      </c>
      <c r="H214" s="21">
        <f t="shared" si="7"/>
        <v>7.53</v>
      </c>
    </row>
    <row r="215" spans="1:8" ht="57" x14ac:dyDescent="0.25">
      <c r="A215" s="11" t="s">
        <v>134</v>
      </c>
      <c r="B215" s="11">
        <v>11</v>
      </c>
      <c r="C215" s="11" t="s">
        <v>43</v>
      </c>
      <c r="D215" s="17" t="s">
        <v>22</v>
      </c>
      <c r="E215" s="18" t="s">
        <v>44</v>
      </c>
      <c r="F215" s="19">
        <v>23.37</v>
      </c>
      <c r="G215" s="20">
        <v>1.7250000000000001</v>
      </c>
      <c r="H215" s="21">
        <f t="shared" si="7"/>
        <v>40.31</v>
      </c>
    </row>
    <row r="216" spans="1:8" ht="90.75" x14ac:dyDescent="0.25">
      <c r="A216" s="11" t="s">
        <v>134</v>
      </c>
      <c r="B216" s="11">
        <v>12</v>
      </c>
      <c r="C216" s="11" t="s">
        <v>45</v>
      </c>
      <c r="D216" s="17" t="s">
        <v>22</v>
      </c>
      <c r="E216" s="18" t="s">
        <v>46</v>
      </c>
      <c r="F216" s="19">
        <v>200.38</v>
      </c>
      <c r="G216" s="20">
        <v>1.71</v>
      </c>
      <c r="H216" s="21">
        <f t="shared" si="7"/>
        <v>342.65</v>
      </c>
    </row>
    <row r="217" spans="1:8" x14ac:dyDescent="0.25">
      <c r="E217" s="15" t="s">
        <v>47</v>
      </c>
      <c r="F217" s="15"/>
      <c r="G217" s="15"/>
      <c r="H217" s="22">
        <f>SUM(H205:H216)</f>
        <v>6926.8799999999992</v>
      </c>
    </row>
    <row r="219" spans="1:8" x14ac:dyDescent="0.25">
      <c r="C219" s="15" t="s">
        <v>7</v>
      </c>
      <c r="D219" s="16" t="s">
        <v>8</v>
      </c>
      <c r="E219" s="15" t="s">
        <v>9</v>
      </c>
    </row>
    <row r="220" spans="1:8" x14ac:dyDescent="0.25">
      <c r="C220" s="15" t="s">
        <v>10</v>
      </c>
      <c r="D220" s="16" t="s">
        <v>11</v>
      </c>
      <c r="E220" s="15" t="s">
        <v>12</v>
      </c>
    </row>
    <row r="221" spans="1:8" x14ac:dyDescent="0.25">
      <c r="C221" s="15" t="s">
        <v>13</v>
      </c>
      <c r="D221" s="16" t="s">
        <v>116</v>
      </c>
      <c r="E221" s="15" t="s">
        <v>125</v>
      </c>
    </row>
    <row r="222" spans="1:8" x14ac:dyDescent="0.25">
      <c r="C222" s="15" t="s">
        <v>10</v>
      </c>
      <c r="D222" s="16" t="s">
        <v>116</v>
      </c>
      <c r="E222" s="15" t="s">
        <v>117</v>
      </c>
    </row>
    <row r="223" spans="1:8" x14ac:dyDescent="0.25">
      <c r="C223" s="15" t="s">
        <v>10</v>
      </c>
      <c r="D223" s="16" t="s">
        <v>48</v>
      </c>
      <c r="E223" s="15" t="s">
        <v>49</v>
      </c>
    </row>
    <row r="225" spans="1:8" ht="45.75" x14ac:dyDescent="0.25">
      <c r="A225" s="11" t="s">
        <v>135</v>
      </c>
      <c r="B225" s="11">
        <v>1</v>
      </c>
      <c r="C225" s="11" t="s">
        <v>128</v>
      </c>
      <c r="D225" s="17" t="s">
        <v>129</v>
      </c>
      <c r="E225" s="18" t="s">
        <v>130</v>
      </c>
      <c r="F225" s="19">
        <v>145.91</v>
      </c>
      <c r="G225" s="20">
        <v>2.851</v>
      </c>
      <c r="H225" s="21">
        <f t="shared" ref="H225:H230" si="8">ROUND(ROUND(F225,2)*ROUND(G225,3),2)</f>
        <v>415.99</v>
      </c>
    </row>
    <row r="226" spans="1:8" ht="225.75" x14ac:dyDescent="0.25">
      <c r="A226" s="11" t="s">
        <v>135</v>
      </c>
      <c r="B226" s="11">
        <v>2</v>
      </c>
      <c r="C226" s="11" t="s">
        <v>131</v>
      </c>
      <c r="D226" s="17" t="s">
        <v>129</v>
      </c>
      <c r="E226" s="18" t="s">
        <v>132</v>
      </c>
      <c r="F226" s="19">
        <v>599.42999999999995</v>
      </c>
      <c r="G226" s="20">
        <v>2.851</v>
      </c>
      <c r="H226" s="21">
        <f t="shared" si="8"/>
        <v>1708.97</v>
      </c>
    </row>
    <row r="227" spans="1:8" ht="282" x14ac:dyDescent="0.25">
      <c r="A227" s="11" t="s">
        <v>135</v>
      </c>
      <c r="B227" s="11">
        <v>3</v>
      </c>
      <c r="C227" s="11" t="s">
        <v>51</v>
      </c>
      <c r="D227" s="17" t="s">
        <v>33</v>
      </c>
      <c r="E227" s="18" t="s">
        <v>52</v>
      </c>
      <c r="F227" s="19">
        <v>450.1</v>
      </c>
      <c r="G227" s="20">
        <v>1</v>
      </c>
      <c r="H227" s="21">
        <f t="shared" si="8"/>
        <v>450.1</v>
      </c>
    </row>
    <row r="228" spans="1:8" ht="135.75" x14ac:dyDescent="0.25">
      <c r="A228" s="11" t="s">
        <v>135</v>
      </c>
      <c r="B228" s="11">
        <v>4</v>
      </c>
      <c r="C228" s="11" t="s">
        <v>53</v>
      </c>
      <c r="D228" s="17" t="s">
        <v>33</v>
      </c>
      <c r="E228" s="18" t="s">
        <v>54</v>
      </c>
      <c r="F228" s="19">
        <v>23.54</v>
      </c>
      <c r="G228" s="20">
        <v>28</v>
      </c>
      <c r="H228" s="21">
        <f t="shared" si="8"/>
        <v>659.12</v>
      </c>
    </row>
    <row r="229" spans="1:8" ht="147" x14ac:dyDescent="0.25">
      <c r="A229" s="11" t="s">
        <v>135</v>
      </c>
      <c r="B229" s="11">
        <v>5</v>
      </c>
      <c r="C229" s="11" t="s">
        <v>55</v>
      </c>
      <c r="D229" s="17" t="s">
        <v>33</v>
      </c>
      <c r="E229" s="18" t="s">
        <v>56</v>
      </c>
      <c r="F229" s="19">
        <v>530.11</v>
      </c>
      <c r="G229" s="20">
        <v>2</v>
      </c>
      <c r="H229" s="21">
        <f t="shared" si="8"/>
        <v>1060.22</v>
      </c>
    </row>
    <row r="230" spans="1:8" ht="102" x14ac:dyDescent="0.25">
      <c r="A230" s="11" t="s">
        <v>135</v>
      </c>
      <c r="B230" s="11">
        <v>6</v>
      </c>
      <c r="C230" s="11" t="s">
        <v>57</v>
      </c>
      <c r="D230" s="17" t="s">
        <v>22</v>
      </c>
      <c r="E230" s="18" t="s">
        <v>58</v>
      </c>
      <c r="F230" s="19">
        <v>20.18</v>
      </c>
      <c r="G230" s="20">
        <v>1.71</v>
      </c>
      <c r="H230" s="21">
        <f t="shared" si="8"/>
        <v>34.51</v>
      </c>
    </row>
    <row r="231" spans="1:8" x14ac:dyDescent="0.25">
      <c r="E231" s="15" t="s">
        <v>47</v>
      </c>
      <c r="F231" s="15"/>
      <c r="G231" s="15"/>
      <c r="H231" s="22">
        <f>SUM(H225:H230)</f>
        <v>4328.91</v>
      </c>
    </row>
    <row r="233" spans="1:8" x14ac:dyDescent="0.25">
      <c r="C233" s="15" t="s">
        <v>7</v>
      </c>
      <c r="D233" s="16" t="s">
        <v>8</v>
      </c>
      <c r="E233" s="15" t="s">
        <v>9</v>
      </c>
    </row>
    <row r="234" spans="1:8" x14ac:dyDescent="0.25">
      <c r="C234" s="15" t="s">
        <v>10</v>
      </c>
      <c r="D234" s="16" t="s">
        <v>11</v>
      </c>
      <c r="E234" s="15" t="s">
        <v>12</v>
      </c>
    </row>
    <row r="235" spans="1:8" x14ac:dyDescent="0.25">
      <c r="C235" s="15" t="s">
        <v>13</v>
      </c>
      <c r="D235" s="16" t="s">
        <v>116</v>
      </c>
      <c r="E235" s="15" t="s">
        <v>125</v>
      </c>
    </row>
    <row r="236" spans="1:8" x14ac:dyDescent="0.25">
      <c r="C236" s="15" t="s">
        <v>10</v>
      </c>
      <c r="D236" s="16" t="s">
        <v>116</v>
      </c>
      <c r="E236" s="15" t="s">
        <v>117</v>
      </c>
    </row>
    <row r="237" spans="1:8" x14ac:dyDescent="0.25">
      <c r="C237" s="15" t="s">
        <v>10</v>
      </c>
      <c r="D237" s="16" t="s">
        <v>59</v>
      </c>
      <c r="E237" s="15" t="s">
        <v>60</v>
      </c>
    </row>
    <row r="239" spans="1:8" ht="180.75" x14ac:dyDescent="0.25">
      <c r="A239" s="11" t="s">
        <v>136</v>
      </c>
      <c r="B239" s="11">
        <v>1</v>
      </c>
      <c r="C239" s="11" t="s">
        <v>64</v>
      </c>
      <c r="D239" s="17" t="s">
        <v>22</v>
      </c>
      <c r="E239" s="18" t="s">
        <v>65</v>
      </c>
      <c r="F239" s="19">
        <v>8.43</v>
      </c>
      <c r="G239" s="20">
        <v>4.4000000000000004</v>
      </c>
      <c r="H239" s="21">
        <f t="shared" ref="H239:H262" si="9">ROUND(ROUND(F239,2)*ROUND(G239,3),2)</f>
        <v>37.090000000000003</v>
      </c>
    </row>
    <row r="240" spans="1:8" ht="248.25" x14ac:dyDescent="0.25">
      <c r="A240" s="11" t="s">
        <v>136</v>
      </c>
      <c r="B240" s="11">
        <v>2</v>
      </c>
      <c r="C240" s="11" t="s">
        <v>66</v>
      </c>
      <c r="D240" s="17" t="s">
        <v>22</v>
      </c>
      <c r="E240" s="18" t="s">
        <v>67</v>
      </c>
      <c r="F240" s="19">
        <v>31.9</v>
      </c>
      <c r="G240" s="20">
        <v>4.4000000000000004</v>
      </c>
      <c r="H240" s="21">
        <f t="shared" si="9"/>
        <v>140.36000000000001</v>
      </c>
    </row>
    <row r="241" spans="1:8" ht="180.75" x14ac:dyDescent="0.25">
      <c r="A241" s="11" t="s">
        <v>136</v>
      </c>
      <c r="B241" s="11">
        <v>3</v>
      </c>
      <c r="C241" s="11" t="s">
        <v>76</v>
      </c>
      <c r="D241" s="17" t="s">
        <v>22</v>
      </c>
      <c r="E241" s="18" t="s">
        <v>77</v>
      </c>
      <c r="F241" s="19">
        <v>17.11</v>
      </c>
      <c r="G241" s="20">
        <v>8.4700000000000006</v>
      </c>
      <c r="H241" s="21">
        <f t="shared" si="9"/>
        <v>144.91999999999999</v>
      </c>
    </row>
    <row r="242" spans="1:8" ht="124.5" x14ac:dyDescent="0.25">
      <c r="A242" s="11" t="s">
        <v>136</v>
      </c>
      <c r="B242" s="11">
        <v>4</v>
      </c>
      <c r="C242" s="11" t="s">
        <v>78</v>
      </c>
      <c r="D242" s="17" t="s">
        <v>22</v>
      </c>
      <c r="E242" s="18" t="s">
        <v>79</v>
      </c>
      <c r="F242" s="19">
        <v>36.94</v>
      </c>
      <c r="G242" s="20">
        <v>8.4700000000000006</v>
      </c>
      <c r="H242" s="21">
        <f t="shared" si="9"/>
        <v>312.88</v>
      </c>
    </row>
    <row r="243" spans="1:8" ht="113.25" x14ac:dyDescent="0.25">
      <c r="A243" s="11" t="s">
        <v>136</v>
      </c>
      <c r="B243" s="11">
        <v>5</v>
      </c>
      <c r="C243" s="11" t="s">
        <v>80</v>
      </c>
      <c r="D243" s="17" t="s">
        <v>22</v>
      </c>
      <c r="E243" s="18" t="s">
        <v>81</v>
      </c>
      <c r="F243" s="19">
        <v>7.27</v>
      </c>
      <c r="G243" s="20">
        <v>8.4700000000000006</v>
      </c>
      <c r="H243" s="21">
        <f t="shared" si="9"/>
        <v>61.58</v>
      </c>
    </row>
    <row r="244" spans="1:8" ht="113.25" x14ac:dyDescent="0.25">
      <c r="A244" s="11" t="s">
        <v>136</v>
      </c>
      <c r="B244" s="11">
        <v>6</v>
      </c>
      <c r="C244" s="11" t="s">
        <v>82</v>
      </c>
      <c r="D244" s="17" t="s">
        <v>22</v>
      </c>
      <c r="E244" s="18" t="s">
        <v>83</v>
      </c>
      <c r="F244" s="19">
        <v>27.57</v>
      </c>
      <c r="G244" s="20">
        <v>8.4700000000000006</v>
      </c>
      <c r="H244" s="21">
        <f t="shared" si="9"/>
        <v>233.52</v>
      </c>
    </row>
    <row r="245" spans="1:8" ht="203.25" x14ac:dyDescent="0.25">
      <c r="A245" s="11" t="s">
        <v>136</v>
      </c>
      <c r="B245" s="11">
        <v>7</v>
      </c>
      <c r="C245" s="11" t="s">
        <v>84</v>
      </c>
      <c r="D245" s="17" t="s">
        <v>30</v>
      </c>
      <c r="E245" s="18" t="s">
        <v>85</v>
      </c>
      <c r="F245" s="19">
        <v>3.43</v>
      </c>
      <c r="G245" s="20">
        <v>8.8000000000000007</v>
      </c>
      <c r="H245" s="21">
        <f t="shared" si="9"/>
        <v>30.18</v>
      </c>
    </row>
    <row r="246" spans="1:8" ht="102" x14ac:dyDescent="0.25">
      <c r="A246" s="11" t="s">
        <v>136</v>
      </c>
      <c r="B246" s="11">
        <v>8</v>
      </c>
      <c r="C246" s="11" t="s">
        <v>86</v>
      </c>
      <c r="D246" s="17" t="s">
        <v>30</v>
      </c>
      <c r="E246" s="18" t="s">
        <v>87</v>
      </c>
      <c r="F246" s="19">
        <v>8.73</v>
      </c>
      <c r="G246" s="20">
        <v>8.8000000000000007</v>
      </c>
      <c r="H246" s="21">
        <f t="shared" si="9"/>
        <v>76.819999999999993</v>
      </c>
    </row>
    <row r="247" spans="1:8" ht="124.5" x14ac:dyDescent="0.25">
      <c r="A247" s="11" t="s">
        <v>136</v>
      </c>
      <c r="B247" s="11">
        <v>9</v>
      </c>
      <c r="C247" s="11" t="s">
        <v>88</v>
      </c>
      <c r="D247" s="17" t="s">
        <v>30</v>
      </c>
      <c r="E247" s="18" t="s">
        <v>89</v>
      </c>
      <c r="F247" s="19">
        <v>3.68</v>
      </c>
      <c r="G247" s="20">
        <v>14.2</v>
      </c>
      <c r="H247" s="21">
        <f t="shared" si="9"/>
        <v>52.26</v>
      </c>
    </row>
    <row r="248" spans="1:8" ht="248.25" x14ac:dyDescent="0.25">
      <c r="A248" s="11" t="s">
        <v>136</v>
      </c>
      <c r="B248" s="11">
        <v>10</v>
      </c>
      <c r="C248" s="11" t="s">
        <v>94</v>
      </c>
      <c r="D248" s="17" t="s">
        <v>22</v>
      </c>
      <c r="E248" s="18" t="s">
        <v>95</v>
      </c>
      <c r="F248" s="19">
        <v>10.86</v>
      </c>
      <c r="G248" s="20">
        <v>8.4700000000000006</v>
      </c>
      <c r="H248" s="21">
        <f t="shared" si="9"/>
        <v>91.98</v>
      </c>
    </row>
    <row r="249" spans="1:8" ht="124.5" x14ac:dyDescent="0.25">
      <c r="A249" s="11" t="s">
        <v>136</v>
      </c>
      <c r="B249" s="11">
        <v>11</v>
      </c>
      <c r="C249" s="11" t="s">
        <v>96</v>
      </c>
      <c r="D249" s="17" t="s">
        <v>22</v>
      </c>
      <c r="E249" s="18" t="s">
        <v>97</v>
      </c>
      <c r="F249" s="19">
        <v>8.66</v>
      </c>
      <c r="G249" s="20">
        <v>7.7</v>
      </c>
      <c r="H249" s="21">
        <f t="shared" si="9"/>
        <v>66.680000000000007</v>
      </c>
    </row>
    <row r="250" spans="1:8" ht="158.25" x14ac:dyDescent="0.25">
      <c r="A250" s="11" t="s">
        <v>136</v>
      </c>
      <c r="B250" s="11">
        <v>12</v>
      </c>
      <c r="C250" s="11" t="s">
        <v>98</v>
      </c>
      <c r="D250" s="17" t="s">
        <v>33</v>
      </c>
      <c r="E250" s="18" t="s">
        <v>99</v>
      </c>
      <c r="F250" s="19">
        <v>62.63</v>
      </c>
      <c r="G250" s="20">
        <v>1</v>
      </c>
      <c r="H250" s="21">
        <f t="shared" si="9"/>
        <v>62.63</v>
      </c>
    </row>
    <row r="251" spans="1:8" ht="158.25" x14ac:dyDescent="0.25">
      <c r="A251" s="11" t="s">
        <v>136</v>
      </c>
      <c r="B251" s="11">
        <v>13</v>
      </c>
      <c r="C251" s="11" t="s">
        <v>100</v>
      </c>
      <c r="D251" s="17" t="s">
        <v>33</v>
      </c>
      <c r="E251" s="18" t="s">
        <v>101</v>
      </c>
      <c r="F251" s="19">
        <v>222.52</v>
      </c>
      <c r="G251" s="20">
        <v>1</v>
      </c>
      <c r="H251" s="21">
        <f t="shared" si="9"/>
        <v>222.52</v>
      </c>
    </row>
    <row r="252" spans="1:8" ht="147" x14ac:dyDescent="0.25">
      <c r="A252" s="11" t="s">
        <v>136</v>
      </c>
      <c r="B252" s="11">
        <v>14</v>
      </c>
      <c r="C252" s="11" t="s">
        <v>102</v>
      </c>
      <c r="D252" s="17" t="s">
        <v>22</v>
      </c>
      <c r="E252" s="18" t="s">
        <v>103</v>
      </c>
      <c r="F252" s="19">
        <v>8.1999999999999993</v>
      </c>
      <c r="G252" s="20">
        <v>4.4000000000000004</v>
      </c>
      <c r="H252" s="21">
        <f t="shared" si="9"/>
        <v>36.08</v>
      </c>
    </row>
    <row r="253" spans="1:8" ht="135.75" x14ac:dyDescent="0.25">
      <c r="A253" s="11" t="s">
        <v>136</v>
      </c>
      <c r="B253" s="11">
        <v>15</v>
      </c>
      <c r="C253" s="11" t="s">
        <v>104</v>
      </c>
      <c r="D253" s="17" t="s">
        <v>22</v>
      </c>
      <c r="E253" s="18" t="s">
        <v>105</v>
      </c>
      <c r="F253" s="19">
        <v>44.34</v>
      </c>
      <c r="G253" s="20">
        <v>4.4000000000000004</v>
      </c>
      <c r="H253" s="21">
        <f t="shared" si="9"/>
        <v>195.1</v>
      </c>
    </row>
    <row r="254" spans="1:8" ht="203.25" x14ac:dyDescent="0.25">
      <c r="A254" s="11" t="s">
        <v>136</v>
      </c>
      <c r="B254" s="11">
        <v>16</v>
      </c>
      <c r="C254" s="11" t="s">
        <v>106</v>
      </c>
      <c r="D254" s="17" t="s">
        <v>33</v>
      </c>
      <c r="E254" s="18" t="s">
        <v>107</v>
      </c>
      <c r="F254" s="19">
        <v>525.29999999999995</v>
      </c>
      <c r="G254" s="20">
        <v>1</v>
      </c>
      <c r="H254" s="21">
        <f t="shared" si="9"/>
        <v>525.29999999999995</v>
      </c>
    </row>
    <row r="255" spans="1:8" ht="214.5" x14ac:dyDescent="0.25">
      <c r="A255" s="11" t="s">
        <v>136</v>
      </c>
      <c r="B255" s="11">
        <v>17</v>
      </c>
      <c r="C255" s="11" t="s">
        <v>108</v>
      </c>
      <c r="D255" s="17" t="s">
        <v>33</v>
      </c>
      <c r="E255" s="18" t="s">
        <v>109</v>
      </c>
      <c r="F255" s="19">
        <v>918.2</v>
      </c>
      <c r="G255" s="20">
        <v>1</v>
      </c>
      <c r="H255" s="21">
        <f t="shared" si="9"/>
        <v>918.2</v>
      </c>
    </row>
    <row r="256" spans="1:8" ht="45.75" x14ac:dyDescent="0.25">
      <c r="A256" s="11" t="s">
        <v>136</v>
      </c>
      <c r="B256" s="11">
        <v>18</v>
      </c>
      <c r="C256" s="11" t="s">
        <v>137</v>
      </c>
      <c r="D256" s="17" t="s">
        <v>22</v>
      </c>
      <c r="E256" s="18" t="s">
        <v>138</v>
      </c>
      <c r="F256" s="19">
        <v>6.81</v>
      </c>
      <c r="G256" s="20">
        <v>10.67</v>
      </c>
      <c r="H256" s="21">
        <f t="shared" si="9"/>
        <v>72.66</v>
      </c>
    </row>
    <row r="257" spans="1:8" ht="45.75" x14ac:dyDescent="0.25">
      <c r="A257" s="11" t="s">
        <v>136</v>
      </c>
      <c r="B257" s="11">
        <v>19</v>
      </c>
      <c r="C257" s="11" t="s">
        <v>139</v>
      </c>
      <c r="D257" s="17" t="s">
        <v>22</v>
      </c>
      <c r="E257" s="18" t="s">
        <v>140</v>
      </c>
      <c r="F257" s="19">
        <v>113.83</v>
      </c>
      <c r="G257" s="20">
        <v>10.67</v>
      </c>
      <c r="H257" s="21">
        <f t="shared" si="9"/>
        <v>1214.57</v>
      </c>
    </row>
    <row r="258" spans="1:8" ht="57" x14ac:dyDescent="0.25">
      <c r="A258" s="11" t="s">
        <v>136</v>
      </c>
      <c r="B258" s="11">
        <v>20</v>
      </c>
      <c r="C258" s="11" t="s">
        <v>141</v>
      </c>
      <c r="D258" s="17" t="s">
        <v>22</v>
      </c>
      <c r="E258" s="18" t="s">
        <v>142</v>
      </c>
      <c r="F258" s="19">
        <v>73.709999999999994</v>
      </c>
      <c r="G258" s="20">
        <v>10.67</v>
      </c>
      <c r="H258" s="21">
        <f t="shared" si="9"/>
        <v>786.49</v>
      </c>
    </row>
    <row r="259" spans="1:8" ht="57" x14ac:dyDescent="0.25">
      <c r="A259" s="11" t="s">
        <v>136</v>
      </c>
      <c r="B259" s="11">
        <v>21</v>
      </c>
      <c r="C259" s="11" t="s">
        <v>143</v>
      </c>
      <c r="D259" s="17" t="s">
        <v>22</v>
      </c>
      <c r="E259" s="18" t="s">
        <v>144</v>
      </c>
      <c r="F259" s="19">
        <v>56.3</v>
      </c>
      <c r="G259" s="20">
        <v>2</v>
      </c>
      <c r="H259" s="21">
        <f t="shared" si="9"/>
        <v>112.6</v>
      </c>
    </row>
    <row r="260" spans="1:8" ht="248.25" x14ac:dyDescent="0.25">
      <c r="A260" s="11" t="s">
        <v>136</v>
      </c>
      <c r="B260" s="11">
        <v>22</v>
      </c>
      <c r="C260" s="11" t="s">
        <v>110</v>
      </c>
      <c r="D260" s="17" t="s">
        <v>22</v>
      </c>
      <c r="E260" s="18" t="s">
        <v>111</v>
      </c>
      <c r="F260" s="19">
        <v>30.78</v>
      </c>
      <c r="G260" s="20">
        <v>25.41</v>
      </c>
      <c r="H260" s="21">
        <f t="shared" si="9"/>
        <v>782.12</v>
      </c>
    </row>
    <row r="261" spans="1:8" ht="135.75" x14ac:dyDescent="0.25">
      <c r="A261" s="11" t="s">
        <v>136</v>
      </c>
      <c r="B261" s="11">
        <v>23</v>
      </c>
      <c r="C261" s="11" t="s">
        <v>112</v>
      </c>
      <c r="D261" s="17" t="s">
        <v>33</v>
      </c>
      <c r="E261" s="18" t="s">
        <v>113</v>
      </c>
      <c r="F261" s="19">
        <v>250.7</v>
      </c>
      <c r="G261" s="20">
        <v>2</v>
      </c>
      <c r="H261" s="21">
        <f t="shared" si="9"/>
        <v>501.4</v>
      </c>
    </row>
    <row r="262" spans="1:8" x14ac:dyDescent="0.25">
      <c r="A262" s="11" t="s">
        <v>136</v>
      </c>
      <c r="B262" s="11">
        <v>24</v>
      </c>
      <c r="C262" s="11" t="s">
        <v>114</v>
      </c>
      <c r="D262" s="17" t="s">
        <v>33</v>
      </c>
      <c r="E262" s="23" t="s">
        <v>115</v>
      </c>
      <c r="F262" s="19">
        <v>1367.15</v>
      </c>
      <c r="G262" s="20">
        <v>1</v>
      </c>
      <c r="H262" s="21">
        <f t="shared" si="9"/>
        <v>1367.15</v>
      </c>
    </row>
    <row r="263" spans="1:8" x14ac:dyDescent="0.25">
      <c r="E263" s="15" t="s">
        <v>47</v>
      </c>
      <c r="F263" s="15"/>
      <c r="G263" s="15"/>
      <c r="H263" s="22">
        <f>SUM(H239:H262)</f>
        <v>8045.0899999999983</v>
      </c>
    </row>
    <row r="265" spans="1:8" x14ac:dyDescent="0.25">
      <c r="C265" s="15" t="s">
        <v>7</v>
      </c>
      <c r="D265" s="16" t="s">
        <v>8</v>
      </c>
      <c r="E265" s="15" t="s">
        <v>9</v>
      </c>
    </row>
    <row r="266" spans="1:8" x14ac:dyDescent="0.25">
      <c r="C266" s="15" t="s">
        <v>10</v>
      </c>
      <c r="D266" s="16" t="s">
        <v>145</v>
      </c>
      <c r="E266" s="15" t="s">
        <v>146</v>
      </c>
    </row>
    <row r="268" spans="1:8" x14ac:dyDescent="0.25">
      <c r="A268" s="11" t="s">
        <v>147</v>
      </c>
      <c r="B268" s="11">
        <v>1</v>
      </c>
      <c r="C268" s="11" t="s">
        <v>148</v>
      </c>
      <c r="D268" s="17" t="s">
        <v>33</v>
      </c>
      <c r="E268" s="23" t="s">
        <v>149</v>
      </c>
      <c r="F268" s="19">
        <v>460.74</v>
      </c>
      <c r="G268" s="20">
        <v>4</v>
      </c>
      <c r="H268" s="21">
        <f t="shared" ref="H268:H274" si="10">ROUND(ROUND(F268,2)*ROUND(G268,3),2)</f>
        <v>1842.96</v>
      </c>
    </row>
    <row r="269" spans="1:8" x14ac:dyDescent="0.25">
      <c r="A269" s="11" t="s">
        <v>147</v>
      </c>
      <c r="B269" s="11">
        <v>2</v>
      </c>
      <c r="C269" s="11" t="s">
        <v>150</v>
      </c>
      <c r="D269" s="17" t="s">
        <v>33</v>
      </c>
      <c r="E269" s="23" t="s">
        <v>151</v>
      </c>
      <c r="F269" s="19">
        <v>21.51</v>
      </c>
      <c r="G269" s="20">
        <v>8</v>
      </c>
      <c r="H269" s="21">
        <f t="shared" si="10"/>
        <v>172.08</v>
      </c>
    </row>
    <row r="270" spans="1:8" x14ac:dyDescent="0.25">
      <c r="A270" s="11" t="s">
        <v>147</v>
      </c>
      <c r="B270" s="11">
        <v>3</v>
      </c>
      <c r="C270" s="11" t="s">
        <v>152</v>
      </c>
      <c r="D270" s="17" t="s">
        <v>33</v>
      </c>
      <c r="E270" s="23" t="s">
        <v>153</v>
      </c>
      <c r="F270" s="19">
        <v>318</v>
      </c>
      <c r="G270" s="20">
        <v>4</v>
      </c>
      <c r="H270" s="21">
        <f t="shared" si="10"/>
        <v>1272</v>
      </c>
    </row>
    <row r="271" spans="1:8" x14ac:dyDescent="0.25">
      <c r="A271" s="11" t="s">
        <v>147</v>
      </c>
      <c r="B271" s="11">
        <v>4</v>
      </c>
      <c r="C271" s="11" t="s">
        <v>154</v>
      </c>
      <c r="D271" s="17" t="s">
        <v>33</v>
      </c>
      <c r="E271" s="23" t="s">
        <v>155</v>
      </c>
      <c r="F271" s="19">
        <v>16.23</v>
      </c>
      <c r="G271" s="20">
        <v>20</v>
      </c>
      <c r="H271" s="21">
        <f t="shared" si="10"/>
        <v>324.60000000000002</v>
      </c>
    </row>
    <row r="272" spans="1:8" ht="68.25" x14ac:dyDescent="0.25">
      <c r="A272" s="11" t="s">
        <v>147</v>
      </c>
      <c r="B272" s="11">
        <v>5</v>
      </c>
      <c r="C272" s="11" t="s">
        <v>156</v>
      </c>
      <c r="D272" s="17" t="s">
        <v>33</v>
      </c>
      <c r="E272" s="18" t="s">
        <v>157</v>
      </c>
      <c r="F272" s="19">
        <v>1186.25</v>
      </c>
      <c r="G272" s="20">
        <v>1</v>
      </c>
      <c r="H272" s="21">
        <f t="shared" si="10"/>
        <v>1186.25</v>
      </c>
    </row>
    <row r="273" spans="1:8" x14ac:dyDescent="0.25">
      <c r="A273" s="11" t="s">
        <v>147</v>
      </c>
      <c r="B273" s="11">
        <v>6</v>
      </c>
      <c r="C273" s="11" t="s">
        <v>158</v>
      </c>
      <c r="D273" s="17" t="s">
        <v>129</v>
      </c>
      <c r="E273" s="23" t="s">
        <v>159</v>
      </c>
      <c r="F273" s="19">
        <v>19.39</v>
      </c>
      <c r="G273" s="20">
        <v>18</v>
      </c>
      <c r="H273" s="21">
        <f t="shared" si="10"/>
        <v>349.02</v>
      </c>
    </row>
    <row r="274" spans="1:8" ht="113.25" x14ac:dyDescent="0.25">
      <c r="A274" s="11" t="s">
        <v>147</v>
      </c>
      <c r="B274" s="11">
        <v>7</v>
      </c>
      <c r="C274" s="11" t="s">
        <v>160</v>
      </c>
      <c r="D274" s="17" t="s">
        <v>22</v>
      </c>
      <c r="E274" s="18" t="s">
        <v>161</v>
      </c>
      <c r="F274" s="19">
        <v>12.41</v>
      </c>
      <c r="G274" s="20">
        <v>5.5</v>
      </c>
      <c r="H274" s="21">
        <f t="shared" si="10"/>
        <v>68.260000000000005</v>
      </c>
    </row>
    <row r="275" spans="1:8" x14ac:dyDescent="0.25">
      <c r="E275" s="15" t="s">
        <v>47</v>
      </c>
      <c r="F275" s="15"/>
      <c r="G275" s="15"/>
      <c r="H275" s="22">
        <f>SUM(H268:H274)</f>
        <v>5215.17</v>
      </c>
    </row>
    <row r="277" spans="1:8" x14ac:dyDescent="0.25">
      <c r="E277" s="24" t="s">
        <v>162</v>
      </c>
      <c r="H277" s="25">
        <f>SUM(H9:H276)/2</f>
        <v>69326.48</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4"/>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t="s">
        <v>2</v>
      </c>
      <c r="B3" s="9" t="s">
        <v>2</v>
      </c>
      <c r="C3" s="9" t="s">
        <v>2</v>
      </c>
      <c r="D3" s="9" t="s">
        <v>2</v>
      </c>
      <c r="E3" s="9" t="s">
        <v>2</v>
      </c>
      <c r="F3" s="9" t="s">
        <v>2</v>
      </c>
      <c r="G3" s="9" t="s">
        <v>2</v>
      </c>
      <c r="H3" s="9" t="s">
        <v>2</v>
      </c>
      <c r="I3" s="9" t="s">
        <v>2</v>
      </c>
      <c r="J3" s="9" t="s">
        <v>2</v>
      </c>
      <c r="K3" s="9" t="s">
        <v>2</v>
      </c>
    </row>
    <row r="4" spans="1:27" x14ac:dyDescent="0.25">
      <c r="A4" s="9"/>
      <c r="B4" s="9"/>
      <c r="C4" s="9"/>
      <c r="D4" s="9"/>
      <c r="E4" s="9"/>
      <c r="F4" s="9"/>
      <c r="G4" s="9"/>
      <c r="H4" s="9"/>
      <c r="I4" s="9"/>
      <c r="J4" s="9"/>
      <c r="K4" s="9"/>
    </row>
    <row r="6" spans="1:27" ht="18.75" x14ac:dyDescent="0.3">
      <c r="A6" s="8" t="s">
        <v>163</v>
      </c>
      <c r="B6" s="8" t="s">
        <v>163</v>
      </c>
      <c r="C6" s="8" t="s">
        <v>163</v>
      </c>
      <c r="D6" s="8" t="s">
        <v>163</v>
      </c>
      <c r="E6" s="8" t="s">
        <v>163</v>
      </c>
      <c r="F6" s="8" t="s">
        <v>163</v>
      </c>
      <c r="G6" s="8" t="s">
        <v>163</v>
      </c>
      <c r="H6" s="8" t="s">
        <v>163</v>
      </c>
      <c r="I6" s="8" t="s">
        <v>163</v>
      </c>
      <c r="J6" s="8" t="s">
        <v>163</v>
      </c>
      <c r="K6" s="8" t="s">
        <v>163</v>
      </c>
    </row>
    <row r="8" spans="1:27" x14ac:dyDescent="0.25">
      <c r="A8" s="27" t="s">
        <v>164</v>
      </c>
      <c r="B8" s="27" t="s">
        <v>165</v>
      </c>
      <c r="C8" s="27" t="s">
        <v>166</v>
      </c>
      <c r="D8" s="27" t="s">
        <v>167</v>
      </c>
      <c r="E8" s="27"/>
      <c r="F8" s="27"/>
      <c r="G8" s="27"/>
      <c r="H8" s="27"/>
      <c r="I8" s="27"/>
      <c r="J8" s="27"/>
      <c r="K8" s="27" t="s">
        <v>4</v>
      </c>
      <c r="L8" s="27" t="s">
        <v>168</v>
      </c>
    </row>
    <row r="10" spans="1:27" x14ac:dyDescent="0.25">
      <c r="A10" s="26" t="s">
        <v>169</v>
      </c>
      <c r="B10" s="26"/>
    </row>
    <row r="11" spans="1:27" ht="45" customHeight="1" x14ac:dyDescent="0.25">
      <c r="A11" s="28"/>
      <c r="B11" s="28" t="s">
        <v>170</v>
      </c>
      <c r="C11" s="29" t="s">
        <v>129</v>
      </c>
      <c r="D11" s="7" t="s">
        <v>171</v>
      </c>
      <c r="E11" s="6"/>
      <c r="F11" s="6"/>
      <c r="G11" s="29"/>
      <c r="H11" s="31" t="s">
        <v>172</v>
      </c>
      <c r="I11" s="5">
        <v>1</v>
      </c>
      <c r="J11" s="4"/>
      <c r="K11" s="32">
        <f>ROUND(K25,2)</f>
        <v>97.42</v>
      </c>
      <c r="L11" s="30" t="s">
        <v>173</v>
      </c>
      <c r="M11" s="29"/>
      <c r="N11" s="29"/>
      <c r="O11" s="29"/>
      <c r="P11" s="29"/>
      <c r="Q11" s="29"/>
      <c r="R11" s="29"/>
      <c r="S11" s="29"/>
      <c r="T11" s="29"/>
      <c r="U11" s="29"/>
      <c r="V11" s="29"/>
      <c r="W11" s="29"/>
      <c r="X11" s="29"/>
      <c r="Y11" s="29"/>
      <c r="Z11" s="29"/>
      <c r="AA11" s="29"/>
    </row>
    <row r="12" spans="1:27" x14ac:dyDescent="0.25">
      <c r="B12" s="24" t="s">
        <v>174</v>
      </c>
    </row>
    <row r="13" spans="1:27" x14ac:dyDescent="0.25">
      <c r="B13" t="s">
        <v>175</v>
      </c>
      <c r="C13" t="s">
        <v>176</v>
      </c>
      <c r="D13" t="s">
        <v>177</v>
      </c>
      <c r="E13" s="33">
        <v>1</v>
      </c>
      <c r="F13" t="s">
        <v>178</v>
      </c>
      <c r="G13" t="s">
        <v>179</v>
      </c>
      <c r="H13" s="34">
        <v>24.69</v>
      </c>
      <c r="I13" t="s">
        <v>180</v>
      </c>
      <c r="J13" s="35">
        <f>ROUND(E13/I11* H13,5)</f>
        <v>24.69</v>
      </c>
      <c r="K13" s="36"/>
    </row>
    <row r="14" spans="1:27" x14ac:dyDescent="0.25">
      <c r="D14" s="37" t="s">
        <v>181</v>
      </c>
      <c r="E14" s="36"/>
      <c r="H14" s="36"/>
      <c r="K14" s="34">
        <f>SUM(J13:J13)</f>
        <v>24.69</v>
      </c>
    </row>
    <row r="15" spans="1:27" x14ac:dyDescent="0.25">
      <c r="B15" s="24" t="s">
        <v>182</v>
      </c>
      <c r="E15" s="36"/>
      <c r="H15" s="36"/>
      <c r="K15" s="36"/>
    </row>
    <row r="16" spans="1:27" x14ac:dyDescent="0.25">
      <c r="B16" t="s">
        <v>183</v>
      </c>
      <c r="C16" t="s">
        <v>176</v>
      </c>
      <c r="D16" t="s">
        <v>184</v>
      </c>
      <c r="E16" s="33">
        <v>0.7</v>
      </c>
      <c r="F16" t="s">
        <v>178</v>
      </c>
      <c r="G16" t="s">
        <v>179</v>
      </c>
      <c r="H16" s="34">
        <v>2.1</v>
      </c>
      <c r="I16" t="s">
        <v>180</v>
      </c>
      <c r="J16" s="35">
        <f>ROUND(E16/I11* H16,5)</f>
        <v>1.47</v>
      </c>
      <c r="K16" s="36"/>
    </row>
    <row r="17" spans="1:27" x14ac:dyDescent="0.25">
      <c r="D17" s="37" t="s">
        <v>185</v>
      </c>
      <c r="E17" s="36"/>
      <c r="H17" s="36"/>
      <c r="K17" s="34">
        <f>SUM(J16:J16)</f>
        <v>1.47</v>
      </c>
    </row>
    <row r="18" spans="1:27" x14ac:dyDescent="0.25">
      <c r="B18" s="24" t="s">
        <v>186</v>
      </c>
      <c r="E18" s="36"/>
      <c r="H18" s="36"/>
      <c r="K18" s="36"/>
    </row>
    <row r="19" spans="1:27" x14ac:dyDescent="0.25">
      <c r="B19" t="s">
        <v>187</v>
      </c>
      <c r="C19" t="s">
        <v>129</v>
      </c>
      <c r="D19" t="s">
        <v>188</v>
      </c>
      <c r="E19" s="33">
        <v>0.2</v>
      </c>
      <c r="G19" t="s">
        <v>179</v>
      </c>
      <c r="H19" s="34">
        <v>2.04</v>
      </c>
      <c r="I19" t="s">
        <v>180</v>
      </c>
      <c r="J19" s="35">
        <f>ROUND(E19* H19,5)</f>
        <v>0.40799999999999997</v>
      </c>
      <c r="K19" s="36"/>
    </row>
    <row r="20" spans="1:27" x14ac:dyDescent="0.25">
      <c r="B20" t="s">
        <v>189</v>
      </c>
      <c r="C20" t="s">
        <v>190</v>
      </c>
      <c r="D20" t="s">
        <v>191</v>
      </c>
      <c r="E20" s="33">
        <v>0.25</v>
      </c>
      <c r="G20" t="s">
        <v>179</v>
      </c>
      <c r="H20" s="34">
        <v>145.41999999999999</v>
      </c>
      <c r="I20" t="s">
        <v>180</v>
      </c>
      <c r="J20" s="35">
        <f>ROUND(E20* H20,5)</f>
        <v>36.354999999999997</v>
      </c>
      <c r="K20" s="36"/>
    </row>
    <row r="21" spans="1:27" x14ac:dyDescent="0.25">
      <c r="B21" t="s">
        <v>192</v>
      </c>
      <c r="C21" t="s">
        <v>190</v>
      </c>
      <c r="D21" t="s">
        <v>193</v>
      </c>
      <c r="E21" s="33">
        <v>1.63</v>
      </c>
      <c r="G21" t="s">
        <v>179</v>
      </c>
      <c r="H21" s="34">
        <v>21.01</v>
      </c>
      <c r="I21" t="s">
        <v>180</v>
      </c>
      <c r="J21" s="35">
        <f>ROUND(E21* H21,5)</f>
        <v>34.246299999999998</v>
      </c>
      <c r="K21" s="36"/>
    </row>
    <row r="22" spans="1:27" x14ac:dyDescent="0.25">
      <c r="D22" s="37" t="s">
        <v>194</v>
      </c>
      <c r="E22" s="36"/>
      <c r="H22" s="36"/>
      <c r="K22" s="34">
        <f>SUM(J19:J21)</f>
        <v>71.009299999999996</v>
      </c>
    </row>
    <row r="23" spans="1:27" x14ac:dyDescent="0.25">
      <c r="D23" s="37" t="s">
        <v>195</v>
      </c>
      <c r="E23" s="36"/>
      <c r="H23" s="36"/>
      <c r="K23" s="38">
        <f>SUM(J12:J22)</f>
        <v>97.169299999999993</v>
      </c>
    </row>
    <row r="24" spans="1:27" x14ac:dyDescent="0.25">
      <c r="D24" s="37" t="s">
        <v>196</v>
      </c>
      <c r="E24" s="36"/>
      <c r="H24" s="36">
        <v>1</v>
      </c>
      <c r="I24" t="s">
        <v>197</v>
      </c>
      <c r="K24" s="36">
        <f>ROUND(H24/100*K14,5)</f>
        <v>0.24690000000000001</v>
      </c>
    </row>
    <row r="25" spans="1:27" x14ac:dyDescent="0.25">
      <c r="D25" s="37" t="s">
        <v>198</v>
      </c>
      <c r="E25" s="36"/>
      <c r="H25" s="36"/>
      <c r="K25" s="38">
        <f>SUM(K23:K24)</f>
        <v>97.416199999999989</v>
      </c>
    </row>
    <row r="27" spans="1:27" ht="45" customHeight="1" x14ac:dyDescent="0.25">
      <c r="A27" s="28"/>
      <c r="B27" s="28" t="s">
        <v>199</v>
      </c>
      <c r="C27" s="29" t="s">
        <v>129</v>
      </c>
      <c r="D27" s="7" t="s">
        <v>200</v>
      </c>
      <c r="E27" s="6"/>
      <c r="F27" s="6"/>
      <c r="G27" s="29"/>
      <c r="H27" s="31" t="s">
        <v>172</v>
      </c>
      <c r="I27" s="5">
        <v>1</v>
      </c>
      <c r="J27" s="4"/>
      <c r="K27" s="32">
        <f>ROUND(K42,2)</f>
        <v>217.34</v>
      </c>
      <c r="L27" s="30" t="s">
        <v>201</v>
      </c>
      <c r="M27" s="29"/>
      <c r="N27" s="29"/>
      <c r="O27" s="29"/>
      <c r="P27" s="29"/>
      <c r="Q27" s="29"/>
      <c r="R27" s="29"/>
      <c r="S27" s="29"/>
      <c r="T27" s="29"/>
      <c r="U27" s="29"/>
      <c r="V27" s="29"/>
      <c r="W27" s="29"/>
      <c r="X27" s="29"/>
      <c r="Y27" s="29"/>
      <c r="Z27" s="29"/>
      <c r="AA27" s="29"/>
    </row>
    <row r="28" spans="1:27" x14ac:dyDescent="0.25">
      <c r="B28" s="24" t="s">
        <v>174</v>
      </c>
    </row>
    <row r="29" spans="1:27" x14ac:dyDescent="0.25">
      <c r="B29" t="s">
        <v>175</v>
      </c>
      <c r="C29" t="s">
        <v>176</v>
      </c>
      <c r="D29" t="s">
        <v>177</v>
      </c>
      <c r="E29" s="33">
        <v>1.05</v>
      </c>
      <c r="F29" t="s">
        <v>178</v>
      </c>
      <c r="G29" t="s">
        <v>179</v>
      </c>
      <c r="H29" s="34">
        <v>24.69</v>
      </c>
      <c r="I29" t="s">
        <v>180</v>
      </c>
      <c r="J29" s="35">
        <f>ROUND(E29/I27* H29,5)</f>
        <v>25.924499999999998</v>
      </c>
      <c r="K29" s="36"/>
    </row>
    <row r="30" spans="1:27" x14ac:dyDescent="0.25">
      <c r="D30" s="37" t="s">
        <v>181</v>
      </c>
      <c r="E30" s="36"/>
      <c r="H30" s="36"/>
      <c r="K30" s="34">
        <f>SUM(J29:J29)</f>
        <v>25.924499999999998</v>
      </c>
    </row>
    <row r="31" spans="1:27" x14ac:dyDescent="0.25">
      <c r="B31" s="24" t="s">
        <v>182</v>
      </c>
      <c r="E31" s="36"/>
      <c r="H31" s="36"/>
      <c r="K31" s="36"/>
    </row>
    <row r="32" spans="1:27" x14ac:dyDescent="0.25">
      <c r="B32" t="s">
        <v>183</v>
      </c>
      <c r="C32" t="s">
        <v>176</v>
      </c>
      <c r="D32" t="s">
        <v>184</v>
      </c>
      <c r="E32" s="33">
        <v>0.72499999999999998</v>
      </c>
      <c r="F32" t="s">
        <v>178</v>
      </c>
      <c r="G32" t="s">
        <v>179</v>
      </c>
      <c r="H32" s="34">
        <v>2.1</v>
      </c>
      <c r="I32" t="s">
        <v>180</v>
      </c>
      <c r="J32" s="35">
        <f>ROUND(E32/I27* H32,5)</f>
        <v>1.5225</v>
      </c>
      <c r="K32" s="36"/>
    </row>
    <row r="33" spans="1:27" x14ac:dyDescent="0.25">
      <c r="D33" s="37" t="s">
        <v>185</v>
      </c>
      <c r="E33" s="36"/>
      <c r="H33" s="36"/>
      <c r="K33" s="34">
        <f>SUM(J32:J32)</f>
        <v>1.5225</v>
      </c>
    </row>
    <row r="34" spans="1:27" x14ac:dyDescent="0.25">
      <c r="B34" s="24" t="s">
        <v>186</v>
      </c>
      <c r="E34" s="36"/>
      <c r="H34" s="36"/>
      <c r="K34" s="36"/>
    </row>
    <row r="35" spans="1:27" x14ac:dyDescent="0.25">
      <c r="B35" t="s">
        <v>187</v>
      </c>
      <c r="C35" t="s">
        <v>129</v>
      </c>
      <c r="D35" t="s">
        <v>188</v>
      </c>
      <c r="E35" s="33">
        <v>0.2</v>
      </c>
      <c r="G35" t="s">
        <v>179</v>
      </c>
      <c r="H35" s="34">
        <v>2.04</v>
      </c>
      <c r="I35" t="s">
        <v>180</v>
      </c>
      <c r="J35" s="35">
        <f>ROUND(E35* H35,5)</f>
        <v>0.40799999999999997</v>
      </c>
      <c r="K35" s="36"/>
    </row>
    <row r="36" spans="1:27" x14ac:dyDescent="0.25">
      <c r="B36" t="s">
        <v>189</v>
      </c>
      <c r="C36" t="s">
        <v>190</v>
      </c>
      <c r="D36" t="s">
        <v>191</v>
      </c>
      <c r="E36" s="33">
        <v>0.2</v>
      </c>
      <c r="G36" t="s">
        <v>179</v>
      </c>
      <c r="H36" s="34">
        <v>145.41999999999999</v>
      </c>
      <c r="I36" t="s">
        <v>180</v>
      </c>
      <c r="J36" s="35">
        <f>ROUND(E36* H36,5)</f>
        <v>29.084</v>
      </c>
      <c r="K36" s="36"/>
    </row>
    <row r="37" spans="1:27" x14ac:dyDescent="0.25">
      <c r="B37" t="s">
        <v>192</v>
      </c>
      <c r="C37" t="s">
        <v>190</v>
      </c>
      <c r="D37" t="s">
        <v>193</v>
      </c>
      <c r="E37" s="33">
        <v>1.53</v>
      </c>
      <c r="G37" t="s">
        <v>179</v>
      </c>
      <c r="H37" s="34">
        <v>21.01</v>
      </c>
      <c r="I37" t="s">
        <v>180</v>
      </c>
      <c r="J37" s="35">
        <f>ROUND(E37* H37,5)</f>
        <v>32.145299999999999</v>
      </c>
      <c r="K37" s="36"/>
    </row>
    <row r="38" spans="1:27" x14ac:dyDescent="0.25">
      <c r="B38" t="s">
        <v>202</v>
      </c>
      <c r="C38" t="s">
        <v>19</v>
      </c>
      <c r="D38" t="s">
        <v>203</v>
      </c>
      <c r="E38" s="33">
        <v>400</v>
      </c>
      <c r="G38" t="s">
        <v>179</v>
      </c>
      <c r="H38" s="34">
        <v>0.32</v>
      </c>
      <c r="I38" t="s">
        <v>180</v>
      </c>
      <c r="J38" s="35">
        <f>ROUND(E38* H38,5)</f>
        <v>128</v>
      </c>
      <c r="K38" s="36"/>
    </row>
    <row r="39" spans="1:27" x14ac:dyDescent="0.25">
      <c r="D39" s="37" t="s">
        <v>194</v>
      </c>
      <c r="E39" s="36"/>
      <c r="H39" s="36"/>
      <c r="K39" s="34">
        <f>SUM(J35:J38)</f>
        <v>189.63729999999998</v>
      </c>
    </row>
    <row r="40" spans="1:27" x14ac:dyDescent="0.25">
      <c r="D40" s="37" t="s">
        <v>195</v>
      </c>
      <c r="E40" s="36"/>
      <c r="H40" s="36"/>
      <c r="K40" s="38">
        <f>SUM(J28:J39)</f>
        <v>217.08429999999998</v>
      </c>
    </row>
    <row r="41" spans="1:27" x14ac:dyDescent="0.25">
      <c r="D41" s="37" t="s">
        <v>196</v>
      </c>
      <c r="E41" s="36"/>
      <c r="H41" s="36">
        <v>1</v>
      </c>
      <c r="I41" t="s">
        <v>197</v>
      </c>
      <c r="K41" s="36">
        <f>ROUND(H41/100*K30,5)</f>
        <v>0.25924999999999998</v>
      </c>
    </row>
    <row r="42" spans="1:27" x14ac:dyDescent="0.25">
      <c r="D42" s="37" t="s">
        <v>198</v>
      </c>
      <c r="E42" s="36"/>
      <c r="H42" s="36"/>
      <c r="K42" s="38">
        <f>SUM(K40:K41)</f>
        <v>217.34354999999999</v>
      </c>
    </row>
    <row r="44" spans="1:27" ht="45" customHeight="1" x14ac:dyDescent="0.25">
      <c r="A44" s="28"/>
      <c r="B44" s="28" t="s">
        <v>204</v>
      </c>
      <c r="C44" s="29" t="s">
        <v>19</v>
      </c>
      <c r="D44" s="7" t="s">
        <v>205</v>
      </c>
      <c r="E44" s="6"/>
      <c r="F44" s="6"/>
      <c r="G44" s="29"/>
      <c r="H44" s="31" t="s">
        <v>172</v>
      </c>
      <c r="I44" s="5">
        <v>1</v>
      </c>
      <c r="J44" s="4"/>
      <c r="K44" s="32">
        <f>ROUND(K55,2)</f>
        <v>1.3</v>
      </c>
      <c r="L44" s="30" t="s">
        <v>206</v>
      </c>
      <c r="M44" s="29"/>
      <c r="N44" s="29"/>
      <c r="O44" s="29"/>
      <c r="P44" s="29"/>
      <c r="Q44" s="29"/>
      <c r="R44" s="29"/>
      <c r="S44" s="29"/>
      <c r="T44" s="29"/>
      <c r="U44" s="29"/>
      <c r="V44" s="29"/>
      <c r="W44" s="29"/>
      <c r="X44" s="29"/>
      <c r="Y44" s="29"/>
      <c r="Z44" s="29"/>
      <c r="AA44" s="29"/>
    </row>
    <row r="45" spans="1:27" x14ac:dyDescent="0.25">
      <c r="B45" s="24" t="s">
        <v>174</v>
      </c>
    </row>
    <row r="46" spans="1:27" x14ac:dyDescent="0.25">
      <c r="B46" t="s">
        <v>207</v>
      </c>
      <c r="C46" t="s">
        <v>176</v>
      </c>
      <c r="D46" t="s">
        <v>208</v>
      </c>
      <c r="E46" s="33">
        <v>5.0000000000000001E-3</v>
      </c>
      <c r="F46" t="s">
        <v>178</v>
      </c>
      <c r="G46" t="s">
        <v>179</v>
      </c>
      <c r="H46" s="34">
        <v>28.61</v>
      </c>
      <c r="I46" t="s">
        <v>180</v>
      </c>
      <c r="J46" s="35">
        <f>ROUND(E46/I44* H46,5)</f>
        <v>0.14305000000000001</v>
      </c>
      <c r="K46" s="36"/>
    </row>
    <row r="47" spans="1:27" x14ac:dyDescent="0.25">
      <c r="B47" t="s">
        <v>209</v>
      </c>
      <c r="C47" t="s">
        <v>176</v>
      </c>
      <c r="D47" t="s">
        <v>210</v>
      </c>
      <c r="E47" s="33">
        <v>5.0000000000000001E-3</v>
      </c>
      <c r="F47" t="s">
        <v>178</v>
      </c>
      <c r="G47" t="s">
        <v>179</v>
      </c>
      <c r="H47" s="34">
        <v>25.4</v>
      </c>
      <c r="I47" t="s">
        <v>180</v>
      </c>
      <c r="J47" s="35">
        <f>ROUND(E47/I44* H47,5)</f>
        <v>0.127</v>
      </c>
      <c r="K47" s="36"/>
    </row>
    <row r="48" spans="1:27" x14ac:dyDescent="0.25">
      <c r="D48" s="37" t="s">
        <v>181</v>
      </c>
      <c r="E48" s="36"/>
      <c r="H48" s="36"/>
      <c r="K48" s="34">
        <f>SUM(J46:J47)</f>
        <v>0.27005000000000001</v>
      </c>
    </row>
    <row r="49" spans="1:27" x14ac:dyDescent="0.25">
      <c r="B49" s="24" t="s">
        <v>186</v>
      </c>
      <c r="E49" s="36"/>
      <c r="H49" s="36"/>
      <c r="K49" s="36"/>
    </row>
    <row r="50" spans="1:27" x14ac:dyDescent="0.25">
      <c r="B50" t="s">
        <v>211</v>
      </c>
      <c r="C50" t="s">
        <v>19</v>
      </c>
      <c r="D50" t="s">
        <v>212</v>
      </c>
      <c r="E50" s="33">
        <v>1.05</v>
      </c>
      <c r="G50" t="s">
        <v>179</v>
      </c>
      <c r="H50" s="34">
        <v>0.96</v>
      </c>
      <c r="I50" t="s">
        <v>180</v>
      </c>
      <c r="J50" s="35">
        <f>ROUND(E50* H50,5)</f>
        <v>1.008</v>
      </c>
      <c r="K50" s="36"/>
    </row>
    <row r="51" spans="1:27" x14ac:dyDescent="0.25">
      <c r="B51" t="s">
        <v>213</v>
      </c>
      <c r="C51" t="s">
        <v>19</v>
      </c>
      <c r="D51" t="s">
        <v>214</v>
      </c>
      <c r="E51" s="33">
        <v>1.0200000000000001E-2</v>
      </c>
      <c r="G51" t="s">
        <v>179</v>
      </c>
      <c r="H51" s="34">
        <v>2.09</v>
      </c>
      <c r="I51" t="s">
        <v>180</v>
      </c>
      <c r="J51" s="35">
        <f>ROUND(E51* H51,5)</f>
        <v>2.1319999999999999E-2</v>
      </c>
      <c r="K51" s="36"/>
    </row>
    <row r="52" spans="1:27" x14ac:dyDescent="0.25">
      <c r="D52" s="37" t="s">
        <v>194</v>
      </c>
      <c r="E52" s="36"/>
      <c r="H52" s="36"/>
      <c r="K52" s="34">
        <f>SUM(J50:J51)</f>
        <v>1.02932</v>
      </c>
    </row>
    <row r="53" spans="1:27" x14ac:dyDescent="0.25">
      <c r="D53" s="37" t="s">
        <v>195</v>
      </c>
      <c r="E53" s="36"/>
      <c r="H53" s="36"/>
      <c r="K53" s="38">
        <f>SUM(J45:J52)</f>
        <v>1.2993699999999999</v>
      </c>
    </row>
    <row r="54" spans="1:27" x14ac:dyDescent="0.25">
      <c r="D54" s="37" t="s">
        <v>196</v>
      </c>
      <c r="E54" s="36"/>
      <c r="H54" s="36">
        <v>1</v>
      </c>
      <c r="I54" t="s">
        <v>197</v>
      </c>
      <c r="K54" s="36">
        <f>ROUND(H54/100*K48,5)</f>
        <v>2.7000000000000001E-3</v>
      </c>
    </row>
    <row r="55" spans="1:27" x14ac:dyDescent="0.25">
      <c r="D55" s="37" t="s">
        <v>198</v>
      </c>
      <c r="E55" s="36"/>
      <c r="H55" s="36"/>
      <c r="K55" s="38">
        <f>SUM(K53:K54)</f>
        <v>1.3020699999999998</v>
      </c>
    </row>
    <row r="57" spans="1:27" ht="45" customHeight="1" x14ac:dyDescent="0.25">
      <c r="A57" s="28"/>
      <c r="B57" s="28" t="s">
        <v>215</v>
      </c>
      <c r="C57" s="29" t="s">
        <v>129</v>
      </c>
      <c r="D57" s="7" t="s">
        <v>216</v>
      </c>
      <c r="E57" s="6"/>
      <c r="F57" s="6"/>
      <c r="G57" s="29"/>
      <c r="H57" s="31" t="s">
        <v>172</v>
      </c>
      <c r="I57" s="5">
        <v>1</v>
      </c>
      <c r="J57" s="4"/>
      <c r="K57" s="32">
        <f>ROUND(K67,2)</f>
        <v>127.63</v>
      </c>
      <c r="L57" s="30" t="s">
        <v>217</v>
      </c>
      <c r="M57" s="29"/>
      <c r="N57" s="29"/>
      <c r="O57" s="29"/>
      <c r="P57" s="29"/>
      <c r="Q57" s="29"/>
      <c r="R57" s="29"/>
      <c r="S57" s="29"/>
      <c r="T57" s="29"/>
      <c r="U57" s="29"/>
      <c r="V57" s="29"/>
      <c r="W57" s="29"/>
      <c r="X57" s="29"/>
      <c r="Y57" s="29"/>
      <c r="Z57" s="29"/>
      <c r="AA57" s="29"/>
    </row>
    <row r="58" spans="1:27" x14ac:dyDescent="0.25">
      <c r="B58" s="24" t="s">
        <v>174</v>
      </c>
    </row>
    <row r="59" spans="1:27" x14ac:dyDescent="0.25">
      <c r="B59" t="s">
        <v>218</v>
      </c>
      <c r="C59" t="s">
        <v>176</v>
      </c>
      <c r="D59" t="s">
        <v>219</v>
      </c>
      <c r="E59" s="33">
        <v>1</v>
      </c>
      <c r="F59" t="s">
        <v>178</v>
      </c>
      <c r="G59" t="s">
        <v>179</v>
      </c>
      <c r="H59" s="34">
        <v>22.39</v>
      </c>
      <c r="I59" t="s">
        <v>180</v>
      </c>
      <c r="J59" s="35">
        <f>ROUND(E59/I57* H59,5)</f>
        <v>22.39</v>
      </c>
      <c r="K59" s="36"/>
    </row>
    <row r="60" spans="1:27" x14ac:dyDescent="0.25">
      <c r="D60" s="37" t="s">
        <v>181</v>
      </c>
      <c r="E60" s="36"/>
      <c r="H60" s="36"/>
      <c r="K60" s="34">
        <f>SUM(J59:J59)</f>
        <v>22.39</v>
      </c>
    </row>
    <row r="61" spans="1:27" x14ac:dyDescent="0.25">
      <c r="B61" s="24" t="s">
        <v>186</v>
      </c>
      <c r="E61" s="36"/>
      <c r="H61" s="36"/>
      <c r="K61" s="36"/>
    </row>
    <row r="62" spans="1:27" x14ac:dyDescent="0.25">
      <c r="B62" t="s">
        <v>220</v>
      </c>
      <c r="C62" t="s">
        <v>19</v>
      </c>
      <c r="D62" t="s">
        <v>221</v>
      </c>
      <c r="E62" s="33">
        <v>800</v>
      </c>
      <c r="G62" t="s">
        <v>179</v>
      </c>
      <c r="H62" s="34">
        <v>0.13</v>
      </c>
      <c r="I62" t="s">
        <v>180</v>
      </c>
      <c r="J62" s="35">
        <f>ROUND(E62* H62,5)</f>
        <v>104</v>
      </c>
      <c r="K62" s="36"/>
    </row>
    <row r="63" spans="1:27" x14ac:dyDescent="0.25">
      <c r="B63" t="s">
        <v>222</v>
      </c>
      <c r="C63" t="s">
        <v>129</v>
      </c>
      <c r="D63" t="s">
        <v>188</v>
      </c>
      <c r="E63" s="33">
        <v>0.6</v>
      </c>
      <c r="G63" t="s">
        <v>179</v>
      </c>
      <c r="H63" s="34">
        <v>1.69</v>
      </c>
      <c r="I63" t="s">
        <v>180</v>
      </c>
      <c r="J63" s="35">
        <f>ROUND(E63* H63,5)</f>
        <v>1.014</v>
      </c>
      <c r="K63" s="36"/>
    </row>
    <row r="64" spans="1:27" x14ac:dyDescent="0.25">
      <c r="D64" s="37" t="s">
        <v>194</v>
      </c>
      <c r="E64" s="36"/>
      <c r="H64" s="36"/>
      <c r="K64" s="34">
        <f>SUM(J62:J63)</f>
        <v>105.014</v>
      </c>
    </row>
    <row r="65" spans="1:27" x14ac:dyDescent="0.25">
      <c r="D65" s="37" t="s">
        <v>195</v>
      </c>
      <c r="E65" s="36"/>
      <c r="H65" s="36"/>
      <c r="K65" s="38">
        <f>SUM(J58:J64)</f>
        <v>127.404</v>
      </c>
    </row>
    <row r="66" spans="1:27" x14ac:dyDescent="0.25">
      <c r="D66" s="37" t="s">
        <v>196</v>
      </c>
      <c r="E66" s="36"/>
      <c r="H66" s="36">
        <v>1</v>
      </c>
      <c r="I66" t="s">
        <v>197</v>
      </c>
      <c r="K66" s="36">
        <f>ROUND(H66/100*K60,5)</f>
        <v>0.22389999999999999</v>
      </c>
    </row>
    <row r="67" spans="1:27" x14ac:dyDescent="0.25">
      <c r="D67" s="37" t="s">
        <v>198</v>
      </c>
      <c r="E67" s="36"/>
      <c r="H67" s="36"/>
      <c r="K67" s="38">
        <f>SUM(K65:K66)</f>
        <v>127.6279</v>
      </c>
    </row>
    <row r="69" spans="1:27" x14ac:dyDescent="0.25">
      <c r="A69" s="26" t="s">
        <v>223</v>
      </c>
      <c r="B69" s="26"/>
    </row>
    <row r="70" spans="1:27" ht="45" customHeight="1" x14ac:dyDescent="0.25">
      <c r="A70" s="28"/>
      <c r="B70" s="28" t="s">
        <v>224</v>
      </c>
      <c r="C70" s="29" t="s">
        <v>33</v>
      </c>
      <c r="D70" s="7" t="s">
        <v>225</v>
      </c>
      <c r="E70" s="6"/>
      <c r="F70" s="6"/>
      <c r="G70" s="29"/>
      <c r="H70" s="31" t="s">
        <v>172</v>
      </c>
      <c r="I70" s="5">
        <v>1</v>
      </c>
      <c r="J70" s="4"/>
      <c r="K70" s="32">
        <f>ROUND(K79,2)</f>
        <v>62.11</v>
      </c>
      <c r="L70" s="30" t="s">
        <v>226</v>
      </c>
      <c r="M70" s="29"/>
      <c r="N70" s="29"/>
      <c r="O70" s="29"/>
      <c r="P70" s="29"/>
      <c r="Q70" s="29"/>
      <c r="R70" s="29"/>
      <c r="S70" s="29"/>
      <c r="T70" s="29"/>
      <c r="U70" s="29"/>
      <c r="V70" s="29"/>
      <c r="W70" s="29"/>
      <c r="X70" s="29"/>
      <c r="Y70" s="29"/>
      <c r="Z70" s="29"/>
      <c r="AA70" s="29"/>
    </row>
    <row r="71" spans="1:27" x14ac:dyDescent="0.25">
      <c r="B71" s="24" t="s">
        <v>174</v>
      </c>
    </row>
    <row r="72" spans="1:27" x14ac:dyDescent="0.25">
      <c r="B72" t="s">
        <v>227</v>
      </c>
      <c r="C72" t="s">
        <v>176</v>
      </c>
      <c r="D72" t="s">
        <v>228</v>
      </c>
      <c r="E72" s="33">
        <v>0.5</v>
      </c>
      <c r="F72" t="s">
        <v>178</v>
      </c>
      <c r="G72" t="s">
        <v>179</v>
      </c>
      <c r="H72" s="34">
        <v>26.98</v>
      </c>
      <c r="I72" t="s">
        <v>180</v>
      </c>
      <c r="J72" s="35">
        <f>ROUND(E72/I70* H72,5)</f>
        <v>13.49</v>
      </c>
      <c r="K72" s="36"/>
    </row>
    <row r="73" spans="1:27" x14ac:dyDescent="0.25">
      <c r="B73" t="s">
        <v>229</v>
      </c>
      <c r="C73" t="s">
        <v>176</v>
      </c>
      <c r="D73" t="s">
        <v>230</v>
      </c>
      <c r="E73" s="33">
        <v>0.5</v>
      </c>
      <c r="F73" t="s">
        <v>178</v>
      </c>
      <c r="G73" t="s">
        <v>179</v>
      </c>
      <c r="H73" s="34">
        <v>23.95</v>
      </c>
      <c r="I73" t="s">
        <v>180</v>
      </c>
      <c r="J73" s="35">
        <f>ROUND(E73/I70* H73,5)</f>
        <v>11.975</v>
      </c>
      <c r="K73" s="36"/>
    </row>
    <row r="74" spans="1:27" x14ac:dyDescent="0.25">
      <c r="D74" s="37" t="s">
        <v>181</v>
      </c>
      <c r="E74" s="36"/>
      <c r="H74" s="36"/>
      <c r="K74" s="34">
        <f>SUM(J72:J73)</f>
        <v>25.465</v>
      </c>
    </row>
    <row r="75" spans="1:27" x14ac:dyDescent="0.25">
      <c r="B75" s="24" t="s">
        <v>186</v>
      </c>
      <c r="E75" s="36"/>
      <c r="H75" s="36"/>
      <c r="K75" s="36"/>
    </row>
    <row r="76" spans="1:27" x14ac:dyDescent="0.25">
      <c r="B76" t="s">
        <v>231</v>
      </c>
      <c r="C76" t="s">
        <v>33</v>
      </c>
      <c r="D76" t="s">
        <v>232</v>
      </c>
      <c r="E76" s="33">
        <v>1</v>
      </c>
      <c r="G76" t="s">
        <v>179</v>
      </c>
      <c r="H76" s="34">
        <v>36.64</v>
      </c>
      <c r="I76" t="s">
        <v>180</v>
      </c>
      <c r="J76" s="35">
        <f>ROUND(E76* H76,5)</f>
        <v>36.64</v>
      </c>
      <c r="K76" s="36"/>
    </row>
    <row r="77" spans="1:27" x14ac:dyDescent="0.25">
      <c r="D77" s="37" t="s">
        <v>194</v>
      </c>
      <c r="E77" s="36"/>
      <c r="H77" s="36"/>
      <c r="K77" s="34">
        <f>SUM(J76:J76)</f>
        <v>36.64</v>
      </c>
    </row>
    <row r="78" spans="1:27" x14ac:dyDescent="0.25">
      <c r="D78" s="37" t="s">
        <v>195</v>
      </c>
      <c r="E78" s="36"/>
      <c r="H78" s="36"/>
      <c r="K78" s="38">
        <f>SUM(J71:J77)</f>
        <v>62.105000000000004</v>
      </c>
    </row>
    <row r="79" spans="1:27" x14ac:dyDescent="0.25">
      <c r="D79" s="37" t="s">
        <v>198</v>
      </c>
      <c r="E79" s="36"/>
      <c r="H79" s="36"/>
      <c r="K79" s="38">
        <f>SUM(K78:K78)</f>
        <v>62.105000000000004</v>
      </c>
    </row>
    <row r="81" spans="1:27" ht="45" customHeight="1" x14ac:dyDescent="0.25">
      <c r="A81" s="28"/>
      <c r="B81" s="28" t="s">
        <v>233</v>
      </c>
      <c r="C81" s="29" t="s">
        <v>30</v>
      </c>
      <c r="D81" s="7" t="s">
        <v>234</v>
      </c>
      <c r="E81" s="6"/>
      <c r="F81" s="6"/>
      <c r="G81" s="29"/>
      <c r="H81" s="31" t="s">
        <v>172</v>
      </c>
      <c r="I81" s="5">
        <v>1</v>
      </c>
      <c r="J81" s="4"/>
      <c r="K81" s="32">
        <f>ROUND(K91,2)</f>
        <v>3.2</v>
      </c>
      <c r="L81" s="30" t="s">
        <v>235</v>
      </c>
      <c r="M81" s="29"/>
      <c r="N81" s="29"/>
      <c r="O81" s="29"/>
      <c r="P81" s="29"/>
      <c r="Q81" s="29"/>
      <c r="R81" s="29"/>
      <c r="S81" s="29"/>
      <c r="T81" s="29"/>
      <c r="U81" s="29"/>
      <c r="V81" s="29"/>
      <c r="W81" s="29"/>
      <c r="X81" s="29"/>
      <c r="Y81" s="29"/>
      <c r="Z81" s="29"/>
      <c r="AA81" s="29"/>
    </row>
    <row r="82" spans="1:27" x14ac:dyDescent="0.25">
      <c r="B82" s="24" t="s">
        <v>174</v>
      </c>
    </row>
    <row r="83" spans="1:27" x14ac:dyDescent="0.25">
      <c r="B83" t="s">
        <v>236</v>
      </c>
      <c r="C83" t="s">
        <v>176</v>
      </c>
      <c r="D83" t="s">
        <v>237</v>
      </c>
      <c r="E83" s="33">
        <v>3.1E-2</v>
      </c>
      <c r="F83" t="s">
        <v>178</v>
      </c>
      <c r="G83" t="s">
        <v>179</v>
      </c>
      <c r="H83" s="34">
        <v>27.43</v>
      </c>
      <c r="I83" t="s">
        <v>180</v>
      </c>
      <c r="J83" s="35">
        <f>ROUND(E83/I81* H83,5)</f>
        <v>0.85033000000000003</v>
      </c>
      <c r="K83" s="36"/>
    </row>
    <row r="84" spans="1:27" x14ac:dyDescent="0.25">
      <c r="D84" s="37" t="s">
        <v>181</v>
      </c>
      <c r="E84" s="36"/>
      <c r="H84" s="36"/>
      <c r="K84" s="34">
        <f>SUM(J83:J83)</f>
        <v>0.85033000000000003</v>
      </c>
    </row>
    <row r="85" spans="1:27" x14ac:dyDescent="0.25">
      <c r="B85" s="24" t="s">
        <v>186</v>
      </c>
      <c r="E85" s="36"/>
      <c r="H85" s="36"/>
      <c r="K85" s="36"/>
    </row>
    <row r="86" spans="1:27" x14ac:dyDescent="0.25">
      <c r="B86" t="s">
        <v>238</v>
      </c>
      <c r="C86" t="s">
        <v>30</v>
      </c>
      <c r="D86" t="s">
        <v>239</v>
      </c>
      <c r="E86" s="33">
        <v>1.05</v>
      </c>
      <c r="G86" t="s">
        <v>179</v>
      </c>
      <c r="H86" s="34">
        <v>2.23</v>
      </c>
      <c r="I86" t="s">
        <v>180</v>
      </c>
      <c r="J86" s="35">
        <f>ROUND(E86* H86,5)</f>
        <v>2.3414999999999999</v>
      </c>
      <c r="K86" s="36"/>
    </row>
    <row r="87" spans="1:27" x14ac:dyDescent="0.25">
      <c r="D87" s="37" t="s">
        <v>194</v>
      </c>
      <c r="E87" s="36"/>
      <c r="H87" s="36"/>
      <c r="K87" s="34">
        <f>SUM(J86:J86)</f>
        <v>2.3414999999999999</v>
      </c>
    </row>
    <row r="88" spans="1:27" x14ac:dyDescent="0.25">
      <c r="E88" s="36"/>
      <c r="H88" s="36"/>
      <c r="K88" s="36"/>
    </row>
    <row r="89" spans="1:27" x14ac:dyDescent="0.25">
      <c r="D89" s="37" t="s">
        <v>196</v>
      </c>
      <c r="E89" s="36"/>
      <c r="H89" s="36">
        <v>1.5</v>
      </c>
      <c r="I89" t="s">
        <v>197</v>
      </c>
      <c r="J89">
        <f>ROUND(H89/100*K84,5)</f>
        <v>1.2749999999999999E-2</v>
      </c>
      <c r="K89" s="36"/>
    </row>
    <row r="90" spans="1:27" x14ac:dyDescent="0.25">
      <c r="D90" s="37" t="s">
        <v>195</v>
      </c>
      <c r="E90" s="36"/>
      <c r="H90" s="36"/>
      <c r="K90" s="38">
        <f>SUM(J82:J89)</f>
        <v>3.20458</v>
      </c>
    </row>
    <row r="91" spans="1:27" x14ac:dyDescent="0.25">
      <c r="D91" s="37" t="s">
        <v>198</v>
      </c>
      <c r="E91" s="36"/>
      <c r="H91" s="36"/>
      <c r="K91" s="38">
        <f>SUM(K90:K90)</f>
        <v>3.20458</v>
      </c>
    </row>
    <row r="93" spans="1:27" ht="45" customHeight="1" x14ac:dyDescent="0.25">
      <c r="A93" s="28"/>
      <c r="B93" s="28" t="s">
        <v>240</v>
      </c>
      <c r="C93" s="29" t="s">
        <v>33</v>
      </c>
      <c r="D93" s="7" t="s">
        <v>241</v>
      </c>
      <c r="E93" s="6"/>
      <c r="F93" s="6"/>
      <c r="G93" s="29"/>
      <c r="H93" s="31" t="s">
        <v>172</v>
      </c>
      <c r="I93" s="5">
        <v>1</v>
      </c>
      <c r="J93" s="4"/>
      <c r="K93" s="32">
        <f>ROUND(K98,2)</f>
        <v>207.13</v>
      </c>
      <c r="L93" s="30" t="s">
        <v>242</v>
      </c>
      <c r="M93" s="29"/>
      <c r="N93" s="29"/>
      <c r="O93" s="29"/>
      <c r="P93" s="29"/>
      <c r="Q93" s="29"/>
      <c r="R93" s="29"/>
      <c r="S93" s="29"/>
      <c r="T93" s="29"/>
      <c r="U93" s="29"/>
      <c r="V93" s="29"/>
      <c r="W93" s="29"/>
      <c r="X93" s="29"/>
      <c r="Y93" s="29"/>
      <c r="Z93" s="29"/>
      <c r="AA93" s="29"/>
    </row>
    <row r="94" spans="1:27" x14ac:dyDescent="0.25">
      <c r="B94" s="24" t="s">
        <v>186</v>
      </c>
    </row>
    <row r="95" spans="1:27" x14ac:dyDescent="0.25">
      <c r="B95" t="s">
        <v>243</v>
      </c>
      <c r="C95" t="s">
        <v>33</v>
      </c>
      <c r="D95" t="s">
        <v>244</v>
      </c>
      <c r="E95" s="33">
        <v>1</v>
      </c>
      <c r="G95" t="s">
        <v>179</v>
      </c>
      <c r="H95" s="34">
        <v>207.13</v>
      </c>
      <c r="I95" t="s">
        <v>180</v>
      </c>
      <c r="J95" s="35">
        <f>ROUND(E95* H95,5)</f>
        <v>207.13</v>
      </c>
      <c r="K95" s="36"/>
    </row>
    <row r="96" spans="1:27" x14ac:dyDescent="0.25">
      <c r="D96" s="37" t="s">
        <v>194</v>
      </c>
      <c r="E96" s="36"/>
      <c r="H96" s="36"/>
      <c r="K96" s="34">
        <f>SUM(J95:J95)</f>
        <v>207.13</v>
      </c>
    </row>
    <row r="97" spans="1:27" x14ac:dyDescent="0.25">
      <c r="D97" s="37" t="s">
        <v>195</v>
      </c>
      <c r="E97" s="36"/>
      <c r="H97" s="36"/>
      <c r="K97" s="38">
        <f>SUM(J94:J96)</f>
        <v>207.13</v>
      </c>
    </row>
    <row r="98" spans="1:27" x14ac:dyDescent="0.25">
      <c r="D98" s="37" t="s">
        <v>198</v>
      </c>
      <c r="E98" s="36"/>
      <c r="H98" s="36"/>
      <c r="K98" s="38">
        <f>SUM(K97:K97)</f>
        <v>207.13</v>
      </c>
    </row>
    <row r="100" spans="1:27" ht="45" customHeight="1" x14ac:dyDescent="0.25">
      <c r="A100" s="28"/>
      <c r="B100" s="28" t="s">
        <v>245</v>
      </c>
      <c r="C100" s="29" t="s">
        <v>129</v>
      </c>
      <c r="D100" s="7" t="s">
        <v>246</v>
      </c>
      <c r="E100" s="6"/>
      <c r="F100" s="6"/>
      <c r="G100" s="29"/>
      <c r="H100" s="31" t="s">
        <v>172</v>
      </c>
      <c r="I100" s="5">
        <v>1</v>
      </c>
      <c r="J100" s="4"/>
      <c r="K100" s="32">
        <f>ROUND(K114,2)</f>
        <v>148.44</v>
      </c>
      <c r="L100" s="30" t="s">
        <v>247</v>
      </c>
      <c r="M100" s="29"/>
      <c r="N100" s="29"/>
      <c r="O100" s="29"/>
      <c r="P100" s="29"/>
      <c r="Q100" s="29"/>
      <c r="R100" s="29"/>
      <c r="S100" s="29"/>
      <c r="T100" s="29"/>
      <c r="U100" s="29"/>
      <c r="V100" s="29"/>
      <c r="W100" s="29"/>
      <c r="X100" s="29"/>
      <c r="Y100" s="29"/>
      <c r="Z100" s="29"/>
      <c r="AA100" s="29"/>
    </row>
    <row r="101" spans="1:27" x14ac:dyDescent="0.25">
      <c r="B101" s="24" t="s">
        <v>174</v>
      </c>
    </row>
    <row r="102" spans="1:27" x14ac:dyDescent="0.25">
      <c r="B102" t="s">
        <v>248</v>
      </c>
      <c r="C102" t="s">
        <v>176</v>
      </c>
      <c r="D102" t="s">
        <v>249</v>
      </c>
      <c r="E102" s="33">
        <v>0.06</v>
      </c>
      <c r="F102" t="s">
        <v>178</v>
      </c>
      <c r="G102" t="s">
        <v>179</v>
      </c>
      <c r="H102" s="34">
        <v>28.61</v>
      </c>
      <c r="I102" t="s">
        <v>180</v>
      </c>
      <c r="J102" s="35">
        <f>ROUND(E102/I100* H102,5)</f>
        <v>1.7165999999999999</v>
      </c>
      <c r="K102" s="36"/>
    </row>
    <row r="103" spans="1:27" x14ac:dyDescent="0.25">
      <c r="B103" t="s">
        <v>250</v>
      </c>
      <c r="C103" t="s">
        <v>176</v>
      </c>
      <c r="D103" t="s">
        <v>251</v>
      </c>
      <c r="E103" s="33">
        <v>0.27600000000000002</v>
      </c>
      <c r="F103" t="s">
        <v>178</v>
      </c>
      <c r="G103" t="s">
        <v>179</v>
      </c>
      <c r="H103" s="34">
        <v>23.88</v>
      </c>
      <c r="I103" t="s">
        <v>180</v>
      </c>
      <c r="J103" s="35">
        <f>ROUND(E103/I100* H103,5)</f>
        <v>6.5908800000000003</v>
      </c>
      <c r="K103" s="36"/>
    </row>
    <row r="104" spans="1:27" x14ac:dyDescent="0.25">
      <c r="D104" s="37" t="s">
        <v>181</v>
      </c>
      <c r="E104" s="36"/>
      <c r="H104" s="36"/>
      <c r="K104" s="34">
        <f>SUM(J102:J103)</f>
        <v>8.30748</v>
      </c>
    </row>
    <row r="105" spans="1:27" x14ac:dyDescent="0.25">
      <c r="B105" s="24" t="s">
        <v>182</v>
      </c>
      <c r="E105" s="36"/>
      <c r="H105" s="36"/>
      <c r="K105" s="36"/>
    </row>
    <row r="106" spans="1:27" x14ac:dyDescent="0.25">
      <c r="B106" t="s">
        <v>252</v>
      </c>
      <c r="C106" t="s">
        <v>176</v>
      </c>
      <c r="D106" t="s">
        <v>253</v>
      </c>
      <c r="E106" s="33">
        <v>0.115</v>
      </c>
      <c r="F106" t="s">
        <v>178</v>
      </c>
      <c r="G106" t="s">
        <v>179</v>
      </c>
      <c r="H106" s="34">
        <v>168.25</v>
      </c>
      <c r="I106" t="s">
        <v>180</v>
      </c>
      <c r="J106" s="35">
        <f>ROUND(E106/I100* H106,5)</f>
        <v>19.348749999999999</v>
      </c>
      <c r="K106" s="36"/>
    </row>
    <row r="107" spans="1:27" x14ac:dyDescent="0.25">
      <c r="D107" s="37" t="s">
        <v>185</v>
      </c>
      <c r="E107" s="36"/>
      <c r="H107" s="36"/>
      <c r="K107" s="34">
        <f>SUM(J106:J106)</f>
        <v>19.348749999999999</v>
      </c>
    </row>
    <row r="108" spans="1:27" x14ac:dyDescent="0.25">
      <c r="B108" s="24" t="s">
        <v>186</v>
      </c>
      <c r="E108" s="36"/>
      <c r="H108" s="36"/>
      <c r="K108" s="36"/>
    </row>
    <row r="109" spans="1:27" x14ac:dyDescent="0.25">
      <c r="B109" t="s">
        <v>254</v>
      </c>
      <c r="C109" t="s">
        <v>129</v>
      </c>
      <c r="D109" t="s">
        <v>255</v>
      </c>
      <c r="E109" s="33">
        <v>1.02</v>
      </c>
      <c r="G109" t="s">
        <v>179</v>
      </c>
      <c r="H109" s="34">
        <v>118.21</v>
      </c>
      <c r="I109" t="s">
        <v>180</v>
      </c>
      <c r="J109" s="35">
        <f>ROUND(E109* H109,5)</f>
        <v>120.5742</v>
      </c>
      <c r="K109" s="36"/>
    </row>
    <row r="110" spans="1:27" x14ac:dyDescent="0.25">
      <c r="D110" s="37" t="s">
        <v>194</v>
      </c>
      <c r="E110" s="36"/>
      <c r="H110" s="36"/>
      <c r="K110" s="34">
        <f>SUM(J109:J109)</f>
        <v>120.5742</v>
      </c>
    </row>
    <row r="111" spans="1:27" x14ac:dyDescent="0.25">
      <c r="E111" s="36"/>
      <c r="H111" s="36"/>
      <c r="K111" s="36"/>
    </row>
    <row r="112" spans="1:27" x14ac:dyDescent="0.25">
      <c r="D112" s="37" t="s">
        <v>196</v>
      </c>
      <c r="E112" s="36"/>
      <c r="H112" s="36">
        <v>2.5</v>
      </c>
      <c r="I112" t="s">
        <v>197</v>
      </c>
      <c r="J112">
        <f>ROUND(H112/100*K104,5)</f>
        <v>0.20769000000000001</v>
      </c>
      <c r="K112" s="36"/>
    </row>
    <row r="113" spans="1:27" x14ac:dyDescent="0.25">
      <c r="D113" s="37" t="s">
        <v>195</v>
      </c>
      <c r="E113" s="36"/>
      <c r="H113" s="36"/>
      <c r="K113" s="38">
        <f>SUM(J101:J112)</f>
        <v>148.43812000000003</v>
      </c>
    </row>
    <row r="114" spans="1:27" x14ac:dyDescent="0.25">
      <c r="D114" s="37" t="s">
        <v>198</v>
      </c>
      <c r="E114" s="36"/>
      <c r="H114" s="36"/>
      <c r="K114" s="38">
        <f>SUM(K113:K113)</f>
        <v>148.43812000000003</v>
      </c>
    </row>
    <row r="116" spans="1:27" ht="45" customHeight="1" x14ac:dyDescent="0.25">
      <c r="A116" s="28"/>
      <c r="B116" s="28" t="s">
        <v>256</v>
      </c>
      <c r="C116" s="29" t="s">
        <v>19</v>
      </c>
      <c r="D116" s="7" t="s">
        <v>257</v>
      </c>
      <c r="E116" s="6"/>
      <c r="F116" s="6"/>
      <c r="G116" s="29"/>
      <c r="H116" s="31" t="s">
        <v>172</v>
      </c>
      <c r="I116" s="5">
        <v>1</v>
      </c>
      <c r="J116" s="4"/>
      <c r="K116" s="32">
        <f>ROUND(K130,2)</f>
        <v>1.93</v>
      </c>
      <c r="L116" s="30" t="s">
        <v>258</v>
      </c>
      <c r="M116" s="29"/>
      <c r="N116" s="29"/>
      <c r="O116" s="29"/>
      <c r="P116" s="29"/>
      <c r="Q116" s="29"/>
      <c r="R116" s="29"/>
      <c r="S116" s="29"/>
      <c r="T116" s="29"/>
      <c r="U116" s="29"/>
      <c r="V116" s="29"/>
      <c r="W116" s="29"/>
      <c r="X116" s="29"/>
      <c r="Y116" s="29"/>
      <c r="Z116" s="29"/>
      <c r="AA116" s="29"/>
    </row>
    <row r="117" spans="1:27" x14ac:dyDescent="0.25">
      <c r="B117" s="24" t="s">
        <v>174</v>
      </c>
    </row>
    <row r="118" spans="1:27" x14ac:dyDescent="0.25">
      <c r="B118" t="s">
        <v>209</v>
      </c>
      <c r="C118" t="s">
        <v>176</v>
      </c>
      <c r="D118" t="s">
        <v>210</v>
      </c>
      <c r="E118" s="33">
        <v>0.01</v>
      </c>
      <c r="F118" t="s">
        <v>178</v>
      </c>
      <c r="G118" t="s">
        <v>179</v>
      </c>
      <c r="H118" s="34">
        <v>25.4</v>
      </c>
      <c r="I118" t="s">
        <v>180</v>
      </c>
      <c r="J118" s="35">
        <f>ROUND(E118/I116* H118,5)</f>
        <v>0.254</v>
      </c>
      <c r="K118" s="36"/>
    </row>
    <row r="119" spans="1:27" x14ac:dyDescent="0.25">
      <c r="B119" t="s">
        <v>207</v>
      </c>
      <c r="C119" t="s">
        <v>176</v>
      </c>
      <c r="D119" t="s">
        <v>208</v>
      </c>
      <c r="E119" s="33">
        <v>1.2E-2</v>
      </c>
      <c r="F119" t="s">
        <v>178</v>
      </c>
      <c r="G119" t="s">
        <v>179</v>
      </c>
      <c r="H119" s="34">
        <v>28.61</v>
      </c>
      <c r="I119" t="s">
        <v>180</v>
      </c>
      <c r="J119" s="35">
        <f>ROUND(E119/I116* H119,5)</f>
        <v>0.34332000000000001</v>
      </c>
      <c r="K119" s="36"/>
    </row>
    <row r="120" spans="1:27" x14ac:dyDescent="0.25">
      <c r="D120" s="37" t="s">
        <v>181</v>
      </c>
      <c r="E120" s="36"/>
      <c r="H120" s="36"/>
      <c r="K120" s="34">
        <f>SUM(J118:J119)</f>
        <v>0.59732000000000007</v>
      </c>
    </row>
    <row r="121" spans="1:27" x14ac:dyDescent="0.25">
      <c r="B121" s="24" t="s">
        <v>186</v>
      </c>
      <c r="E121" s="36"/>
      <c r="H121" s="36"/>
      <c r="K121" s="36"/>
    </row>
    <row r="122" spans="1:27" x14ac:dyDescent="0.25">
      <c r="B122" t="s">
        <v>213</v>
      </c>
      <c r="C122" t="s">
        <v>19</v>
      </c>
      <c r="D122" t="s">
        <v>214</v>
      </c>
      <c r="E122" s="33">
        <v>1.2E-2</v>
      </c>
      <c r="G122" t="s">
        <v>179</v>
      </c>
      <c r="H122" s="34">
        <v>2.09</v>
      </c>
      <c r="I122" t="s">
        <v>180</v>
      </c>
      <c r="J122" s="35">
        <f>ROUND(E122* H122,5)</f>
        <v>2.5080000000000002E-2</v>
      </c>
      <c r="K122" s="36"/>
    </row>
    <row r="123" spans="1:27" x14ac:dyDescent="0.25">
      <c r="D123" s="37" t="s">
        <v>194</v>
      </c>
      <c r="E123" s="36"/>
      <c r="H123" s="36"/>
      <c r="K123" s="34">
        <f>SUM(J122:J122)</f>
        <v>2.5080000000000002E-2</v>
      </c>
    </row>
    <row r="124" spans="1:27" x14ac:dyDescent="0.25">
      <c r="B124" s="24" t="s">
        <v>169</v>
      </c>
      <c r="E124" s="36"/>
      <c r="H124" s="36"/>
      <c r="K124" s="36"/>
    </row>
    <row r="125" spans="1:27" x14ac:dyDescent="0.25">
      <c r="B125" t="s">
        <v>204</v>
      </c>
      <c r="C125" t="s">
        <v>19</v>
      </c>
      <c r="D125" t="s">
        <v>205</v>
      </c>
      <c r="E125" s="33">
        <v>1</v>
      </c>
      <c r="G125" t="s">
        <v>179</v>
      </c>
      <c r="H125" s="34">
        <v>1.3020700000000001</v>
      </c>
      <c r="I125" t="s">
        <v>180</v>
      </c>
      <c r="J125" s="35">
        <f>ROUND(E125* H125,5)</f>
        <v>1.3020700000000001</v>
      </c>
      <c r="K125" s="36"/>
    </row>
    <row r="126" spans="1:27" x14ac:dyDescent="0.25">
      <c r="D126" s="37" t="s">
        <v>259</v>
      </c>
      <c r="E126" s="36"/>
      <c r="H126" s="36"/>
      <c r="K126" s="34">
        <f>SUM(J125:J125)</f>
        <v>1.3020700000000001</v>
      </c>
    </row>
    <row r="127" spans="1:27" x14ac:dyDescent="0.25">
      <c r="E127" s="36"/>
      <c r="H127" s="36"/>
      <c r="K127" s="36"/>
    </row>
    <row r="128" spans="1:27" x14ac:dyDescent="0.25">
      <c r="D128" s="37" t="s">
        <v>196</v>
      </c>
      <c r="E128" s="36"/>
      <c r="H128" s="36">
        <v>1.5</v>
      </c>
      <c r="I128" t="s">
        <v>197</v>
      </c>
      <c r="J128">
        <f>ROUND(H128/100*K120,5)</f>
        <v>8.9599999999999992E-3</v>
      </c>
      <c r="K128" s="36"/>
    </row>
    <row r="129" spans="1:27" x14ac:dyDescent="0.25">
      <c r="D129" s="37" t="s">
        <v>195</v>
      </c>
      <c r="E129" s="36"/>
      <c r="H129" s="36"/>
      <c r="K129" s="38">
        <f>SUM(J117:J128)</f>
        <v>1.9334300000000002</v>
      </c>
    </row>
    <row r="130" spans="1:27" x14ac:dyDescent="0.25">
      <c r="D130" s="37" t="s">
        <v>198</v>
      </c>
      <c r="E130" s="36"/>
      <c r="H130" s="36"/>
      <c r="K130" s="38">
        <f>SUM(K129:K129)</f>
        <v>1.9334300000000002</v>
      </c>
    </row>
    <row r="132" spans="1:27" ht="45" customHeight="1" x14ac:dyDescent="0.25">
      <c r="A132" s="28"/>
      <c r="B132" s="28" t="s">
        <v>260</v>
      </c>
      <c r="C132" s="29" t="s">
        <v>22</v>
      </c>
      <c r="D132" s="7" t="s">
        <v>261</v>
      </c>
      <c r="E132" s="6"/>
      <c r="F132" s="6"/>
      <c r="G132" s="29"/>
      <c r="H132" s="31" t="s">
        <v>172</v>
      </c>
      <c r="I132" s="5">
        <v>1</v>
      </c>
      <c r="J132" s="4"/>
      <c r="K132" s="32">
        <f>ROUND(K149,2)</f>
        <v>104.49</v>
      </c>
      <c r="L132" s="30" t="s">
        <v>262</v>
      </c>
      <c r="M132" s="29"/>
      <c r="N132" s="29"/>
      <c r="O132" s="29"/>
      <c r="P132" s="29"/>
      <c r="Q132" s="29"/>
      <c r="R132" s="29"/>
      <c r="S132" s="29"/>
      <c r="T132" s="29"/>
      <c r="U132" s="29"/>
      <c r="V132" s="29"/>
      <c r="W132" s="29"/>
      <c r="X132" s="29"/>
      <c r="Y132" s="29"/>
      <c r="Z132" s="29"/>
      <c r="AA132" s="29"/>
    </row>
    <row r="133" spans="1:27" x14ac:dyDescent="0.25">
      <c r="B133" s="24" t="s">
        <v>174</v>
      </c>
    </row>
    <row r="134" spans="1:27" x14ac:dyDescent="0.25">
      <c r="B134" t="s">
        <v>263</v>
      </c>
      <c r="C134" t="s">
        <v>176</v>
      </c>
      <c r="D134" t="s">
        <v>264</v>
      </c>
      <c r="E134" s="33">
        <v>1.4370000000000001</v>
      </c>
      <c r="F134" t="s">
        <v>178</v>
      </c>
      <c r="G134" t="s">
        <v>179</v>
      </c>
      <c r="H134" s="34">
        <v>25.4</v>
      </c>
      <c r="I134" t="s">
        <v>180</v>
      </c>
      <c r="J134" s="35">
        <f>ROUND(E134/I132* H134,5)</f>
        <v>36.4998</v>
      </c>
      <c r="K134" s="36"/>
    </row>
    <row r="135" spans="1:27" x14ac:dyDescent="0.25">
      <c r="B135" t="s">
        <v>265</v>
      </c>
      <c r="C135" t="s">
        <v>176</v>
      </c>
      <c r="D135" t="s">
        <v>266</v>
      </c>
      <c r="E135" s="33">
        <v>1.58</v>
      </c>
      <c r="F135" t="s">
        <v>178</v>
      </c>
      <c r="G135" t="s">
        <v>179</v>
      </c>
      <c r="H135" s="34">
        <v>28.61</v>
      </c>
      <c r="I135" t="s">
        <v>180</v>
      </c>
      <c r="J135" s="35">
        <f>ROUND(E135/I132* H135,5)</f>
        <v>45.203800000000001</v>
      </c>
      <c r="K135" s="36"/>
    </row>
    <row r="136" spans="1:27" x14ac:dyDescent="0.25">
      <c r="D136" s="37" t="s">
        <v>181</v>
      </c>
      <c r="E136" s="36"/>
      <c r="H136" s="36"/>
      <c r="K136" s="34">
        <f>SUM(J134:J135)</f>
        <v>81.703599999999994</v>
      </c>
    </row>
    <row r="137" spans="1:27" x14ac:dyDescent="0.25">
      <c r="B137" s="24" t="s">
        <v>186</v>
      </c>
      <c r="E137" s="36"/>
      <c r="H137" s="36"/>
      <c r="K137" s="36"/>
    </row>
    <row r="138" spans="1:27" x14ac:dyDescent="0.25">
      <c r="B138" t="s">
        <v>267</v>
      </c>
      <c r="C138" t="s">
        <v>268</v>
      </c>
      <c r="D138" t="s">
        <v>269</v>
      </c>
      <c r="E138" s="33">
        <v>0.06</v>
      </c>
      <c r="G138" t="s">
        <v>179</v>
      </c>
      <c r="H138" s="34">
        <v>2.62</v>
      </c>
      <c r="I138" t="s">
        <v>180</v>
      </c>
      <c r="J138" s="35">
        <f t="shared" ref="J138:J144" si="0">ROUND(E138* H138,5)</f>
        <v>0.15720000000000001</v>
      </c>
      <c r="K138" s="36"/>
    </row>
    <row r="139" spans="1:27" x14ac:dyDescent="0.25">
      <c r="B139" t="s">
        <v>270</v>
      </c>
      <c r="C139" t="s">
        <v>22</v>
      </c>
      <c r="D139" t="s">
        <v>271</v>
      </c>
      <c r="E139" s="33">
        <v>1.1499999999999999</v>
      </c>
      <c r="G139" t="s">
        <v>179</v>
      </c>
      <c r="H139" s="34">
        <v>13.38</v>
      </c>
      <c r="I139" t="s">
        <v>180</v>
      </c>
      <c r="J139" s="35">
        <f t="shared" si="0"/>
        <v>15.387</v>
      </c>
      <c r="K139" s="36"/>
    </row>
    <row r="140" spans="1:27" x14ac:dyDescent="0.25">
      <c r="B140" t="s">
        <v>272</v>
      </c>
      <c r="C140" t="s">
        <v>22</v>
      </c>
      <c r="D140" t="s">
        <v>273</v>
      </c>
      <c r="E140" s="33">
        <v>1.1000000000000001</v>
      </c>
      <c r="G140" t="s">
        <v>179</v>
      </c>
      <c r="H140" s="34">
        <v>2.23</v>
      </c>
      <c r="I140" t="s">
        <v>180</v>
      </c>
      <c r="J140" s="35">
        <f t="shared" si="0"/>
        <v>2.4529999999999998</v>
      </c>
      <c r="K140" s="36"/>
    </row>
    <row r="141" spans="1:27" x14ac:dyDescent="0.25">
      <c r="B141" t="s">
        <v>274</v>
      </c>
      <c r="C141" t="s">
        <v>275</v>
      </c>
      <c r="D141" t="s">
        <v>276</v>
      </c>
      <c r="E141" s="33">
        <v>1.5100000000000001E-2</v>
      </c>
      <c r="G141" t="s">
        <v>179</v>
      </c>
      <c r="H141" s="34">
        <v>37.32</v>
      </c>
      <c r="I141" t="s">
        <v>180</v>
      </c>
      <c r="J141" s="35">
        <f t="shared" si="0"/>
        <v>0.56352999999999998</v>
      </c>
      <c r="K141" s="36"/>
    </row>
    <row r="142" spans="1:27" x14ac:dyDescent="0.25">
      <c r="B142" t="s">
        <v>277</v>
      </c>
      <c r="C142" t="s">
        <v>19</v>
      </c>
      <c r="D142" t="s">
        <v>278</v>
      </c>
      <c r="E142" s="33">
        <v>0.106</v>
      </c>
      <c r="G142" t="s">
        <v>179</v>
      </c>
      <c r="H142" s="34">
        <v>1.83</v>
      </c>
      <c r="I142" t="s">
        <v>180</v>
      </c>
      <c r="J142" s="35">
        <f t="shared" si="0"/>
        <v>0.19398000000000001</v>
      </c>
      <c r="K142" s="36"/>
    </row>
    <row r="143" spans="1:27" x14ac:dyDescent="0.25">
      <c r="B143" t="s">
        <v>279</v>
      </c>
      <c r="C143" t="s">
        <v>30</v>
      </c>
      <c r="D143" t="s">
        <v>280</v>
      </c>
      <c r="E143" s="33">
        <v>1.298</v>
      </c>
      <c r="G143" t="s">
        <v>179</v>
      </c>
      <c r="H143" s="34">
        <v>0.44</v>
      </c>
      <c r="I143" t="s">
        <v>180</v>
      </c>
      <c r="J143" s="35">
        <f t="shared" si="0"/>
        <v>0.57111999999999996</v>
      </c>
      <c r="K143" s="36"/>
    </row>
    <row r="144" spans="1:27" x14ac:dyDescent="0.25">
      <c r="B144" t="s">
        <v>281</v>
      </c>
      <c r="C144" t="s">
        <v>129</v>
      </c>
      <c r="D144" t="s">
        <v>282</v>
      </c>
      <c r="E144" s="33">
        <v>4.0000000000000001E-3</v>
      </c>
      <c r="G144" t="s">
        <v>179</v>
      </c>
      <c r="H144" s="34">
        <v>354.62</v>
      </c>
      <c r="I144" t="s">
        <v>180</v>
      </c>
      <c r="J144" s="35">
        <f t="shared" si="0"/>
        <v>1.41848</v>
      </c>
      <c r="K144" s="36"/>
    </row>
    <row r="145" spans="1:27" x14ac:dyDescent="0.25">
      <c r="D145" s="37" t="s">
        <v>194</v>
      </c>
      <c r="E145" s="36"/>
      <c r="H145" s="36"/>
      <c r="K145" s="34">
        <f>SUM(J138:J144)</f>
        <v>20.744309999999999</v>
      </c>
    </row>
    <row r="146" spans="1:27" x14ac:dyDescent="0.25">
      <c r="E146" s="36"/>
      <c r="H146" s="36"/>
      <c r="K146" s="36"/>
    </row>
    <row r="147" spans="1:27" x14ac:dyDescent="0.25">
      <c r="D147" s="37" t="s">
        <v>196</v>
      </c>
      <c r="E147" s="36"/>
      <c r="H147" s="36">
        <v>2.5</v>
      </c>
      <c r="I147" t="s">
        <v>197</v>
      </c>
      <c r="J147">
        <f>ROUND(H147/100*K136,5)</f>
        <v>2.0425900000000001</v>
      </c>
      <c r="K147" s="36"/>
    </row>
    <row r="148" spans="1:27" x14ac:dyDescent="0.25">
      <c r="D148" s="37" t="s">
        <v>195</v>
      </c>
      <c r="E148" s="36"/>
      <c r="H148" s="36"/>
      <c r="K148" s="38">
        <f>SUM(J133:J147)</f>
        <v>104.4905</v>
      </c>
    </row>
    <row r="149" spans="1:27" x14ac:dyDescent="0.25">
      <c r="D149" s="37" t="s">
        <v>198</v>
      </c>
      <c r="E149" s="36"/>
      <c r="H149" s="36"/>
      <c r="K149" s="38">
        <f>SUM(K148:K148)</f>
        <v>104.4905</v>
      </c>
    </row>
    <row r="151" spans="1:27" ht="45" customHeight="1" x14ac:dyDescent="0.25">
      <c r="A151" s="28"/>
      <c r="B151" s="28" t="s">
        <v>283</v>
      </c>
      <c r="C151" s="29" t="s">
        <v>22</v>
      </c>
      <c r="D151" s="7" t="s">
        <v>284</v>
      </c>
      <c r="E151" s="6"/>
      <c r="F151" s="6"/>
      <c r="G151" s="29"/>
      <c r="H151" s="31" t="s">
        <v>172</v>
      </c>
      <c r="I151" s="5">
        <v>1</v>
      </c>
      <c r="J151" s="4"/>
      <c r="K151" s="32">
        <f>ROUND(K162,2)</f>
        <v>6.98</v>
      </c>
      <c r="L151" s="30" t="s">
        <v>285</v>
      </c>
      <c r="M151" s="29"/>
      <c r="N151" s="29"/>
      <c r="O151" s="29"/>
      <c r="P151" s="29"/>
      <c r="Q151" s="29"/>
      <c r="R151" s="29"/>
      <c r="S151" s="29"/>
      <c r="T151" s="29"/>
      <c r="U151" s="29"/>
      <c r="V151" s="29"/>
      <c r="W151" s="29"/>
      <c r="X151" s="29"/>
      <c r="Y151" s="29"/>
      <c r="Z151" s="29"/>
      <c r="AA151" s="29"/>
    </row>
    <row r="152" spans="1:27" x14ac:dyDescent="0.25">
      <c r="B152" s="24" t="s">
        <v>174</v>
      </c>
    </row>
    <row r="153" spans="1:27" x14ac:dyDescent="0.25">
      <c r="B153" t="s">
        <v>286</v>
      </c>
      <c r="C153" t="s">
        <v>176</v>
      </c>
      <c r="D153" t="s">
        <v>287</v>
      </c>
      <c r="E153" s="33">
        <v>0.02</v>
      </c>
      <c r="F153" t="s">
        <v>178</v>
      </c>
      <c r="G153" t="s">
        <v>179</v>
      </c>
      <c r="H153" s="34">
        <v>25.4</v>
      </c>
      <c r="I153" t="s">
        <v>180</v>
      </c>
      <c r="J153" s="35">
        <f>ROUND(E153/I151* H153,5)</f>
        <v>0.50800000000000001</v>
      </c>
      <c r="K153" s="36"/>
    </row>
    <row r="154" spans="1:27" x14ac:dyDescent="0.25">
      <c r="B154" t="s">
        <v>288</v>
      </c>
      <c r="C154" t="s">
        <v>176</v>
      </c>
      <c r="D154" t="s">
        <v>289</v>
      </c>
      <c r="E154" s="33">
        <v>0.2</v>
      </c>
      <c r="F154" t="s">
        <v>178</v>
      </c>
      <c r="G154" t="s">
        <v>179</v>
      </c>
      <c r="H154" s="34">
        <v>28.61</v>
      </c>
      <c r="I154" t="s">
        <v>180</v>
      </c>
      <c r="J154" s="35">
        <f>ROUND(E154/I151* H154,5)</f>
        <v>5.7220000000000004</v>
      </c>
      <c r="K154" s="36"/>
    </row>
    <row r="155" spans="1:27" x14ac:dyDescent="0.25">
      <c r="D155" s="37" t="s">
        <v>181</v>
      </c>
      <c r="E155" s="36"/>
      <c r="H155" s="36"/>
      <c r="K155" s="34">
        <f>SUM(J153:J154)</f>
        <v>6.23</v>
      </c>
    </row>
    <row r="156" spans="1:27" x14ac:dyDescent="0.25">
      <c r="B156" s="24" t="s">
        <v>186</v>
      </c>
      <c r="E156" s="36"/>
      <c r="H156" s="36"/>
      <c r="K156" s="36"/>
    </row>
    <row r="157" spans="1:27" x14ac:dyDescent="0.25">
      <c r="B157" t="s">
        <v>290</v>
      </c>
      <c r="C157" t="s">
        <v>19</v>
      </c>
      <c r="D157" t="s">
        <v>291</v>
      </c>
      <c r="E157" s="33">
        <v>0.57750000000000001</v>
      </c>
      <c r="G157" t="s">
        <v>179</v>
      </c>
      <c r="H157" s="34">
        <v>1.03</v>
      </c>
      <c r="I157" t="s">
        <v>180</v>
      </c>
      <c r="J157" s="35">
        <f>ROUND(E157* H157,5)</f>
        <v>0.59482999999999997</v>
      </c>
      <c r="K157" s="36"/>
    </row>
    <row r="158" spans="1:27" x14ac:dyDescent="0.25">
      <c r="D158" s="37" t="s">
        <v>194</v>
      </c>
      <c r="E158" s="36"/>
      <c r="H158" s="36"/>
      <c r="K158" s="34">
        <f>SUM(J157:J157)</f>
        <v>0.59482999999999997</v>
      </c>
    </row>
    <row r="159" spans="1:27" x14ac:dyDescent="0.25">
      <c r="E159" s="36"/>
      <c r="H159" s="36"/>
      <c r="K159" s="36"/>
    </row>
    <row r="160" spans="1:27" x14ac:dyDescent="0.25">
      <c r="D160" s="37" t="s">
        <v>196</v>
      </c>
      <c r="E160" s="36"/>
      <c r="H160" s="36">
        <v>2.5</v>
      </c>
      <c r="I160" t="s">
        <v>197</v>
      </c>
      <c r="J160">
        <f>ROUND(H160/100*K155,5)</f>
        <v>0.15575</v>
      </c>
      <c r="K160" s="36"/>
    </row>
    <row r="161" spans="1:27" x14ac:dyDescent="0.25">
      <c r="D161" s="37" t="s">
        <v>195</v>
      </c>
      <c r="E161" s="36"/>
      <c r="H161" s="36"/>
      <c r="K161" s="38">
        <f>SUM(J152:J160)</f>
        <v>6.9805800000000007</v>
      </c>
    </row>
    <row r="162" spans="1:27" x14ac:dyDescent="0.25">
      <c r="D162" s="37" t="s">
        <v>198</v>
      </c>
      <c r="E162" s="36"/>
      <c r="H162" s="36"/>
      <c r="K162" s="38">
        <f>SUM(K161:K161)</f>
        <v>6.9805800000000007</v>
      </c>
    </row>
    <row r="164" spans="1:27" ht="45" customHeight="1" x14ac:dyDescent="0.25">
      <c r="A164" s="28" t="s">
        <v>292</v>
      </c>
      <c r="B164" s="28" t="s">
        <v>108</v>
      </c>
      <c r="C164" s="29" t="s">
        <v>33</v>
      </c>
      <c r="D164" s="7" t="s">
        <v>109</v>
      </c>
      <c r="E164" s="6"/>
      <c r="F164" s="6"/>
      <c r="G164" s="29"/>
      <c r="H164" s="31" t="s">
        <v>172</v>
      </c>
      <c r="I164" s="5">
        <v>1</v>
      </c>
      <c r="J164" s="4"/>
      <c r="K164" s="32">
        <v>918.2</v>
      </c>
      <c r="L164" s="30" t="s">
        <v>293</v>
      </c>
      <c r="M164" s="29"/>
      <c r="N164" s="29"/>
      <c r="O164" s="29"/>
      <c r="P164" s="29"/>
      <c r="Q164" s="29"/>
      <c r="R164" s="29"/>
      <c r="S164" s="29"/>
      <c r="T164" s="29"/>
      <c r="U164" s="29"/>
      <c r="V164" s="29"/>
      <c r="W164" s="29"/>
      <c r="X164" s="29"/>
      <c r="Y164" s="29"/>
      <c r="Z164" s="29"/>
      <c r="AA164" s="29"/>
    </row>
    <row r="165" spans="1:27" ht="45" customHeight="1" x14ac:dyDescent="0.25">
      <c r="A165" s="28" t="s">
        <v>294</v>
      </c>
      <c r="B165" s="28" t="s">
        <v>94</v>
      </c>
      <c r="C165" s="29" t="s">
        <v>22</v>
      </c>
      <c r="D165" s="7" t="s">
        <v>95</v>
      </c>
      <c r="E165" s="6"/>
      <c r="F165" s="6"/>
      <c r="G165" s="29"/>
      <c r="H165" s="31" t="s">
        <v>172</v>
      </c>
      <c r="I165" s="5">
        <v>1</v>
      </c>
      <c r="J165" s="4"/>
      <c r="K165" s="32">
        <f>ROUND(K179,2)</f>
        <v>10.86</v>
      </c>
      <c r="L165" s="30" t="s">
        <v>295</v>
      </c>
      <c r="M165" s="29"/>
      <c r="N165" s="29"/>
      <c r="O165" s="29"/>
      <c r="P165" s="29"/>
      <c r="Q165" s="29"/>
      <c r="R165" s="29"/>
      <c r="S165" s="29"/>
      <c r="T165" s="29"/>
      <c r="U165" s="29"/>
      <c r="V165" s="29"/>
      <c r="W165" s="29"/>
      <c r="X165" s="29"/>
      <c r="Y165" s="29"/>
      <c r="Z165" s="29"/>
      <c r="AA165" s="29"/>
    </row>
    <row r="166" spans="1:27" x14ac:dyDescent="0.25">
      <c r="B166" s="24" t="s">
        <v>174</v>
      </c>
    </row>
    <row r="167" spans="1:27" x14ac:dyDescent="0.25">
      <c r="B167" t="s">
        <v>296</v>
      </c>
      <c r="C167" t="s">
        <v>176</v>
      </c>
      <c r="D167" t="s">
        <v>297</v>
      </c>
      <c r="E167" s="33">
        <v>0.23</v>
      </c>
      <c r="F167" t="s">
        <v>178</v>
      </c>
      <c r="G167" t="s">
        <v>179</v>
      </c>
      <c r="H167" s="34">
        <v>26.94</v>
      </c>
      <c r="I167" t="s">
        <v>180</v>
      </c>
      <c r="J167" s="35">
        <f>ROUND(E167/I165* H167,5)</f>
        <v>6.1962000000000002</v>
      </c>
      <c r="K167" s="36"/>
    </row>
    <row r="168" spans="1:27" x14ac:dyDescent="0.25">
      <c r="B168" t="s">
        <v>218</v>
      </c>
      <c r="C168" t="s">
        <v>176</v>
      </c>
      <c r="D168" t="s">
        <v>219</v>
      </c>
      <c r="E168" s="33">
        <v>0.115</v>
      </c>
      <c r="F168" t="s">
        <v>178</v>
      </c>
      <c r="G168" t="s">
        <v>179</v>
      </c>
      <c r="H168" s="34">
        <v>22.39</v>
      </c>
      <c r="I168" t="s">
        <v>180</v>
      </c>
      <c r="J168" s="35">
        <f>ROUND(E168/I165* H168,5)</f>
        <v>2.5748500000000001</v>
      </c>
      <c r="K168" s="36"/>
    </row>
    <row r="169" spans="1:27" x14ac:dyDescent="0.25">
      <c r="D169" s="37" t="s">
        <v>181</v>
      </c>
      <c r="E169" s="36"/>
      <c r="H169" s="36"/>
      <c r="K169" s="34">
        <f>SUM(J167:J168)</f>
        <v>8.7710500000000007</v>
      </c>
    </row>
    <row r="170" spans="1:27" x14ac:dyDescent="0.25">
      <c r="B170" s="24" t="s">
        <v>186</v>
      </c>
      <c r="E170" s="36"/>
      <c r="H170" s="36"/>
      <c r="K170" s="36"/>
    </row>
    <row r="171" spans="1:27" x14ac:dyDescent="0.25">
      <c r="B171" t="s">
        <v>298</v>
      </c>
      <c r="C171" t="s">
        <v>19</v>
      </c>
      <c r="D171" t="s">
        <v>299</v>
      </c>
      <c r="E171" s="33">
        <v>0.79800000000000004</v>
      </c>
      <c r="G171" t="s">
        <v>179</v>
      </c>
      <c r="H171" s="34">
        <v>0.13</v>
      </c>
      <c r="I171" t="s">
        <v>180</v>
      </c>
      <c r="J171" s="35">
        <f>ROUND(E171* H171,5)</f>
        <v>0.10374</v>
      </c>
      <c r="K171" s="36"/>
    </row>
    <row r="172" spans="1:27" x14ac:dyDescent="0.25">
      <c r="D172" s="37" t="s">
        <v>194</v>
      </c>
      <c r="E172" s="36"/>
      <c r="H172" s="36"/>
      <c r="K172" s="34">
        <f>SUM(J171:J171)</f>
        <v>0.10374</v>
      </c>
    </row>
    <row r="173" spans="1:27" x14ac:dyDescent="0.25">
      <c r="B173" s="24" t="s">
        <v>169</v>
      </c>
      <c r="E173" s="36"/>
      <c r="H173" s="36"/>
      <c r="K173" s="36"/>
    </row>
    <row r="174" spans="1:27" ht="60" x14ac:dyDescent="0.25">
      <c r="B174" t="s">
        <v>215</v>
      </c>
      <c r="C174" t="s">
        <v>129</v>
      </c>
      <c r="D174" s="39" t="s">
        <v>216</v>
      </c>
      <c r="E174" s="33">
        <v>1.38E-2</v>
      </c>
      <c r="G174" t="s">
        <v>179</v>
      </c>
      <c r="H174" s="34">
        <v>127.6279</v>
      </c>
      <c r="I174" t="s">
        <v>180</v>
      </c>
      <c r="J174" s="35">
        <f>ROUND(E174* H174,5)</f>
        <v>1.7612699999999999</v>
      </c>
      <c r="K174" s="36"/>
    </row>
    <row r="175" spans="1:27" x14ac:dyDescent="0.25">
      <c r="D175" s="37" t="s">
        <v>259</v>
      </c>
      <c r="E175" s="36"/>
      <c r="H175" s="36"/>
      <c r="K175" s="34">
        <f>SUM(J174:J174)</f>
        <v>1.7612699999999999</v>
      </c>
    </row>
    <row r="176" spans="1:27" x14ac:dyDescent="0.25">
      <c r="E176" s="36"/>
      <c r="H176" s="36"/>
      <c r="K176" s="36"/>
    </row>
    <row r="177" spans="1:27" x14ac:dyDescent="0.25">
      <c r="D177" s="37" t="s">
        <v>196</v>
      </c>
      <c r="E177" s="36"/>
      <c r="H177" s="36">
        <v>2.5</v>
      </c>
      <c r="I177" t="s">
        <v>197</v>
      </c>
      <c r="J177">
        <f>ROUND(H177/100*K169,5)</f>
        <v>0.21928</v>
      </c>
      <c r="K177" s="36"/>
    </row>
    <row r="178" spans="1:27" x14ac:dyDescent="0.25">
      <c r="D178" s="37" t="s">
        <v>195</v>
      </c>
      <c r="E178" s="36"/>
      <c r="H178" s="36"/>
      <c r="K178" s="38">
        <f>SUM(J166:J177)</f>
        <v>10.85534</v>
      </c>
    </row>
    <row r="179" spans="1:27" x14ac:dyDescent="0.25">
      <c r="D179" s="37" t="s">
        <v>198</v>
      </c>
      <c r="E179" s="36"/>
      <c r="H179" s="36"/>
      <c r="K179" s="38">
        <f>SUM(K178:K178)</f>
        <v>10.85534</v>
      </c>
    </row>
    <row r="181" spans="1:27" ht="45" customHeight="1" x14ac:dyDescent="0.25">
      <c r="A181" s="28" t="s">
        <v>300</v>
      </c>
      <c r="B181" s="28" t="s">
        <v>88</v>
      </c>
      <c r="C181" s="29" t="s">
        <v>30</v>
      </c>
      <c r="D181" s="7" t="s">
        <v>89</v>
      </c>
      <c r="E181" s="6"/>
      <c r="F181" s="6"/>
      <c r="G181" s="29"/>
      <c r="H181" s="31" t="s">
        <v>172</v>
      </c>
      <c r="I181" s="5">
        <v>1</v>
      </c>
      <c r="J181" s="4"/>
      <c r="K181" s="32">
        <f>ROUND(K192,2)</f>
        <v>3.68</v>
      </c>
      <c r="L181" s="30" t="s">
        <v>301</v>
      </c>
      <c r="M181" s="29"/>
      <c r="N181" s="29"/>
      <c r="O181" s="29"/>
      <c r="P181" s="29"/>
      <c r="Q181" s="29"/>
      <c r="R181" s="29"/>
      <c r="S181" s="29"/>
      <c r="T181" s="29"/>
      <c r="U181" s="29"/>
      <c r="V181" s="29"/>
      <c r="W181" s="29"/>
      <c r="X181" s="29"/>
      <c r="Y181" s="29"/>
      <c r="Z181" s="29"/>
      <c r="AA181" s="29"/>
    </row>
    <row r="182" spans="1:27" x14ac:dyDescent="0.25">
      <c r="B182" s="24" t="s">
        <v>174</v>
      </c>
    </row>
    <row r="183" spans="1:27" x14ac:dyDescent="0.25">
      <c r="B183" t="s">
        <v>302</v>
      </c>
      <c r="C183" t="s">
        <v>176</v>
      </c>
      <c r="D183" t="s">
        <v>249</v>
      </c>
      <c r="E183" s="33">
        <v>0.1</v>
      </c>
      <c r="F183" t="s">
        <v>178</v>
      </c>
      <c r="G183" t="s">
        <v>179</v>
      </c>
      <c r="H183" s="34">
        <v>26.98</v>
      </c>
      <c r="I183" t="s">
        <v>180</v>
      </c>
      <c r="J183" s="35">
        <f>ROUND(E183/I181* H183,5)</f>
        <v>2.698</v>
      </c>
      <c r="K183" s="36"/>
    </row>
    <row r="184" spans="1:27" x14ac:dyDescent="0.25">
      <c r="D184" s="37" t="s">
        <v>181</v>
      </c>
      <c r="E184" s="36"/>
      <c r="H184" s="36"/>
      <c r="K184" s="34">
        <f>SUM(J183:J183)</f>
        <v>2.698</v>
      </c>
    </row>
    <row r="185" spans="1:27" x14ac:dyDescent="0.25">
      <c r="B185" s="24" t="s">
        <v>186</v>
      </c>
      <c r="E185" s="36"/>
      <c r="H185" s="36"/>
      <c r="K185" s="36"/>
    </row>
    <row r="186" spans="1:27" x14ac:dyDescent="0.25">
      <c r="B186" t="s">
        <v>303</v>
      </c>
      <c r="C186" t="s">
        <v>19</v>
      </c>
      <c r="D186" t="s">
        <v>304</v>
      </c>
      <c r="E186" s="33">
        <v>0.5</v>
      </c>
      <c r="G186" t="s">
        <v>179</v>
      </c>
      <c r="H186" s="34">
        <v>0.56000000000000005</v>
      </c>
      <c r="I186" t="s">
        <v>180</v>
      </c>
      <c r="J186" s="35">
        <f>ROUND(E186* H186,5)</f>
        <v>0.28000000000000003</v>
      </c>
      <c r="K186" s="36"/>
    </row>
    <row r="187" spans="1:27" x14ac:dyDescent="0.25">
      <c r="B187" t="s">
        <v>305</v>
      </c>
      <c r="C187" t="s">
        <v>30</v>
      </c>
      <c r="D187" t="s">
        <v>306</v>
      </c>
      <c r="E187" s="33">
        <v>1</v>
      </c>
      <c r="G187" t="s">
        <v>179</v>
      </c>
      <c r="H187" s="34">
        <v>0.66</v>
      </c>
      <c r="I187" t="s">
        <v>180</v>
      </c>
      <c r="J187" s="35">
        <f>ROUND(E187* H187,5)</f>
        <v>0.66</v>
      </c>
      <c r="K187" s="36"/>
    </row>
    <row r="188" spans="1:27" x14ac:dyDescent="0.25">
      <c r="D188" s="37" t="s">
        <v>194</v>
      </c>
      <c r="E188" s="36"/>
      <c r="H188" s="36"/>
      <c r="K188" s="34">
        <f>SUM(J186:J187)</f>
        <v>0.94000000000000006</v>
      </c>
    </row>
    <row r="189" spans="1:27" x14ac:dyDescent="0.25">
      <c r="E189" s="36"/>
      <c r="H189" s="36"/>
      <c r="K189" s="36"/>
    </row>
    <row r="190" spans="1:27" x14ac:dyDescent="0.25">
      <c r="D190" s="37" t="s">
        <v>196</v>
      </c>
      <c r="E190" s="36"/>
      <c r="H190" s="36">
        <v>1.5</v>
      </c>
      <c r="I190" t="s">
        <v>197</v>
      </c>
      <c r="J190">
        <f>ROUND(H190/100*K184,5)</f>
        <v>4.0469999999999999E-2</v>
      </c>
      <c r="K190" s="36"/>
    </row>
    <row r="191" spans="1:27" x14ac:dyDescent="0.25">
      <c r="D191" s="37" t="s">
        <v>195</v>
      </c>
      <c r="E191" s="36"/>
      <c r="H191" s="36"/>
      <c r="K191" s="38">
        <f>SUM(J182:J190)</f>
        <v>3.6784699999999999</v>
      </c>
    </row>
    <row r="192" spans="1:27" x14ac:dyDescent="0.25">
      <c r="D192" s="37" t="s">
        <v>198</v>
      </c>
      <c r="E192" s="36"/>
      <c r="H192" s="36"/>
      <c r="K192" s="38">
        <f>SUM(K191:K191)</f>
        <v>3.6784699999999999</v>
      </c>
    </row>
    <row r="194" spans="1:27" ht="45" customHeight="1" x14ac:dyDescent="0.25">
      <c r="A194" s="28" t="s">
        <v>307</v>
      </c>
      <c r="B194" s="28" t="s">
        <v>139</v>
      </c>
      <c r="C194" s="29" t="s">
        <v>22</v>
      </c>
      <c r="D194" s="7" t="s">
        <v>140</v>
      </c>
      <c r="E194" s="6"/>
      <c r="F194" s="6"/>
      <c r="G194" s="29"/>
      <c r="H194" s="31" t="s">
        <v>172</v>
      </c>
      <c r="I194" s="5">
        <v>1</v>
      </c>
      <c r="J194" s="4"/>
      <c r="K194" s="32">
        <f>ROUND(K206,2)</f>
        <v>113.83</v>
      </c>
      <c r="L194" s="30" t="s">
        <v>308</v>
      </c>
      <c r="M194" s="29"/>
      <c r="N194" s="29"/>
      <c r="O194" s="29"/>
      <c r="P194" s="29"/>
      <c r="Q194" s="29"/>
      <c r="R194" s="29"/>
      <c r="S194" s="29"/>
      <c r="T194" s="29"/>
      <c r="U194" s="29"/>
      <c r="V194" s="29"/>
      <c r="W194" s="29"/>
      <c r="X194" s="29"/>
      <c r="Y194" s="29"/>
      <c r="Z194" s="29"/>
      <c r="AA194" s="29"/>
    </row>
    <row r="195" spans="1:27" x14ac:dyDescent="0.25">
      <c r="B195" s="24" t="s">
        <v>174</v>
      </c>
    </row>
    <row r="196" spans="1:27" x14ac:dyDescent="0.25">
      <c r="B196" t="s">
        <v>229</v>
      </c>
      <c r="C196" t="s">
        <v>176</v>
      </c>
      <c r="D196" t="s">
        <v>230</v>
      </c>
      <c r="E196" s="33">
        <v>0.20799999999999999</v>
      </c>
      <c r="F196" t="s">
        <v>178</v>
      </c>
      <c r="G196" t="s">
        <v>179</v>
      </c>
      <c r="H196" s="34">
        <v>23.95</v>
      </c>
      <c r="I196" t="s">
        <v>180</v>
      </c>
      <c r="J196" s="35">
        <f>ROUND(E196/I194* H196,5)</f>
        <v>4.9816000000000003</v>
      </c>
      <c r="K196" s="36"/>
    </row>
    <row r="197" spans="1:27" x14ac:dyDescent="0.25">
      <c r="B197" t="s">
        <v>227</v>
      </c>
      <c r="C197" t="s">
        <v>176</v>
      </c>
      <c r="D197" t="s">
        <v>228</v>
      </c>
      <c r="E197" s="33">
        <v>0.20799999999999999</v>
      </c>
      <c r="F197" t="s">
        <v>178</v>
      </c>
      <c r="G197" t="s">
        <v>179</v>
      </c>
      <c r="H197" s="34">
        <v>26.98</v>
      </c>
      <c r="I197" t="s">
        <v>180</v>
      </c>
      <c r="J197" s="35">
        <f>ROUND(E197/I194* H197,5)</f>
        <v>5.6118399999999999</v>
      </c>
      <c r="K197" s="36"/>
    </row>
    <row r="198" spans="1:27" x14ac:dyDescent="0.25">
      <c r="D198" s="37" t="s">
        <v>181</v>
      </c>
      <c r="E198" s="36"/>
      <c r="H198" s="36"/>
      <c r="K198" s="34">
        <f>SUM(J196:J197)</f>
        <v>10.593440000000001</v>
      </c>
    </row>
    <row r="199" spans="1:27" x14ac:dyDescent="0.25">
      <c r="B199" s="24" t="s">
        <v>186</v>
      </c>
      <c r="E199" s="36"/>
      <c r="H199" s="36"/>
      <c r="K199" s="36"/>
    </row>
    <row r="200" spans="1:27" x14ac:dyDescent="0.25">
      <c r="B200" t="s">
        <v>309</v>
      </c>
      <c r="C200" t="s">
        <v>22</v>
      </c>
      <c r="D200" t="s">
        <v>310</v>
      </c>
      <c r="E200" s="33">
        <v>1.05</v>
      </c>
      <c r="G200" t="s">
        <v>179</v>
      </c>
      <c r="H200" s="34">
        <v>96.23</v>
      </c>
      <c r="I200" t="s">
        <v>180</v>
      </c>
      <c r="J200" s="35">
        <f>ROUND(E200* H200,5)</f>
        <v>101.0415</v>
      </c>
      <c r="K200" s="36"/>
    </row>
    <row r="201" spans="1:27" x14ac:dyDescent="0.25">
      <c r="B201" t="s">
        <v>311</v>
      </c>
      <c r="C201" t="s">
        <v>33</v>
      </c>
      <c r="D201" t="s">
        <v>312</v>
      </c>
      <c r="E201" s="33">
        <v>12</v>
      </c>
      <c r="G201" t="s">
        <v>179</v>
      </c>
      <c r="H201" s="34">
        <v>0.17</v>
      </c>
      <c r="I201" t="s">
        <v>180</v>
      </c>
      <c r="J201" s="35">
        <f>ROUND(E201* H201,5)</f>
        <v>2.04</v>
      </c>
      <c r="K201" s="36"/>
    </row>
    <row r="202" spans="1:27" x14ac:dyDescent="0.25">
      <c r="D202" s="37" t="s">
        <v>194</v>
      </c>
      <c r="E202" s="36"/>
      <c r="H202" s="36"/>
      <c r="K202" s="34">
        <f>SUM(J200:J201)</f>
        <v>103.08150000000001</v>
      </c>
    </row>
    <row r="203" spans="1:27" x14ac:dyDescent="0.25">
      <c r="E203" s="36"/>
      <c r="H203" s="36"/>
      <c r="K203" s="36"/>
    </row>
    <row r="204" spans="1:27" x14ac:dyDescent="0.25">
      <c r="D204" s="37" t="s">
        <v>196</v>
      </c>
      <c r="E204" s="36"/>
      <c r="H204" s="36">
        <v>1.5</v>
      </c>
      <c r="I204" t="s">
        <v>197</v>
      </c>
      <c r="J204">
        <f>ROUND(H204/100*K198,5)</f>
        <v>0.15890000000000001</v>
      </c>
      <c r="K204" s="36"/>
    </row>
    <row r="205" spans="1:27" x14ac:dyDescent="0.25">
      <c r="D205" s="37" t="s">
        <v>195</v>
      </c>
      <c r="E205" s="36"/>
      <c r="H205" s="36"/>
      <c r="K205" s="38">
        <f>SUM(J195:J204)</f>
        <v>113.83384000000001</v>
      </c>
    </row>
    <row r="206" spans="1:27" x14ac:dyDescent="0.25">
      <c r="D206" s="37" t="s">
        <v>198</v>
      </c>
      <c r="E206" s="36"/>
      <c r="H206" s="36"/>
      <c r="K206" s="38">
        <f>SUM(K205:K205)</f>
        <v>113.83384000000001</v>
      </c>
    </row>
    <row r="208" spans="1:27" ht="45" customHeight="1" x14ac:dyDescent="0.25">
      <c r="A208" s="28" t="s">
        <v>313</v>
      </c>
      <c r="B208" s="28" t="s">
        <v>137</v>
      </c>
      <c r="C208" s="29" t="s">
        <v>22</v>
      </c>
      <c r="D208" s="7" t="s">
        <v>138</v>
      </c>
      <c r="E208" s="6"/>
      <c r="F208" s="6"/>
      <c r="G208" s="29"/>
      <c r="H208" s="31" t="s">
        <v>172</v>
      </c>
      <c r="I208" s="5">
        <v>1</v>
      </c>
      <c r="J208" s="4"/>
      <c r="K208" s="32">
        <f>ROUND(K216,2)</f>
        <v>6.81</v>
      </c>
      <c r="L208" s="30" t="s">
        <v>314</v>
      </c>
      <c r="M208" s="29"/>
      <c r="N208" s="29"/>
      <c r="O208" s="29"/>
      <c r="P208" s="29"/>
      <c r="Q208" s="29"/>
      <c r="R208" s="29"/>
      <c r="S208" s="29"/>
      <c r="T208" s="29"/>
      <c r="U208" s="29"/>
      <c r="V208" s="29"/>
      <c r="W208" s="29"/>
      <c r="X208" s="29"/>
      <c r="Y208" s="29"/>
      <c r="Z208" s="29"/>
      <c r="AA208" s="29"/>
    </row>
    <row r="209" spans="1:27" x14ac:dyDescent="0.25">
      <c r="B209" s="24" t="s">
        <v>174</v>
      </c>
    </row>
    <row r="210" spans="1:27" x14ac:dyDescent="0.25">
      <c r="B210" t="s">
        <v>227</v>
      </c>
      <c r="C210" t="s">
        <v>176</v>
      </c>
      <c r="D210" t="s">
        <v>228</v>
      </c>
      <c r="E210" s="33">
        <v>0.16</v>
      </c>
      <c r="F210" t="s">
        <v>178</v>
      </c>
      <c r="G210" t="s">
        <v>179</v>
      </c>
      <c r="H210" s="34">
        <v>26.98</v>
      </c>
      <c r="I210" t="s">
        <v>180</v>
      </c>
      <c r="J210" s="35">
        <f>ROUND(E210/I208* H210,5)</f>
        <v>4.3167999999999997</v>
      </c>
      <c r="K210" s="36"/>
    </row>
    <row r="211" spans="1:27" x14ac:dyDescent="0.25">
      <c r="B211" t="s">
        <v>229</v>
      </c>
      <c r="C211" t="s">
        <v>176</v>
      </c>
      <c r="D211" t="s">
        <v>230</v>
      </c>
      <c r="E211" s="33">
        <v>0.1</v>
      </c>
      <c r="F211" t="s">
        <v>178</v>
      </c>
      <c r="G211" t="s">
        <v>179</v>
      </c>
      <c r="H211" s="34">
        <v>23.95</v>
      </c>
      <c r="I211" t="s">
        <v>180</v>
      </c>
      <c r="J211" s="35">
        <f>ROUND(E211/I208* H211,5)</f>
        <v>2.395</v>
      </c>
      <c r="K211" s="36"/>
    </row>
    <row r="212" spans="1:27" x14ac:dyDescent="0.25">
      <c r="D212" s="37" t="s">
        <v>181</v>
      </c>
      <c r="E212" s="36"/>
      <c r="H212" s="36"/>
      <c r="K212" s="34">
        <f>SUM(J210:J211)</f>
        <v>6.7118000000000002</v>
      </c>
    </row>
    <row r="213" spans="1:27" x14ac:dyDescent="0.25">
      <c r="E213" s="36"/>
      <c r="H213" s="36"/>
      <c r="K213" s="36"/>
    </row>
    <row r="214" spans="1:27" x14ac:dyDescent="0.25">
      <c r="D214" s="37" t="s">
        <v>196</v>
      </c>
      <c r="E214" s="36"/>
      <c r="H214" s="36">
        <v>1.5</v>
      </c>
      <c r="I214" t="s">
        <v>197</v>
      </c>
      <c r="J214">
        <f>ROUND(H214/100*K212,5)</f>
        <v>0.10068000000000001</v>
      </c>
      <c r="K214" s="36"/>
    </row>
    <row r="215" spans="1:27" x14ac:dyDescent="0.25">
      <c r="D215" s="37" t="s">
        <v>195</v>
      </c>
      <c r="E215" s="36"/>
      <c r="H215" s="36"/>
      <c r="K215" s="38">
        <f>SUM(J209:J214)</f>
        <v>6.8124799999999999</v>
      </c>
    </row>
    <row r="216" spans="1:27" x14ac:dyDescent="0.25">
      <c r="D216" s="37" t="s">
        <v>198</v>
      </c>
      <c r="E216" s="36"/>
      <c r="H216" s="36"/>
      <c r="K216" s="38">
        <f>SUM(K215:K215)</f>
        <v>6.8124799999999999</v>
      </c>
    </row>
    <row r="218" spans="1:27" ht="45" customHeight="1" x14ac:dyDescent="0.25">
      <c r="A218" s="28" t="s">
        <v>315</v>
      </c>
      <c r="B218" s="28" t="s">
        <v>74</v>
      </c>
      <c r="C218" s="29" t="s">
        <v>22</v>
      </c>
      <c r="D218" s="7" t="s">
        <v>75</v>
      </c>
      <c r="E218" s="6"/>
      <c r="F218" s="6"/>
      <c r="G218" s="29"/>
      <c r="H218" s="31" t="s">
        <v>172</v>
      </c>
      <c r="I218" s="5">
        <v>1</v>
      </c>
      <c r="J218" s="4"/>
      <c r="K218" s="32">
        <f>ROUND(K233,2)</f>
        <v>80.36</v>
      </c>
      <c r="L218" s="30" t="s">
        <v>316</v>
      </c>
      <c r="M218" s="29"/>
      <c r="N218" s="29"/>
      <c r="O218" s="29"/>
      <c r="P218" s="29"/>
      <c r="Q218" s="29"/>
      <c r="R218" s="29"/>
      <c r="S218" s="29"/>
      <c r="T218" s="29"/>
      <c r="U218" s="29"/>
      <c r="V218" s="29"/>
      <c r="W218" s="29"/>
      <c r="X218" s="29"/>
      <c r="Y218" s="29"/>
      <c r="Z218" s="29"/>
      <c r="AA218" s="29"/>
    </row>
    <row r="219" spans="1:27" x14ac:dyDescent="0.25">
      <c r="B219" s="24" t="s">
        <v>174</v>
      </c>
    </row>
    <row r="220" spans="1:27" x14ac:dyDescent="0.25">
      <c r="B220" t="s">
        <v>227</v>
      </c>
      <c r="C220" t="s">
        <v>176</v>
      </c>
      <c r="D220" t="s">
        <v>228</v>
      </c>
      <c r="E220" s="33">
        <v>0.5</v>
      </c>
      <c r="F220" t="s">
        <v>178</v>
      </c>
      <c r="G220" t="s">
        <v>179</v>
      </c>
      <c r="H220" s="34">
        <v>26.98</v>
      </c>
      <c r="I220" t="s">
        <v>180</v>
      </c>
      <c r="J220" s="35">
        <f>ROUND(E220/I218* H220,5)</f>
        <v>13.49</v>
      </c>
      <c r="K220" s="36"/>
    </row>
    <row r="221" spans="1:27" x14ac:dyDescent="0.25">
      <c r="B221" t="s">
        <v>229</v>
      </c>
      <c r="C221" t="s">
        <v>176</v>
      </c>
      <c r="D221" t="s">
        <v>230</v>
      </c>
      <c r="E221" s="33">
        <v>0.5</v>
      </c>
      <c r="F221" t="s">
        <v>178</v>
      </c>
      <c r="G221" t="s">
        <v>179</v>
      </c>
      <c r="H221" s="34">
        <v>23.95</v>
      </c>
      <c r="I221" t="s">
        <v>180</v>
      </c>
      <c r="J221" s="35">
        <f>ROUND(E221/I218* H221,5)</f>
        <v>11.975</v>
      </c>
      <c r="K221" s="36"/>
    </row>
    <row r="222" spans="1:27" x14ac:dyDescent="0.25">
      <c r="D222" s="37" t="s">
        <v>181</v>
      </c>
      <c r="E222" s="36"/>
      <c r="H222" s="36"/>
      <c r="K222" s="34">
        <f>SUM(J220:J221)</f>
        <v>25.465</v>
      </c>
    </row>
    <row r="223" spans="1:27" x14ac:dyDescent="0.25">
      <c r="B223" s="24" t="s">
        <v>186</v>
      </c>
      <c r="E223" s="36"/>
      <c r="H223" s="36"/>
      <c r="K223" s="36"/>
    </row>
    <row r="224" spans="1:27" x14ac:dyDescent="0.25">
      <c r="B224" t="s">
        <v>317</v>
      </c>
      <c r="C224" t="s">
        <v>25</v>
      </c>
      <c r="D224" t="s">
        <v>318</v>
      </c>
      <c r="E224" s="33">
        <v>0.125</v>
      </c>
      <c r="G224" t="s">
        <v>179</v>
      </c>
      <c r="H224" s="34">
        <v>16.03</v>
      </c>
      <c r="I224" t="s">
        <v>180</v>
      </c>
      <c r="J224" s="35">
        <f>ROUND(E224* H224,5)</f>
        <v>2.0037500000000001</v>
      </c>
      <c r="K224" s="36"/>
    </row>
    <row r="225" spans="1:27" x14ac:dyDescent="0.25">
      <c r="B225" t="s">
        <v>319</v>
      </c>
      <c r="C225" t="s">
        <v>22</v>
      </c>
      <c r="D225" t="s">
        <v>320</v>
      </c>
      <c r="E225" s="33">
        <v>1.1000000000000001</v>
      </c>
      <c r="G225" t="s">
        <v>179</v>
      </c>
      <c r="H225" s="34">
        <v>43.05</v>
      </c>
      <c r="I225" t="s">
        <v>180</v>
      </c>
      <c r="J225" s="35">
        <f>ROUND(E225* H225,5)</f>
        <v>47.354999999999997</v>
      </c>
      <c r="K225" s="36"/>
    </row>
    <row r="226" spans="1:27" x14ac:dyDescent="0.25">
      <c r="B226" t="s">
        <v>311</v>
      </c>
      <c r="C226" t="s">
        <v>33</v>
      </c>
      <c r="D226" t="s">
        <v>312</v>
      </c>
      <c r="E226" s="33">
        <v>10</v>
      </c>
      <c r="G226" t="s">
        <v>179</v>
      </c>
      <c r="H226" s="34">
        <v>0.17</v>
      </c>
      <c r="I226" t="s">
        <v>180</v>
      </c>
      <c r="J226" s="35">
        <f>ROUND(E226* H226,5)</f>
        <v>1.7</v>
      </c>
      <c r="K226" s="36"/>
    </row>
    <row r="227" spans="1:27" x14ac:dyDescent="0.25">
      <c r="B227" t="s">
        <v>321</v>
      </c>
      <c r="C227" t="s">
        <v>129</v>
      </c>
      <c r="D227" t="s">
        <v>322</v>
      </c>
      <c r="E227" s="33">
        <v>8.8000000000000005E-3</v>
      </c>
      <c r="G227" t="s">
        <v>179</v>
      </c>
      <c r="H227" s="34">
        <v>238.05</v>
      </c>
      <c r="I227" t="s">
        <v>180</v>
      </c>
      <c r="J227" s="35">
        <f>ROUND(E227* H227,5)</f>
        <v>2.09484</v>
      </c>
      <c r="K227" s="36"/>
    </row>
    <row r="228" spans="1:27" x14ac:dyDescent="0.25">
      <c r="B228" t="s">
        <v>323</v>
      </c>
      <c r="C228" t="s">
        <v>25</v>
      </c>
      <c r="D228" t="s">
        <v>324</v>
      </c>
      <c r="E228" s="33">
        <v>0.04</v>
      </c>
      <c r="G228" t="s">
        <v>179</v>
      </c>
      <c r="H228" s="34">
        <v>33.94</v>
      </c>
      <c r="I228" t="s">
        <v>180</v>
      </c>
      <c r="J228" s="35">
        <f>ROUND(E228* H228,5)</f>
        <v>1.3575999999999999</v>
      </c>
      <c r="K228" s="36"/>
    </row>
    <row r="229" spans="1:27" x14ac:dyDescent="0.25">
      <c r="D229" s="37" t="s">
        <v>194</v>
      </c>
      <c r="E229" s="36"/>
      <c r="H229" s="36"/>
      <c r="K229" s="34">
        <f>SUM(J224:J228)</f>
        <v>54.511189999999999</v>
      </c>
    </row>
    <row r="230" spans="1:27" x14ac:dyDescent="0.25">
      <c r="E230" s="36"/>
      <c r="H230" s="36"/>
      <c r="K230" s="36"/>
    </row>
    <row r="231" spans="1:27" x14ac:dyDescent="0.25">
      <c r="D231" s="37" t="s">
        <v>196</v>
      </c>
      <c r="E231" s="36"/>
      <c r="H231" s="36">
        <v>1.5</v>
      </c>
      <c r="I231" t="s">
        <v>197</v>
      </c>
      <c r="J231">
        <f>ROUND(H231/100*K222,5)</f>
        <v>0.38197999999999999</v>
      </c>
      <c r="K231" s="36"/>
    </row>
    <row r="232" spans="1:27" x14ac:dyDescent="0.25">
      <c r="D232" s="37" t="s">
        <v>195</v>
      </c>
      <c r="E232" s="36"/>
      <c r="H232" s="36"/>
      <c r="K232" s="38">
        <f>SUM(J219:J231)</f>
        <v>80.358170000000001</v>
      </c>
    </row>
    <row r="233" spans="1:27" x14ac:dyDescent="0.25">
      <c r="D233" s="37" t="s">
        <v>198</v>
      </c>
      <c r="E233" s="36"/>
      <c r="H233" s="36"/>
      <c r="K233" s="38">
        <f>SUM(K232:K232)</f>
        <v>80.358170000000001</v>
      </c>
    </row>
    <row r="235" spans="1:27" ht="45" customHeight="1" x14ac:dyDescent="0.25">
      <c r="A235" s="28" t="s">
        <v>325</v>
      </c>
      <c r="B235" s="28" t="s">
        <v>66</v>
      </c>
      <c r="C235" s="29" t="s">
        <v>22</v>
      </c>
      <c r="D235" s="7" t="s">
        <v>67</v>
      </c>
      <c r="E235" s="6"/>
      <c r="F235" s="6"/>
      <c r="G235" s="29"/>
      <c r="H235" s="31" t="s">
        <v>172</v>
      </c>
      <c r="I235" s="5">
        <v>1</v>
      </c>
      <c r="J235" s="4"/>
      <c r="K235" s="32">
        <f>ROUND(K247,2)</f>
        <v>31.9</v>
      </c>
      <c r="L235" s="30" t="s">
        <v>326</v>
      </c>
      <c r="M235" s="29"/>
      <c r="N235" s="29"/>
      <c r="O235" s="29"/>
      <c r="P235" s="29"/>
      <c r="Q235" s="29"/>
      <c r="R235" s="29"/>
      <c r="S235" s="29"/>
      <c r="T235" s="29"/>
      <c r="U235" s="29"/>
      <c r="V235" s="29"/>
      <c r="W235" s="29"/>
      <c r="X235" s="29"/>
      <c r="Y235" s="29"/>
      <c r="Z235" s="29"/>
      <c r="AA235" s="29"/>
    </row>
    <row r="236" spans="1:27" x14ac:dyDescent="0.25">
      <c r="B236" s="24" t="s">
        <v>174</v>
      </c>
    </row>
    <row r="237" spans="1:27" x14ac:dyDescent="0.25">
      <c r="B237" t="s">
        <v>327</v>
      </c>
      <c r="C237" t="s">
        <v>176</v>
      </c>
      <c r="D237" t="s">
        <v>228</v>
      </c>
      <c r="E237" s="33">
        <v>0.4</v>
      </c>
      <c r="F237" t="s">
        <v>178</v>
      </c>
      <c r="G237" t="s">
        <v>179</v>
      </c>
      <c r="H237" s="34">
        <v>28.61</v>
      </c>
      <c r="I237" t="s">
        <v>180</v>
      </c>
      <c r="J237" s="35">
        <f>ROUND(E237/I235* H237,5)</f>
        <v>11.444000000000001</v>
      </c>
      <c r="K237" s="36"/>
    </row>
    <row r="238" spans="1:27" x14ac:dyDescent="0.25">
      <c r="B238" t="s">
        <v>328</v>
      </c>
      <c r="C238" t="s">
        <v>176</v>
      </c>
      <c r="D238" t="s">
        <v>230</v>
      </c>
      <c r="E238" s="33">
        <v>0.4</v>
      </c>
      <c r="F238" t="s">
        <v>178</v>
      </c>
      <c r="G238" t="s">
        <v>179</v>
      </c>
      <c r="H238" s="34">
        <v>25.4</v>
      </c>
      <c r="I238" t="s">
        <v>180</v>
      </c>
      <c r="J238" s="35">
        <f>ROUND(E238/I235* H238,5)</f>
        <v>10.16</v>
      </c>
      <c r="K238" s="36"/>
    </row>
    <row r="239" spans="1:27" x14ac:dyDescent="0.25">
      <c r="D239" s="37" t="s">
        <v>181</v>
      </c>
      <c r="E239" s="36"/>
      <c r="H239" s="36"/>
      <c r="K239" s="34">
        <f>SUM(J237:J238)</f>
        <v>21.603999999999999</v>
      </c>
    </row>
    <row r="240" spans="1:27" x14ac:dyDescent="0.25">
      <c r="B240" s="24" t="s">
        <v>186</v>
      </c>
      <c r="E240" s="36"/>
      <c r="H240" s="36"/>
      <c r="K240" s="36"/>
    </row>
    <row r="241" spans="1:27" x14ac:dyDescent="0.25">
      <c r="B241" t="s">
        <v>329</v>
      </c>
      <c r="C241" t="s">
        <v>22</v>
      </c>
      <c r="D241" t="s">
        <v>330</v>
      </c>
      <c r="E241" s="33">
        <v>1.03</v>
      </c>
      <c r="G241" t="s">
        <v>179</v>
      </c>
      <c r="H241" s="34">
        <v>5.1100000000000003</v>
      </c>
      <c r="I241" t="s">
        <v>180</v>
      </c>
      <c r="J241" s="35">
        <f>ROUND(E241* H241,5)</f>
        <v>5.2633000000000001</v>
      </c>
      <c r="K241" s="36"/>
    </row>
    <row r="242" spans="1:27" x14ac:dyDescent="0.25">
      <c r="B242" t="s">
        <v>331</v>
      </c>
      <c r="C242" t="s">
        <v>22</v>
      </c>
      <c r="D242" t="s">
        <v>332</v>
      </c>
      <c r="E242" s="33">
        <v>1.03</v>
      </c>
      <c r="G242" t="s">
        <v>179</v>
      </c>
      <c r="H242" s="34">
        <v>4.57</v>
      </c>
      <c r="I242" t="s">
        <v>180</v>
      </c>
      <c r="J242" s="35">
        <f>ROUND(E242* H242,5)</f>
        <v>4.7070999999999996</v>
      </c>
      <c r="K242" s="36"/>
    </row>
    <row r="243" spans="1:27" x14ac:dyDescent="0.25">
      <c r="D243" s="37" t="s">
        <v>194</v>
      </c>
      <c r="E243" s="36"/>
      <c r="H243" s="36"/>
      <c r="K243" s="34">
        <f>SUM(J241:J242)</f>
        <v>9.9703999999999997</v>
      </c>
    </row>
    <row r="244" spans="1:27" x14ac:dyDescent="0.25">
      <c r="E244" s="36"/>
      <c r="H244" s="36"/>
      <c r="K244" s="36"/>
    </row>
    <row r="245" spans="1:27" x14ac:dyDescent="0.25">
      <c r="D245" s="37" t="s">
        <v>196</v>
      </c>
      <c r="E245" s="36"/>
      <c r="H245" s="36">
        <v>1.5</v>
      </c>
      <c r="I245" t="s">
        <v>197</v>
      </c>
      <c r="J245">
        <f>ROUND(H245/100*K239,5)</f>
        <v>0.32406000000000001</v>
      </c>
      <c r="K245" s="36"/>
    </row>
    <row r="246" spans="1:27" x14ac:dyDescent="0.25">
      <c r="D246" s="37" t="s">
        <v>195</v>
      </c>
      <c r="E246" s="36"/>
      <c r="H246" s="36"/>
      <c r="K246" s="38">
        <f>SUM(J236:J245)</f>
        <v>31.89846</v>
      </c>
    </row>
    <row r="247" spans="1:27" x14ac:dyDescent="0.25">
      <c r="D247" s="37" t="s">
        <v>198</v>
      </c>
      <c r="E247" s="36"/>
      <c r="H247" s="36"/>
      <c r="K247" s="38">
        <f>SUM(K246:K246)</f>
        <v>31.89846</v>
      </c>
    </row>
    <row r="249" spans="1:27" ht="45" customHeight="1" x14ac:dyDescent="0.25">
      <c r="A249" s="28" t="s">
        <v>333</v>
      </c>
      <c r="B249" s="28" t="s">
        <v>141</v>
      </c>
      <c r="C249" s="29" t="s">
        <v>22</v>
      </c>
      <c r="D249" s="7" t="s">
        <v>142</v>
      </c>
      <c r="E249" s="6"/>
      <c r="F249" s="6"/>
      <c r="G249" s="29"/>
      <c r="H249" s="31" t="s">
        <v>172</v>
      </c>
      <c r="I249" s="5">
        <v>1</v>
      </c>
      <c r="J249" s="4"/>
      <c r="K249" s="32">
        <f>ROUND(K261,2)</f>
        <v>73.709999999999994</v>
      </c>
      <c r="L249" s="30" t="s">
        <v>334</v>
      </c>
      <c r="M249" s="29"/>
      <c r="N249" s="29"/>
      <c r="O249" s="29"/>
      <c r="P249" s="29"/>
      <c r="Q249" s="29"/>
      <c r="R249" s="29"/>
      <c r="S249" s="29"/>
      <c r="T249" s="29"/>
      <c r="U249" s="29"/>
      <c r="V249" s="29"/>
      <c r="W249" s="29"/>
      <c r="X249" s="29"/>
      <c r="Y249" s="29"/>
      <c r="Z249" s="29"/>
      <c r="AA249" s="29"/>
    </row>
    <row r="250" spans="1:27" x14ac:dyDescent="0.25">
      <c r="B250" s="24" t="s">
        <v>174</v>
      </c>
    </row>
    <row r="251" spans="1:27" x14ac:dyDescent="0.25">
      <c r="B251" t="s">
        <v>335</v>
      </c>
      <c r="C251" t="s">
        <v>176</v>
      </c>
      <c r="D251" t="s">
        <v>251</v>
      </c>
      <c r="E251" s="33">
        <v>0.4</v>
      </c>
      <c r="F251" t="s">
        <v>178</v>
      </c>
      <c r="G251" t="s">
        <v>179</v>
      </c>
      <c r="H251" s="34">
        <v>22.55</v>
      </c>
      <c r="I251" t="s">
        <v>180</v>
      </c>
      <c r="J251" s="35">
        <f>ROUND(E251/I249* H251,5)</f>
        <v>9.02</v>
      </c>
      <c r="K251" s="36"/>
    </row>
    <row r="252" spans="1:27" x14ac:dyDescent="0.25">
      <c r="B252" t="s">
        <v>336</v>
      </c>
      <c r="C252" t="s">
        <v>176</v>
      </c>
      <c r="D252" t="s">
        <v>337</v>
      </c>
      <c r="E252" s="33">
        <v>0.8</v>
      </c>
      <c r="F252" t="s">
        <v>178</v>
      </c>
      <c r="G252" t="s">
        <v>179</v>
      </c>
      <c r="H252" s="34">
        <v>27.88</v>
      </c>
      <c r="I252" t="s">
        <v>180</v>
      </c>
      <c r="J252" s="35">
        <f>ROUND(E252/I249* H252,5)</f>
        <v>22.303999999999998</v>
      </c>
      <c r="K252" s="36"/>
    </row>
    <row r="253" spans="1:27" x14ac:dyDescent="0.25">
      <c r="D253" s="37" t="s">
        <v>181</v>
      </c>
      <c r="E253" s="36"/>
      <c r="H253" s="36"/>
      <c r="K253" s="34">
        <f>SUM(J251:J252)</f>
        <v>31.323999999999998</v>
      </c>
    </row>
    <row r="254" spans="1:27" x14ac:dyDescent="0.25">
      <c r="B254" s="24" t="s">
        <v>186</v>
      </c>
      <c r="E254" s="36"/>
      <c r="H254" s="36"/>
      <c r="K254" s="36"/>
    </row>
    <row r="255" spans="1:27" x14ac:dyDescent="0.25">
      <c r="B255" t="s">
        <v>338</v>
      </c>
      <c r="C255" t="s">
        <v>22</v>
      </c>
      <c r="D255" t="s">
        <v>339</v>
      </c>
      <c r="E255" s="33">
        <v>1.05</v>
      </c>
      <c r="G255" t="s">
        <v>179</v>
      </c>
      <c r="H255" s="34">
        <v>38.18</v>
      </c>
      <c r="I255" t="s">
        <v>180</v>
      </c>
      <c r="J255" s="35">
        <f>ROUND(E255* H255,5)</f>
        <v>40.088999999999999</v>
      </c>
      <c r="K255" s="36"/>
    </row>
    <row r="256" spans="1:27" x14ac:dyDescent="0.25">
      <c r="B256" t="s">
        <v>340</v>
      </c>
      <c r="C256" t="s">
        <v>33</v>
      </c>
      <c r="D256" t="s">
        <v>341</v>
      </c>
      <c r="E256" s="33">
        <v>5</v>
      </c>
      <c r="G256" t="s">
        <v>179</v>
      </c>
      <c r="H256" s="34">
        <v>0.24</v>
      </c>
      <c r="I256" t="s">
        <v>180</v>
      </c>
      <c r="J256" s="35">
        <f>ROUND(E256* H256,5)</f>
        <v>1.2</v>
      </c>
      <c r="K256" s="36"/>
    </row>
    <row r="257" spans="1:27" x14ac:dyDescent="0.25">
      <c r="D257" s="37" t="s">
        <v>194</v>
      </c>
      <c r="E257" s="36"/>
      <c r="H257" s="36"/>
      <c r="K257" s="34">
        <f>SUM(J255:J256)</f>
        <v>41.289000000000001</v>
      </c>
    </row>
    <row r="258" spans="1:27" x14ac:dyDescent="0.25">
      <c r="E258" s="36"/>
      <c r="H258" s="36"/>
      <c r="K258" s="36"/>
    </row>
    <row r="259" spans="1:27" x14ac:dyDescent="0.25">
      <c r="D259" s="37" t="s">
        <v>196</v>
      </c>
      <c r="E259" s="36"/>
      <c r="H259" s="36">
        <v>3.5</v>
      </c>
      <c r="I259" t="s">
        <v>197</v>
      </c>
      <c r="J259">
        <f>ROUND(H259/100*K253,5)</f>
        <v>1.0963400000000001</v>
      </c>
      <c r="K259" s="36"/>
    </row>
    <row r="260" spans="1:27" x14ac:dyDescent="0.25">
      <c r="D260" s="37" t="s">
        <v>195</v>
      </c>
      <c r="E260" s="36"/>
      <c r="H260" s="36"/>
      <c r="K260" s="38">
        <f>SUM(J250:J259)</f>
        <v>73.709339999999997</v>
      </c>
    </row>
    <row r="261" spans="1:27" x14ac:dyDescent="0.25">
      <c r="D261" s="37" t="s">
        <v>198</v>
      </c>
      <c r="E261" s="36"/>
      <c r="H261" s="36"/>
      <c r="K261" s="38">
        <f>SUM(K260:K260)</f>
        <v>73.709339999999997</v>
      </c>
    </row>
    <row r="263" spans="1:27" ht="45" customHeight="1" x14ac:dyDescent="0.25">
      <c r="A263" s="28" t="s">
        <v>342</v>
      </c>
      <c r="B263" s="28" t="s">
        <v>104</v>
      </c>
      <c r="C263" s="29" t="s">
        <v>22</v>
      </c>
      <c r="D263" s="7" t="s">
        <v>105</v>
      </c>
      <c r="E263" s="6"/>
      <c r="F263" s="6"/>
      <c r="G263" s="29"/>
      <c r="H263" s="31" t="s">
        <v>172</v>
      </c>
      <c r="I263" s="5">
        <v>1</v>
      </c>
      <c r="J263" s="4"/>
      <c r="K263" s="32">
        <f>ROUND(K277,2)</f>
        <v>44.34</v>
      </c>
      <c r="L263" s="30" t="s">
        <v>343</v>
      </c>
      <c r="M263" s="29"/>
      <c r="N263" s="29"/>
      <c r="O263" s="29"/>
      <c r="P263" s="29"/>
      <c r="Q263" s="29"/>
      <c r="R263" s="29"/>
      <c r="S263" s="29"/>
      <c r="T263" s="29"/>
      <c r="U263" s="29"/>
      <c r="V263" s="29"/>
      <c r="W263" s="29"/>
      <c r="X263" s="29"/>
      <c r="Y263" s="29"/>
      <c r="Z263" s="29"/>
      <c r="AA263" s="29"/>
    </row>
    <row r="264" spans="1:27" x14ac:dyDescent="0.25">
      <c r="B264" s="24" t="s">
        <v>174</v>
      </c>
    </row>
    <row r="265" spans="1:27" x14ac:dyDescent="0.25">
      <c r="B265" t="s">
        <v>227</v>
      </c>
      <c r="C265" t="s">
        <v>176</v>
      </c>
      <c r="D265" t="s">
        <v>228</v>
      </c>
      <c r="E265" s="33">
        <v>0.5</v>
      </c>
      <c r="F265" t="s">
        <v>178</v>
      </c>
      <c r="G265" t="s">
        <v>179</v>
      </c>
      <c r="H265" s="34">
        <v>26.98</v>
      </c>
      <c r="I265" t="s">
        <v>180</v>
      </c>
      <c r="J265" s="35">
        <f>ROUND(E265/I263* H265,5)</f>
        <v>13.49</v>
      </c>
      <c r="K265" s="36"/>
    </row>
    <row r="266" spans="1:27" x14ac:dyDescent="0.25">
      <c r="B266" t="s">
        <v>229</v>
      </c>
      <c r="C266" t="s">
        <v>176</v>
      </c>
      <c r="D266" t="s">
        <v>230</v>
      </c>
      <c r="E266" s="33">
        <v>0.2</v>
      </c>
      <c r="F266" t="s">
        <v>178</v>
      </c>
      <c r="G266" t="s">
        <v>179</v>
      </c>
      <c r="H266" s="34">
        <v>23.95</v>
      </c>
      <c r="I266" t="s">
        <v>180</v>
      </c>
      <c r="J266" s="35">
        <f>ROUND(E266/I263* H266,5)</f>
        <v>4.79</v>
      </c>
      <c r="K266" s="36"/>
    </row>
    <row r="267" spans="1:27" x14ac:dyDescent="0.25">
      <c r="B267" t="s">
        <v>335</v>
      </c>
      <c r="C267" t="s">
        <v>176</v>
      </c>
      <c r="D267" t="s">
        <v>251</v>
      </c>
      <c r="E267" s="33">
        <v>0.03</v>
      </c>
      <c r="F267" t="s">
        <v>178</v>
      </c>
      <c r="G267" t="s">
        <v>179</v>
      </c>
      <c r="H267" s="34">
        <v>22.55</v>
      </c>
      <c r="I267" t="s">
        <v>180</v>
      </c>
      <c r="J267" s="35">
        <f>ROUND(E267/I263* H267,5)</f>
        <v>0.67649999999999999</v>
      </c>
      <c r="K267" s="36"/>
    </row>
    <row r="268" spans="1:27" x14ac:dyDescent="0.25">
      <c r="D268" s="37" t="s">
        <v>181</v>
      </c>
      <c r="E268" s="36"/>
      <c r="H268" s="36"/>
      <c r="K268" s="34">
        <f>SUM(J265:J267)</f>
        <v>18.956500000000002</v>
      </c>
    </row>
    <row r="269" spans="1:27" x14ac:dyDescent="0.25">
      <c r="B269" s="24" t="s">
        <v>186</v>
      </c>
      <c r="E269" s="36"/>
      <c r="H269" s="36"/>
      <c r="K269" s="36"/>
    </row>
    <row r="270" spans="1:27" x14ac:dyDescent="0.25">
      <c r="B270" t="s">
        <v>344</v>
      </c>
      <c r="C270" t="s">
        <v>19</v>
      </c>
      <c r="D270" t="s">
        <v>345</v>
      </c>
      <c r="E270" s="33">
        <v>1.425</v>
      </c>
      <c r="G270" t="s">
        <v>179</v>
      </c>
      <c r="H270" s="34">
        <v>1.22</v>
      </c>
      <c r="I270" t="s">
        <v>180</v>
      </c>
      <c r="J270" s="35">
        <f>ROUND(E270* H270,5)</f>
        <v>1.7384999999999999</v>
      </c>
      <c r="K270" s="36"/>
    </row>
    <row r="271" spans="1:27" x14ac:dyDescent="0.25">
      <c r="B271" t="s">
        <v>346</v>
      </c>
      <c r="C271" t="s">
        <v>19</v>
      </c>
      <c r="D271" t="s">
        <v>347</v>
      </c>
      <c r="E271" s="33">
        <v>7.0034999999999998</v>
      </c>
      <c r="G271" t="s">
        <v>179</v>
      </c>
      <c r="H271" s="34">
        <v>0.28000000000000003</v>
      </c>
      <c r="I271" t="s">
        <v>180</v>
      </c>
      <c r="J271" s="35">
        <f>ROUND(E271* H271,5)</f>
        <v>1.9609799999999999</v>
      </c>
      <c r="K271" s="36"/>
    </row>
    <row r="272" spans="1:27" x14ac:dyDescent="0.25">
      <c r="B272" t="s">
        <v>348</v>
      </c>
      <c r="C272" t="s">
        <v>22</v>
      </c>
      <c r="D272" t="s">
        <v>349</v>
      </c>
      <c r="E272" s="33">
        <v>1.07</v>
      </c>
      <c r="G272" t="s">
        <v>179</v>
      </c>
      <c r="H272" s="34">
        <v>20</v>
      </c>
      <c r="I272" t="s">
        <v>180</v>
      </c>
      <c r="J272" s="35">
        <f>ROUND(E272* H272,5)</f>
        <v>21.4</v>
      </c>
      <c r="K272" s="36"/>
    </row>
    <row r="273" spans="1:27" x14ac:dyDescent="0.25">
      <c r="D273" s="37" t="s">
        <v>194</v>
      </c>
      <c r="E273" s="36"/>
      <c r="H273" s="36"/>
      <c r="K273" s="34">
        <f>SUM(J270:J272)</f>
        <v>25.09948</v>
      </c>
    </row>
    <row r="274" spans="1:27" x14ac:dyDescent="0.25">
      <c r="E274" s="36"/>
      <c r="H274" s="36"/>
      <c r="K274" s="36"/>
    </row>
    <row r="275" spans="1:27" x14ac:dyDescent="0.25">
      <c r="D275" s="37" t="s">
        <v>196</v>
      </c>
      <c r="E275" s="36"/>
      <c r="H275" s="36">
        <v>1.5</v>
      </c>
      <c r="I275" t="s">
        <v>197</v>
      </c>
      <c r="J275">
        <f>ROUND(H275/100*K268,5)</f>
        <v>0.28434999999999999</v>
      </c>
      <c r="K275" s="36"/>
    </row>
    <row r="276" spans="1:27" x14ac:dyDescent="0.25">
      <c r="D276" s="37" t="s">
        <v>195</v>
      </c>
      <c r="E276" s="36"/>
      <c r="H276" s="36"/>
      <c r="K276" s="38">
        <f>SUM(J264:J275)</f>
        <v>44.340330000000002</v>
      </c>
    </row>
    <row r="277" spans="1:27" x14ac:dyDescent="0.25">
      <c r="D277" s="37" t="s">
        <v>198</v>
      </c>
      <c r="E277" s="36"/>
      <c r="H277" s="36"/>
      <c r="K277" s="38">
        <f>SUM(K276:K276)</f>
        <v>44.340330000000002</v>
      </c>
    </row>
    <row r="279" spans="1:27" ht="45" customHeight="1" x14ac:dyDescent="0.25">
      <c r="A279" s="28" t="s">
        <v>350</v>
      </c>
      <c r="B279" s="28" t="s">
        <v>160</v>
      </c>
      <c r="C279" s="29" t="s">
        <v>22</v>
      </c>
      <c r="D279" s="7" t="s">
        <v>161</v>
      </c>
      <c r="E279" s="6"/>
      <c r="F279" s="6"/>
      <c r="G279" s="29"/>
      <c r="H279" s="31" t="s">
        <v>172</v>
      </c>
      <c r="I279" s="5">
        <v>1</v>
      </c>
      <c r="J279" s="4"/>
      <c r="K279" s="32">
        <f>ROUND(K291,2)</f>
        <v>12.41</v>
      </c>
      <c r="L279" s="30" t="s">
        <v>351</v>
      </c>
      <c r="M279" s="29"/>
      <c r="N279" s="29"/>
      <c r="O279" s="29"/>
      <c r="P279" s="29"/>
      <c r="Q279" s="29"/>
      <c r="R279" s="29"/>
      <c r="S279" s="29"/>
      <c r="T279" s="29"/>
      <c r="U279" s="29"/>
      <c r="V279" s="29"/>
      <c r="W279" s="29"/>
      <c r="X279" s="29"/>
      <c r="Y279" s="29"/>
      <c r="Z279" s="29"/>
      <c r="AA279" s="29"/>
    </row>
    <row r="280" spans="1:27" x14ac:dyDescent="0.25">
      <c r="B280" s="24" t="s">
        <v>174</v>
      </c>
    </row>
    <row r="281" spans="1:27" x14ac:dyDescent="0.25">
      <c r="B281" t="s">
        <v>229</v>
      </c>
      <c r="C281" t="s">
        <v>176</v>
      </c>
      <c r="D281" t="s">
        <v>230</v>
      </c>
      <c r="E281" s="33">
        <v>0.1</v>
      </c>
      <c r="F281" t="s">
        <v>178</v>
      </c>
      <c r="G281" t="s">
        <v>179</v>
      </c>
      <c r="H281" s="34">
        <v>23.95</v>
      </c>
      <c r="I281" t="s">
        <v>180</v>
      </c>
      <c r="J281" s="35">
        <f>ROUND(E281/I279* H281,5)</f>
        <v>2.395</v>
      </c>
      <c r="K281" s="36"/>
    </row>
    <row r="282" spans="1:27" x14ac:dyDescent="0.25">
      <c r="B282" t="s">
        <v>227</v>
      </c>
      <c r="C282" t="s">
        <v>176</v>
      </c>
      <c r="D282" t="s">
        <v>228</v>
      </c>
      <c r="E282" s="33">
        <v>0.2</v>
      </c>
      <c r="F282" t="s">
        <v>178</v>
      </c>
      <c r="G282" t="s">
        <v>179</v>
      </c>
      <c r="H282" s="34">
        <v>26.98</v>
      </c>
      <c r="I282" t="s">
        <v>180</v>
      </c>
      <c r="J282" s="35">
        <f>ROUND(E282/I279* H282,5)</f>
        <v>5.3959999999999999</v>
      </c>
      <c r="K282" s="36"/>
    </row>
    <row r="283" spans="1:27" x14ac:dyDescent="0.25">
      <c r="D283" s="37" t="s">
        <v>181</v>
      </c>
      <c r="E283" s="36"/>
      <c r="H283" s="36"/>
      <c r="K283" s="34">
        <f>SUM(J281:J282)</f>
        <v>7.7910000000000004</v>
      </c>
    </row>
    <row r="284" spans="1:27" x14ac:dyDescent="0.25">
      <c r="B284" s="24" t="s">
        <v>186</v>
      </c>
      <c r="E284" s="36"/>
      <c r="H284" s="36"/>
      <c r="K284" s="36"/>
    </row>
    <row r="285" spans="1:27" x14ac:dyDescent="0.25">
      <c r="B285" t="s">
        <v>352</v>
      </c>
      <c r="C285" t="s">
        <v>19</v>
      </c>
      <c r="D285" t="s">
        <v>353</v>
      </c>
      <c r="E285" s="33">
        <v>0.30030000000000001</v>
      </c>
      <c r="G285" t="s">
        <v>179</v>
      </c>
      <c r="H285" s="34">
        <v>3.31</v>
      </c>
      <c r="I285" t="s">
        <v>180</v>
      </c>
      <c r="J285" s="35">
        <f>ROUND(E285* H285,5)</f>
        <v>0.99399000000000004</v>
      </c>
      <c r="K285" s="36"/>
    </row>
    <row r="286" spans="1:27" x14ac:dyDescent="0.25">
      <c r="B286" t="s">
        <v>354</v>
      </c>
      <c r="C286" t="s">
        <v>22</v>
      </c>
      <c r="D286" t="s">
        <v>355</v>
      </c>
      <c r="E286" s="33">
        <v>1</v>
      </c>
      <c r="G286" t="s">
        <v>179</v>
      </c>
      <c r="H286" s="34">
        <v>3.51</v>
      </c>
      <c r="I286" t="s">
        <v>180</v>
      </c>
      <c r="J286" s="35">
        <f>ROUND(E286* H286,5)</f>
        <v>3.51</v>
      </c>
      <c r="K286" s="36"/>
    </row>
    <row r="287" spans="1:27" x14ac:dyDescent="0.25">
      <c r="D287" s="37" t="s">
        <v>194</v>
      </c>
      <c r="E287" s="36"/>
      <c r="H287" s="36"/>
      <c r="K287" s="34">
        <f>SUM(J285:J286)</f>
        <v>4.5039899999999999</v>
      </c>
    </row>
    <row r="288" spans="1:27" x14ac:dyDescent="0.25">
      <c r="E288" s="36"/>
      <c r="H288" s="36"/>
      <c r="K288" s="36"/>
    </row>
    <row r="289" spans="1:27" x14ac:dyDescent="0.25">
      <c r="D289" s="37" t="s">
        <v>196</v>
      </c>
      <c r="E289" s="36"/>
      <c r="H289" s="36">
        <v>1.5</v>
      </c>
      <c r="I289" t="s">
        <v>197</v>
      </c>
      <c r="J289">
        <f>ROUND(H289/100*K283,5)</f>
        <v>0.11687</v>
      </c>
      <c r="K289" s="36"/>
    </row>
    <row r="290" spans="1:27" x14ac:dyDescent="0.25">
      <c r="D290" s="37" t="s">
        <v>195</v>
      </c>
      <c r="E290" s="36"/>
      <c r="H290" s="36"/>
      <c r="K290" s="38">
        <f>SUM(J280:J289)</f>
        <v>12.411860000000001</v>
      </c>
    </row>
    <row r="291" spans="1:27" x14ac:dyDescent="0.25">
      <c r="D291" s="37" t="s">
        <v>198</v>
      </c>
      <c r="E291" s="36"/>
      <c r="H291" s="36"/>
      <c r="K291" s="38">
        <f>SUM(K290:K290)</f>
        <v>12.411860000000001</v>
      </c>
    </row>
    <row r="293" spans="1:27" ht="45" customHeight="1" x14ac:dyDescent="0.25">
      <c r="A293" s="28" t="s">
        <v>356</v>
      </c>
      <c r="B293" s="28" t="s">
        <v>86</v>
      </c>
      <c r="C293" s="29" t="s">
        <v>30</v>
      </c>
      <c r="D293" s="7" t="s">
        <v>87</v>
      </c>
      <c r="E293" s="6"/>
      <c r="F293" s="6"/>
      <c r="G293" s="29"/>
      <c r="H293" s="31" t="s">
        <v>172</v>
      </c>
      <c r="I293" s="5">
        <v>1</v>
      </c>
      <c r="J293" s="4"/>
      <c r="K293" s="32">
        <f>ROUND(K306,2)</f>
        <v>8.73</v>
      </c>
      <c r="L293" s="30" t="s">
        <v>357</v>
      </c>
      <c r="M293" s="29"/>
      <c r="N293" s="29"/>
      <c r="O293" s="29"/>
      <c r="P293" s="29"/>
      <c r="Q293" s="29"/>
      <c r="R293" s="29"/>
      <c r="S293" s="29"/>
      <c r="T293" s="29"/>
      <c r="U293" s="29"/>
      <c r="V293" s="29"/>
      <c r="W293" s="29"/>
      <c r="X293" s="29"/>
      <c r="Y293" s="29"/>
      <c r="Z293" s="29"/>
      <c r="AA293" s="29"/>
    </row>
    <row r="294" spans="1:27" x14ac:dyDescent="0.25">
      <c r="B294" s="24" t="s">
        <v>174</v>
      </c>
    </row>
    <row r="295" spans="1:27" x14ac:dyDescent="0.25">
      <c r="B295" t="s">
        <v>227</v>
      </c>
      <c r="C295" t="s">
        <v>176</v>
      </c>
      <c r="D295" t="s">
        <v>228</v>
      </c>
      <c r="E295" s="33">
        <v>0.1</v>
      </c>
      <c r="F295" t="s">
        <v>178</v>
      </c>
      <c r="G295" t="s">
        <v>179</v>
      </c>
      <c r="H295" s="34">
        <v>26.98</v>
      </c>
      <c r="I295" t="s">
        <v>180</v>
      </c>
      <c r="J295" s="35">
        <f>ROUND(E295/I293* H295,5)</f>
        <v>2.698</v>
      </c>
      <c r="K295" s="36"/>
    </row>
    <row r="296" spans="1:27" x14ac:dyDescent="0.25">
      <c r="D296" s="37" t="s">
        <v>181</v>
      </c>
      <c r="E296" s="36"/>
      <c r="H296" s="36"/>
      <c r="K296" s="34">
        <f>SUM(J295:J295)</f>
        <v>2.698</v>
      </c>
    </row>
    <row r="297" spans="1:27" x14ac:dyDescent="0.25">
      <c r="B297" s="24" t="s">
        <v>186</v>
      </c>
      <c r="E297" s="36"/>
      <c r="H297" s="36"/>
      <c r="K297" s="36"/>
    </row>
    <row r="298" spans="1:27" x14ac:dyDescent="0.25">
      <c r="B298" t="s">
        <v>358</v>
      </c>
      <c r="C298" t="s">
        <v>19</v>
      </c>
      <c r="D298" t="s">
        <v>359</v>
      </c>
      <c r="E298" s="33">
        <v>0.01</v>
      </c>
      <c r="G298" t="s">
        <v>179</v>
      </c>
      <c r="H298" s="34">
        <v>6.51</v>
      </c>
      <c r="I298" t="s">
        <v>180</v>
      </c>
      <c r="J298" s="35">
        <f>ROUND(E298* H298,5)</f>
        <v>6.5100000000000005E-2</v>
      </c>
      <c r="K298" s="36"/>
    </row>
    <row r="299" spans="1:27" x14ac:dyDescent="0.25">
      <c r="B299" t="s">
        <v>352</v>
      </c>
      <c r="C299" t="s">
        <v>19</v>
      </c>
      <c r="D299" t="s">
        <v>353</v>
      </c>
      <c r="E299" s="33">
        <v>6.3E-2</v>
      </c>
      <c r="G299" t="s">
        <v>179</v>
      </c>
      <c r="H299" s="34">
        <v>3.31</v>
      </c>
      <c r="I299" t="s">
        <v>180</v>
      </c>
      <c r="J299" s="35">
        <f>ROUND(E299* H299,5)</f>
        <v>0.20852999999999999</v>
      </c>
      <c r="K299" s="36"/>
    </row>
    <row r="300" spans="1:27" x14ac:dyDescent="0.25">
      <c r="B300" t="s">
        <v>360</v>
      </c>
      <c r="C300" t="s">
        <v>30</v>
      </c>
      <c r="D300" t="s">
        <v>361</v>
      </c>
      <c r="E300" s="33">
        <v>1.05</v>
      </c>
      <c r="G300" t="s">
        <v>179</v>
      </c>
      <c r="H300" s="34">
        <v>5.4</v>
      </c>
      <c r="I300" t="s">
        <v>180</v>
      </c>
      <c r="J300" s="35">
        <f>ROUND(E300* H300,5)</f>
        <v>5.67</v>
      </c>
      <c r="K300" s="36"/>
    </row>
    <row r="301" spans="1:27" x14ac:dyDescent="0.25">
      <c r="B301" t="s">
        <v>362</v>
      </c>
      <c r="C301" t="s">
        <v>19</v>
      </c>
      <c r="D301" t="s">
        <v>363</v>
      </c>
      <c r="E301" s="33">
        <v>0.01</v>
      </c>
      <c r="G301" t="s">
        <v>179</v>
      </c>
      <c r="H301" s="34">
        <v>5.23</v>
      </c>
      <c r="I301" t="s">
        <v>180</v>
      </c>
      <c r="J301" s="35">
        <f>ROUND(E301* H301,5)</f>
        <v>5.2299999999999999E-2</v>
      </c>
      <c r="K301" s="36"/>
    </row>
    <row r="302" spans="1:27" x14ac:dyDescent="0.25">
      <c r="D302" s="37" t="s">
        <v>194</v>
      </c>
      <c r="E302" s="36"/>
      <c r="H302" s="36"/>
      <c r="K302" s="34">
        <f>SUM(J298:J301)</f>
        <v>5.9959299999999995</v>
      </c>
    </row>
    <row r="303" spans="1:27" x14ac:dyDescent="0.25">
      <c r="E303" s="36"/>
      <c r="H303" s="36"/>
      <c r="K303" s="36"/>
    </row>
    <row r="304" spans="1:27" x14ac:dyDescent="0.25">
      <c r="D304" s="37" t="s">
        <v>196</v>
      </c>
      <c r="E304" s="36"/>
      <c r="H304" s="36">
        <v>1.5</v>
      </c>
      <c r="I304" t="s">
        <v>197</v>
      </c>
      <c r="J304">
        <f>ROUND(H304/100*K296,5)</f>
        <v>4.0469999999999999E-2</v>
      </c>
      <c r="K304" s="36"/>
    </row>
    <row r="305" spans="1:27" x14ac:dyDescent="0.25">
      <c r="D305" s="37" t="s">
        <v>195</v>
      </c>
      <c r="E305" s="36"/>
      <c r="H305" s="36"/>
      <c r="K305" s="38">
        <f>SUM(J294:J304)</f>
        <v>8.7343999999999991</v>
      </c>
    </row>
    <row r="306" spans="1:27" x14ac:dyDescent="0.25">
      <c r="D306" s="37" t="s">
        <v>198</v>
      </c>
      <c r="E306" s="36"/>
      <c r="H306" s="36"/>
      <c r="K306" s="38">
        <f>SUM(K305:K305)</f>
        <v>8.7343999999999991</v>
      </c>
    </row>
    <row r="308" spans="1:27" ht="45" customHeight="1" x14ac:dyDescent="0.25">
      <c r="A308" s="28" t="s">
        <v>364</v>
      </c>
      <c r="B308" s="28" t="s">
        <v>70</v>
      </c>
      <c r="C308" s="29" t="s">
        <v>22</v>
      </c>
      <c r="D308" s="7" t="s">
        <v>71</v>
      </c>
      <c r="E308" s="6"/>
      <c r="F308" s="6"/>
      <c r="G308" s="29"/>
      <c r="H308" s="31" t="s">
        <v>172</v>
      </c>
      <c r="I308" s="5">
        <v>1</v>
      </c>
      <c r="J308" s="4"/>
      <c r="K308" s="32">
        <f>ROUND(K320,2)</f>
        <v>31.97</v>
      </c>
      <c r="L308" s="30" t="s">
        <v>365</v>
      </c>
      <c r="M308" s="29"/>
      <c r="N308" s="29"/>
      <c r="O308" s="29"/>
      <c r="P308" s="29"/>
      <c r="Q308" s="29"/>
      <c r="R308" s="29"/>
      <c r="S308" s="29"/>
      <c r="T308" s="29"/>
      <c r="U308" s="29"/>
      <c r="V308" s="29"/>
      <c r="W308" s="29"/>
      <c r="X308" s="29"/>
      <c r="Y308" s="29"/>
      <c r="Z308" s="29"/>
      <c r="AA308" s="29"/>
    </row>
    <row r="309" spans="1:27" x14ac:dyDescent="0.25">
      <c r="B309" s="24" t="s">
        <v>174</v>
      </c>
    </row>
    <row r="310" spans="1:27" x14ac:dyDescent="0.25">
      <c r="B310" t="s">
        <v>227</v>
      </c>
      <c r="C310" t="s">
        <v>176</v>
      </c>
      <c r="D310" t="s">
        <v>228</v>
      </c>
      <c r="E310" s="33">
        <v>0.15</v>
      </c>
      <c r="F310" t="s">
        <v>178</v>
      </c>
      <c r="G310" t="s">
        <v>179</v>
      </c>
      <c r="H310" s="34">
        <v>26.98</v>
      </c>
      <c r="I310" t="s">
        <v>180</v>
      </c>
      <c r="J310" s="35">
        <f>ROUND(E310/I308* H310,5)</f>
        <v>4.0469999999999997</v>
      </c>
      <c r="K310" s="36"/>
    </row>
    <row r="311" spans="1:27" x14ac:dyDescent="0.25">
      <c r="B311" t="s">
        <v>335</v>
      </c>
      <c r="C311" t="s">
        <v>176</v>
      </c>
      <c r="D311" t="s">
        <v>251</v>
      </c>
      <c r="E311" s="33">
        <v>0.15</v>
      </c>
      <c r="F311" t="s">
        <v>178</v>
      </c>
      <c r="G311" t="s">
        <v>179</v>
      </c>
      <c r="H311" s="34">
        <v>22.55</v>
      </c>
      <c r="I311" t="s">
        <v>180</v>
      </c>
      <c r="J311" s="35">
        <f>ROUND(E311/I308* H311,5)</f>
        <v>3.3824999999999998</v>
      </c>
      <c r="K311" s="36"/>
    </row>
    <row r="312" spans="1:27" x14ac:dyDescent="0.25">
      <c r="D312" s="37" t="s">
        <v>181</v>
      </c>
      <c r="E312" s="36"/>
      <c r="H312" s="36"/>
      <c r="K312" s="34">
        <f>SUM(J310:J311)</f>
        <v>7.4294999999999991</v>
      </c>
    </row>
    <row r="313" spans="1:27" x14ac:dyDescent="0.25">
      <c r="B313" s="24" t="s">
        <v>186</v>
      </c>
      <c r="E313" s="36"/>
      <c r="H313" s="36"/>
      <c r="K313" s="36"/>
    </row>
    <row r="314" spans="1:27" x14ac:dyDescent="0.25">
      <c r="B314" t="s">
        <v>366</v>
      </c>
      <c r="C314" t="s">
        <v>22</v>
      </c>
      <c r="D314" t="s">
        <v>367</v>
      </c>
      <c r="E314" s="33">
        <v>1.22</v>
      </c>
      <c r="G314" t="s">
        <v>179</v>
      </c>
      <c r="H314" s="34">
        <v>19.37</v>
      </c>
      <c r="I314" t="s">
        <v>180</v>
      </c>
      <c r="J314" s="35">
        <f>ROUND(E314* H314,5)</f>
        <v>23.631399999999999</v>
      </c>
      <c r="K314" s="36"/>
    </row>
    <row r="315" spans="1:27" x14ac:dyDescent="0.25">
      <c r="B315" t="s">
        <v>368</v>
      </c>
      <c r="C315" t="s">
        <v>33</v>
      </c>
      <c r="D315" t="s">
        <v>369</v>
      </c>
      <c r="E315" s="33">
        <v>8</v>
      </c>
      <c r="G315" t="s">
        <v>179</v>
      </c>
      <c r="H315" s="34">
        <v>0.1</v>
      </c>
      <c r="I315" t="s">
        <v>180</v>
      </c>
      <c r="J315" s="35">
        <f>ROUND(E315* H315,5)</f>
        <v>0.8</v>
      </c>
      <c r="K315" s="36"/>
    </row>
    <row r="316" spans="1:27" x14ac:dyDescent="0.25">
      <c r="D316" s="37" t="s">
        <v>194</v>
      </c>
      <c r="E316" s="36"/>
      <c r="H316" s="36"/>
      <c r="K316" s="34">
        <f>SUM(J314:J315)</f>
        <v>24.4314</v>
      </c>
    </row>
    <row r="317" spans="1:27" x14ac:dyDescent="0.25">
      <c r="E317" s="36"/>
      <c r="H317" s="36"/>
      <c r="K317" s="36"/>
    </row>
    <row r="318" spans="1:27" x14ac:dyDescent="0.25">
      <c r="D318" s="37" t="s">
        <v>196</v>
      </c>
      <c r="E318" s="36"/>
      <c r="H318" s="36">
        <v>1.5</v>
      </c>
      <c r="I318" t="s">
        <v>197</v>
      </c>
      <c r="J318">
        <f>ROUND(H318/100*K312,5)</f>
        <v>0.11144</v>
      </c>
      <c r="K318" s="36"/>
    </row>
    <row r="319" spans="1:27" x14ac:dyDescent="0.25">
      <c r="D319" s="37" t="s">
        <v>195</v>
      </c>
      <c r="E319" s="36"/>
      <c r="H319" s="36"/>
      <c r="K319" s="38">
        <f>SUM(J309:J318)</f>
        <v>31.972339999999999</v>
      </c>
    </row>
    <row r="320" spans="1:27" x14ac:dyDescent="0.25">
      <c r="D320" s="37" t="s">
        <v>198</v>
      </c>
      <c r="E320" s="36"/>
      <c r="H320" s="36"/>
      <c r="K320" s="38">
        <f>SUM(K319:K319)</f>
        <v>31.972339999999999</v>
      </c>
    </row>
    <row r="322" spans="1:27" ht="45" customHeight="1" x14ac:dyDescent="0.25">
      <c r="A322" s="28" t="s">
        <v>370</v>
      </c>
      <c r="B322" s="28" t="s">
        <v>143</v>
      </c>
      <c r="C322" s="29" t="s">
        <v>22</v>
      </c>
      <c r="D322" s="7" t="s">
        <v>144</v>
      </c>
      <c r="E322" s="6"/>
      <c r="F322" s="6"/>
      <c r="G322" s="29"/>
      <c r="H322" s="31" t="s">
        <v>172</v>
      </c>
      <c r="I322" s="5">
        <v>1</v>
      </c>
      <c r="J322" s="4"/>
      <c r="K322" s="32">
        <f>ROUND(K333,2)</f>
        <v>56.3</v>
      </c>
      <c r="L322" s="30" t="s">
        <v>371</v>
      </c>
      <c r="M322" s="29"/>
      <c r="N322" s="29"/>
      <c r="O322" s="29"/>
      <c r="P322" s="29"/>
      <c r="Q322" s="29"/>
      <c r="R322" s="29"/>
      <c r="S322" s="29"/>
      <c r="T322" s="29"/>
      <c r="U322" s="29"/>
      <c r="V322" s="29"/>
      <c r="W322" s="29"/>
      <c r="X322" s="29"/>
      <c r="Y322" s="29"/>
      <c r="Z322" s="29"/>
      <c r="AA322" s="29"/>
    </row>
    <row r="323" spans="1:27" x14ac:dyDescent="0.25">
      <c r="B323" s="24" t="s">
        <v>174</v>
      </c>
    </row>
    <row r="324" spans="1:27" x14ac:dyDescent="0.25">
      <c r="B324" t="s">
        <v>336</v>
      </c>
      <c r="C324" t="s">
        <v>176</v>
      </c>
      <c r="D324" t="s">
        <v>337</v>
      </c>
      <c r="E324" s="33">
        <v>0.4</v>
      </c>
      <c r="F324" t="s">
        <v>178</v>
      </c>
      <c r="G324" t="s">
        <v>179</v>
      </c>
      <c r="H324" s="34">
        <v>27.88</v>
      </c>
      <c r="I324" t="s">
        <v>180</v>
      </c>
      <c r="J324" s="35">
        <f>ROUND(E324/I322* H324,5)</f>
        <v>11.151999999999999</v>
      </c>
      <c r="K324" s="36"/>
    </row>
    <row r="325" spans="1:27" x14ac:dyDescent="0.25">
      <c r="B325" t="s">
        <v>335</v>
      </c>
      <c r="C325" t="s">
        <v>176</v>
      </c>
      <c r="D325" t="s">
        <v>251</v>
      </c>
      <c r="E325" s="33">
        <v>0.2</v>
      </c>
      <c r="F325" t="s">
        <v>178</v>
      </c>
      <c r="G325" t="s">
        <v>179</v>
      </c>
      <c r="H325" s="34">
        <v>22.55</v>
      </c>
      <c r="I325" t="s">
        <v>180</v>
      </c>
      <c r="J325" s="35">
        <f>ROUND(E325/I322* H325,5)</f>
        <v>4.51</v>
      </c>
      <c r="K325" s="36"/>
    </row>
    <row r="326" spans="1:27" x14ac:dyDescent="0.25">
      <c r="D326" s="37" t="s">
        <v>181</v>
      </c>
      <c r="E326" s="36"/>
      <c r="H326" s="36"/>
      <c r="K326" s="34">
        <f>SUM(J324:J325)</f>
        <v>15.661999999999999</v>
      </c>
    </row>
    <row r="327" spans="1:27" x14ac:dyDescent="0.25">
      <c r="B327" s="24" t="s">
        <v>186</v>
      </c>
      <c r="E327" s="36"/>
      <c r="H327" s="36"/>
      <c r="K327" s="36"/>
    </row>
    <row r="328" spans="1:27" x14ac:dyDescent="0.25">
      <c r="B328" t="s">
        <v>338</v>
      </c>
      <c r="C328" t="s">
        <v>22</v>
      </c>
      <c r="D328" t="s">
        <v>339</v>
      </c>
      <c r="E328" s="33">
        <v>1.05</v>
      </c>
      <c r="G328" t="s">
        <v>179</v>
      </c>
      <c r="H328" s="34">
        <v>38.18</v>
      </c>
      <c r="I328" t="s">
        <v>180</v>
      </c>
      <c r="J328" s="35">
        <f>ROUND(E328* H328,5)</f>
        <v>40.088999999999999</v>
      </c>
      <c r="K328" s="36"/>
    </row>
    <row r="329" spans="1:27" x14ac:dyDescent="0.25">
      <c r="D329" s="37" t="s">
        <v>194</v>
      </c>
      <c r="E329" s="36"/>
      <c r="H329" s="36"/>
      <c r="K329" s="34">
        <f>SUM(J328:J328)</f>
        <v>40.088999999999999</v>
      </c>
    </row>
    <row r="330" spans="1:27" x14ac:dyDescent="0.25">
      <c r="E330" s="36"/>
      <c r="H330" s="36"/>
      <c r="K330" s="36"/>
    </row>
    <row r="331" spans="1:27" x14ac:dyDescent="0.25">
      <c r="D331" s="37" t="s">
        <v>196</v>
      </c>
      <c r="E331" s="36"/>
      <c r="H331" s="36">
        <v>3.5</v>
      </c>
      <c r="I331" t="s">
        <v>197</v>
      </c>
      <c r="J331">
        <f>ROUND(H331/100*K326,5)</f>
        <v>0.54817000000000005</v>
      </c>
      <c r="K331" s="36"/>
    </row>
    <row r="332" spans="1:27" x14ac:dyDescent="0.25">
      <c r="D332" s="37" t="s">
        <v>195</v>
      </c>
      <c r="E332" s="36"/>
      <c r="H332" s="36"/>
      <c r="K332" s="38">
        <f>SUM(J323:J331)</f>
        <v>56.299169999999997</v>
      </c>
    </row>
    <row r="333" spans="1:27" x14ac:dyDescent="0.25">
      <c r="D333" s="37" t="s">
        <v>198</v>
      </c>
      <c r="E333" s="36"/>
      <c r="H333" s="36"/>
      <c r="K333" s="38">
        <f>SUM(K332:K332)</f>
        <v>56.299169999999997</v>
      </c>
    </row>
    <row r="335" spans="1:27" ht="45" customHeight="1" x14ac:dyDescent="0.25">
      <c r="A335" s="28" t="s">
        <v>372</v>
      </c>
      <c r="B335" s="28" t="s">
        <v>112</v>
      </c>
      <c r="C335" s="29" t="s">
        <v>33</v>
      </c>
      <c r="D335" s="7" t="s">
        <v>113</v>
      </c>
      <c r="E335" s="6"/>
      <c r="F335" s="6"/>
      <c r="G335" s="29"/>
      <c r="H335" s="31" t="s">
        <v>172</v>
      </c>
      <c r="I335" s="5">
        <v>1</v>
      </c>
      <c r="J335" s="4"/>
      <c r="K335" s="32">
        <f>ROUND(K345,2)</f>
        <v>250.7</v>
      </c>
      <c r="L335" s="30" t="s">
        <v>373</v>
      </c>
      <c r="M335" s="29"/>
      <c r="N335" s="29"/>
      <c r="O335" s="29"/>
      <c r="P335" s="29"/>
      <c r="Q335" s="29"/>
      <c r="R335" s="29"/>
      <c r="S335" s="29"/>
      <c r="T335" s="29"/>
      <c r="U335" s="29"/>
      <c r="V335" s="29"/>
      <c r="W335" s="29"/>
      <c r="X335" s="29"/>
      <c r="Y335" s="29"/>
      <c r="Z335" s="29"/>
      <c r="AA335" s="29"/>
    </row>
    <row r="336" spans="1:27" x14ac:dyDescent="0.25">
      <c r="B336" s="24" t="s">
        <v>174</v>
      </c>
    </row>
    <row r="337" spans="1:27" x14ac:dyDescent="0.25">
      <c r="B337" t="s">
        <v>374</v>
      </c>
      <c r="C337" t="s">
        <v>176</v>
      </c>
      <c r="D337" t="s">
        <v>375</v>
      </c>
      <c r="E337" s="33">
        <v>0.8</v>
      </c>
      <c r="F337" t="s">
        <v>178</v>
      </c>
      <c r="G337" t="s">
        <v>179</v>
      </c>
      <c r="H337" s="34">
        <v>27.4</v>
      </c>
      <c r="I337" t="s">
        <v>180</v>
      </c>
      <c r="J337" s="35">
        <f>ROUND(E337/I335* H337,5)</f>
        <v>21.92</v>
      </c>
      <c r="K337" s="36"/>
    </row>
    <row r="338" spans="1:27" x14ac:dyDescent="0.25">
      <c r="D338" s="37" t="s">
        <v>181</v>
      </c>
      <c r="E338" s="36"/>
      <c r="H338" s="36"/>
      <c r="K338" s="34">
        <f>SUM(J337:J337)</f>
        <v>21.92</v>
      </c>
    </row>
    <row r="339" spans="1:27" x14ac:dyDescent="0.25">
      <c r="B339" s="24" t="s">
        <v>186</v>
      </c>
      <c r="E339" s="36"/>
      <c r="H339" s="36"/>
      <c r="K339" s="36"/>
    </row>
    <row r="340" spans="1:27" x14ac:dyDescent="0.25">
      <c r="B340" t="s">
        <v>376</v>
      </c>
      <c r="C340" t="s">
        <v>33</v>
      </c>
      <c r="D340" t="s">
        <v>377</v>
      </c>
      <c r="E340" s="33">
        <v>0.5</v>
      </c>
      <c r="G340" t="s">
        <v>179</v>
      </c>
      <c r="H340" s="34">
        <v>456.47</v>
      </c>
      <c r="I340" t="s">
        <v>180</v>
      </c>
      <c r="J340" s="35">
        <f>ROUND(E340* H340,5)</f>
        <v>228.23500000000001</v>
      </c>
      <c r="K340" s="36"/>
    </row>
    <row r="341" spans="1:27" x14ac:dyDescent="0.25">
      <c r="D341" s="37" t="s">
        <v>194</v>
      </c>
      <c r="E341" s="36"/>
      <c r="H341" s="36"/>
      <c r="K341" s="34">
        <f>SUM(J340:J340)</f>
        <v>228.23500000000001</v>
      </c>
    </row>
    <row r="342" spans="1:27" x14ac:dyDescent="0.25">
      <c r="E342" s="36"/>
      <c r="H342" s="36"/>
      <c r="K342" s="36"/>
    </row>
    <row r="343" spans="1:27" x14ac:dyDescent="0.25">
      <c r="D343" s="37" t="s">
        <v>196</v>
      </c>
      <c r="E343" s="36"/>
      <c r="H343" s="36">
        <v>2.5</v>
      </c>
      <c r="I343" t="s">
        <v>197</v>
      </c>
      <c r="J343">
        <f>ROUND(H343/100*K338,5)</f>
        <v>0.54800000000000004</v>
      </c>
      <c r="K343" s="36"/>
    </row>
    <row r="344" spans="1:27" x14ac:dyDescent="0.25">
      <c r="D344" s="37" t="s">
        <v>195</v>
      </c>
      <c r="E344" s="36"/>
      <c r="H344" s="36"/>
      <c r="K344" s="38">
        <f>SUM(J336:J343)</f>
        <v>250.70300000000003</v>
      </c>
    </row>
    <row r="345" spans="1:27" x14ac:dyDescent="0.25">
      <c r="D345" s="37" t="s">
        <v>198</v>
      </c>
      <c r="E345" s="36"/>
      <c r="H345" s="36"/>
      <c r="K345" s="38">
        <f>SUM(K344:K344)</f>
        <v>250.70300000000003</v>
      </c>
    </row>
    <row r="347" spans="1:27" ht="45" customHeight="1" x14ac:dyDescent="0.25">
      <c r="A347" s="28" t="s">
        <v>378</v>
      </c>
      <c r="B347" s="28" t="s">
        <v>114</v>
      </c>
      <c r="C347" s="29" t="s">
        <v>33</v>
      </c>
      <c r="D347" s="7" t="s">
        <v>115</v>
      </c>
      <c r="E347" s="6"/>
      <c r="F347" s="6"/>
      <c r="G347" s="29"/>
      <c r="H347" s="31" t="s">
        <v>172</v>
      </c>
      <c r="I347" s="5">
        <v>1</v>
      </c>
      <c r="J347" s="4"/>
      <c r="K347" s="32">
        <v>1367.15</v>
      </c>
      <c r="L347" s="30" t="s">
        <v>379</v>
      </c>
      <c r="M347" s="29"/>
      <c r="N347" s="29"/>
      <c r="O347" s="29"/>
      <c r="P347" s="29"/>
      <c r="Q347" s="29"/>
      <c r="R347" s="29"/>
      <c r="S347" s="29"/>
      <c r="T347" s="29"/>
      <c r="U347" s="29"/>
      <c r="V347" s="29"/>
      <c r="W347" s="29"/>
      <c r="X347" s="29"/>
      <c r="Y347" s="29"/>
      <c r="Z347" s="29"/>
      <c r="AA347" s="29"/>
    </row>
    <row r="348" spans="1:27" ht="45" customHeight="1" x14ac:dyDescent="0.25">
      <c r="A348" s="28" t="s">
        <v>380</v>
      </c>
      <c r="B348" s="28" t="s">
        <v>76</v>
      </c>
      <c r="C348" s="29" t="s">
        <v>22</v>
      </c>
      <c r="D348" s="7" t="s">
        <v>77</v>
      </c>
      <c r="E348" s="6"/>
      <c r="F348" s="6"/>
      <c r="G348" s="29"/>
      <c r="H348" s="31" t="s">
        <v>172</v>
      </c>
      <c r="I348" s="5">
        <v>1.151</v>
      </c>
      <c r="J348" s="4"/>
      <c r="K348" s="32">
        <f>ROUND(K359,2)</f>
        <v>17.11</v>
      </c>
      <c r="L348" s="30" t="s">
        <v>381</v>
      </c>
      <c r="M348" s="29"/>
      <c r="N348" s="29"/>
      <c r="O348" s="29"/>
      <c r="P348" s="29"/>
      <c r="Q348" s="29"/>
      <c r="R348" s="29"/>
      <c r="S348" s="29"/>
      <c r="T348" s="29"/>
      <c r="U348" s="29"/>
      <c r="V348" s="29"/>
      <c r="W348" s="29"/>
      <c r="X348" s="29"/>
      <c r="Y348" s="29"/>
      <c r="Z348" s="29"/>
      <c r="AA348" s="29"/>
    </row>
    <row r="349" spans="1:27" x14ac:dyDescent="0.25">
      <c r="B349" s="24" t="s">
        <v>174</v>
      </c>
    </row>
    <row r="350" spans="1:27" x14ac:dyDescent="0.25">
      <c r="B350" t="s">
        <v>250</v>
      </c>
      <c r="C350" t="s">
        <v>176</v>
      </c>
      <c r="D350" t="s">
        <v>251</v>
      </c>
      <c r="E350" s="33">
        <v>0.5</v>
      </c>
      <c r="F350" t="s">
        <v>178</v>
      </c>
      <c r="G350" t="s">
        <v>179</v>
      </c>
      <c r="H350" s="34">
        <v>23.88</v>
      </c>
      <c r="I350" t="s">
        <v>180</v>
      </c>
      <c r="J350" s="35">
        <f>ROUND(E350/I348* H350,5)</f>
        <v>10.37359</v>
      </c>
      <c r="K350" s="36"/>
    </row>
    <row r="351" spans="1:27" x14ac:dyDescent="0.25">
      <c r="D351" s="37" t="s">
        <v>181</v>
      </c>
      <c r="E351" s="36"/>
      <c r="H351" s="36"/>
      <c r="K351" s="34">
        <f>SUM(J350:J350)</f>
        <v>10.37359</v>
      </c>
    </row>
    <row r="352" spans="1:27" x14ac:dyDescent="0.25">
      <c r="B352" s="24" t="s">
        <v>182</v>
      </c>
      <c r="E352" s="36"/>
      <c r="H352" s="36"/>
      <c r="K352" s="36"/>
    </row>
    <row r="353" spans="1:27" x14ac:dyDescent="0.25">
      <c r="B353" t="s">
        <v>382</v>
      </c>
      <c r="C353" t="s">
        <v>176</v>
      </c>
      <c r="D353" t="s">
        <v>383</v>
      </c>
      <c r="E353" s="33">
        <v>0.25</v>
      </c>
      <c r="F353" t="s">
        <v>178</v>
      </c>
      <c r="G353" t="s">
        <v>179</v>
      </c>
      <c r="H353" s="34">
        <v>3.26</v>
      </c>
      <c r="I353" t="s">
        <v>180</v>
      </c>
      <c r="J353" s="35">
        <f>ROUND(E353/I348* H353,5)</f>
        <v>0.70808000000000004</v>
      </c>
      <c r="K353" s="36"/>
    </row>
    <row r="354" spans="1:27" x14ac:dyDescent="0.25">
      <c r="B354" t="s">
        <v>384</v>
      </c>
      <c r="C354" t="s">
        <v>176</v>
      </c>
      <c r="D354" t="s">
        <v>385</v>
      </c>
      <c r="E354" s="33">
        <v>0.25</v>
      </c>
      <c r="F354" t="s">
        <v>178</v>
      </c>
      <c r="G354" t="s">
        <v>179</v>
      </c>
      <c r="H354" s="34">
        <v>27.03</v>
      </c>
      <c r="I354" t="s">
        <v>180</v>
      </c>
      <c r="J354" s="35">
        <f>ROUND(E354/I348* H354,5)</f>
        <v>5.8709800000000003</v>
      </c>
      <c r="K354" s="36"/>
    </row>
    <row r="355" spans="1:27" x14ac:dyDescent="0.25">
      <c r="D355" s="37" t="s">
        <v>185</v>
      </c>
      <c r="E355" s="36"/>
      <c r="H355" s="36"/>
      <c r="K355" s="34">
        <f>SUM(J353:J354)</f>
        <v>6.5790600000000001</v>
      </c>
    </row>
    <row r="356" spans="1:27" x14ac:dyDescent="0.25">
      <c r="E356" s="36"/>
      <c r="H356" s="36"/>
      <c r="K356" s="36"/>
    </row>
    <row r="357" spans="1:27" x14ac:dyDescent="0.25">
      <c r="D357" s="37" t="s">
        <v>196</v>
      </c>
      <c r="E357" s="36"/>
      <c r="H357" s="36">
        <v>1.5</v>
      </c>
      <c r="I357" t="s">
        <v>197</v>
      </c>
      <c r="J357">
        <f>ROUND(H357/100*K351,5)</f>
        <v>0.15559999999999999</v>
      </c>
      <c r="K357" s="36"/>
    </row>
    <row r="358" spans="1:27" x14ac:dyDescent="0.25">
      <c r="D358" s="37" t="s">
        <v>195</v>
      </c>
      <c r="E358" s="36"/>
      <c r="H358" s="36"/>
      <c r="K358" s="38">
        <f>SUM(J349:J357)</f>
        <v>17.108250000000002</v>
      </c>
    </row>
    <row r="359" spans="1:27" x14ac:dyDescent="0.25">
      <c r="D359" s="37" t="s">
        <v>198</v>
      </c>
      <c r="E359" s="36"/>
      <c r="H359" s="36"/>
      <c r="K359" s="38">
        <f>SUM(K358:K358)</f>
        <v>17.108250000000002</v>
      </c>
    </row>
    <row r="361" spans="1:27" ht="45" customHeight="1" x14ac:dyDescent="0.25">
      <c r="A361" s="28" t="s">
        <v>386</v>
      </c>
      <c r="B361" s="28" t="s">
        <v>154</v>
      </c>
      <c r="C361" s="29" t="s">
        <v>33</v>
      </c>
      <c r="D361" s="7" t="s">
        <v>155</v>
      </c>
      <c r="E361" s="6"/>
      <c r="F361" s="6"/>
      <c r="G361" s="29"/>
      <c r="H361" s="31" t="s">
        <v>172</v>
      </c>
      <c r="I361" s="5">
        <v>1</v>
      </c>
      <c r="J361" s="4"/>
      <c r="K361" s="32">
        <f>ROUND(K366,2)</f>
        <v>16.23</v>
      </c>
      <c r="L361" s="30" t="s">
        <v>387</v>
      </c>
      <c r="M361" s="29"/>
      <c r="N361" s="29"/>
      <c r="O361" s="29"/>
      <c r="P361" s="29"/>
      <c r="Q361" s="29"/>
      <c r="R361" s="29"/>
      <c r="S361" s="29"/>
      <c r="T361" s="29"/>
      <c r="U361" s="29"/>
      <c r="V361" s="29"/>
      <c r="W361" s="29"/>
      <c r="X361" s="29"/>
      <c r="Y361" s="29"/>
      <c r="Z361" s="29"/>
      <c r="AA361" s="29"/>
    </row>
    <row r="362" spans="1:27" x14ac:dyDescent="0.25">
      <c r="B362" s="24" t="s">
        <v>186</v>
      </c>
    </row>
    <row r="363" spans="1:27" x14ac:dyDescent="0.25">
      <c r="B363" t="s">
        <v>388</v>
      </c>
      <c r="C363" t="s">
        <v>33</v>
      </c>
      <c r="D363" t="s">
        <v>389</v>
      </c>
      <c r="E363" s="33">
        <v>1</v>
      </c>
      <c r="G363" t="s">
        <v>179</v>
      </c>
      <c r="H363" s="34">
        <v>16.23</v>
      </c>
      <c r="I363" t="s">
        <v>180</v>
      </c>
      <c r="J363" s="35">
        <f>ROUND(E363* H363,5)</f>
        <v>16.23</v>
      </c>
      <c r="K363" s="36"/>
    </row>
    <row r="364" spans="1:27" x14ac:dyDescent="0.25">
      <c r="D364" s="37" t="s">
        <v>194</v>
      </c>
      <c r="E364" s="36"/>
      <c r="H364" s="36"/>
      <c r="K364" s="34">
        <f>SUM(J363:J363)</f>
        <v>16.23</v>
      </c>
    </row>
    <row r="365" spans="1:27" x14ac:dyDescent="0.25">
      <c r="D365" s="37" t="s">
        <v>195</v>
      </c>
      <c r="E365" s="36"/>
      <c r="H365" s="36"/>
      <c r="K365" s="38">
        <f>SUM(J362:J364)</f>
        <v>16.23</v>
      </c>
    </row>
    <row r="366" spans="1:27" x14ac:dyDescent="0.25">
      <c r="D366" s="37" t="s">
        <v>198</v>
      </c>
      <c r="E366" s="36"/>
      <c r="H366" s="36"/>
      <c r="K366" s="38">
        <f>SUM(K365:K365)</f>
        <v>16.23</v>
      </c>
    </row>
    <row r="368" spans="1:27" ht="45" customHeight="1" x14ac:dyDescent="0.25">
      <c r="A368" s="28" t="s">
        <v>390</v>
      </c>
      <c r="B368" s="28" t="s">
        <v>152</v>
      </c>
      <c r="C368" s="29" t="s">
        <v>33</v>
      </c>
      <c r="D368" s="7" t="s">
        <v>153</v>
      </c>
      <c r="E368" s="6"/>
      <c r="F368" s="6"/>
      <c r="G368" s="29"/>
      <c r="H368" s="31" t="s">
        <v>172</v>
      </c>
      <c r="I368" s="5">
        <v>1</v>
      </c>
      <c r="J368" s="4"/>
      <c r="K368" s="32">
        <f>ROUND(K373,2)</f>
        <v>318</v>
      </c>
      <c r="L368" s="30" t="s">
        <v>391</v>
      </c>
      <c r="M368" s="29"/>
      <c r="N368" s="29"/>
      <c r="O368" s="29"/>
      <c r="P368" s="29"/>
      <c r="Q368" s="29"/>
      <c r="R368" s="29"/>
      <c r="S368" s="29"/>
      <c r="T368" s="29"/>
      <c r="U368" s="29"/>
      <c r="V368" s="29"/>
      <c r="W368" s="29"/>
      <c r="X368" s="29"/>
      <c r="Y368" s="29"/>
      <c r="Z368" s="29"/>
      <c r="AA368" s="29"/>
    </row>
    <row r="369" spans="1:27" x14ac:dyDescent="0.25">
      <c r="B369" s="24" t="s">
        <v>186</v>
      </c>
    </row>
    <row r="370" spans="1:27" x14ac:dyDescent="0.25">
      <c r="B370" t="s">
        <v>392</v>
      </c>
      <c r="C370" t="s">
        <v>33</v>
      </c>
      <c r="D370" t="s">
        <v>393</v>
      </c>
      <c r="E370" s="33">
        <v>1</v>
      </c>
      <c r="G370" t="s">
        <v>179</v>
      </c>
      <c r="H370" s="34">
        <v>318</v>
      </c>
      <c r="I370" t="s">
        <v>180</v>
      </c>
      <c r="J370" s="35">
        <f>ROUND(E370* H370,5)</f>
        <v>318</v>
      </c>
      <c r="K370" s="36"/>
    </row>
    <row r="371" spans="1:27" x14ac:dyDescent="0.25">
      <c r="D371" s="37" t="s">
        <v>194</v>
      </c>
      <c r="E371" s="36"/>
      <c r="H371" s="36"/>
      <c r="K371" s="34">
        <f>SUM(J370:J370)</f>
        <v>318</v>
      </c>
    </row>
    <row r="372" spans="1:27" x14ac:dyDescent="0.25">
      <c r="D372" s="37" t="s">
        <v>195</v>
      </c>
      <c r="E372" s="36"/>
      <c r="H372" s="36"/>
      <c r="K372" s="38">
        <f>SUM(J369:J371)</f>
        <v>318</v>
      </c>
    </row>
    <row r="373" spans="1:27" x14ac:dyDescent="0.25">
      <c r="D373" s="37" t="s">
        <v>198</v>
      </c>
      <c r="E373" s="36"/>
      <c r="H373" s="36"/>
      <c r="K373" s="38">
        <f>SUM(K372:K372)</f>
        <v>318</v>
      </c>
    </row>
    <row r="375" spans="1:27" ht="45" customHeight="1" x14ac:dyDescent="0.25">
      <c r="A375" s="28" t="s">
        <v>394</v>
      </c>
      <c r="B375" s="28" t="s">
        <v>128</v>
      </c>
      <c r="C375" s="29" t="s">
        <v>129</v>
      </c>
      <c r="D375" s="7" t="s">
        <v>130</v>
      </c>
      <c r="E375" s="6"/>
      <c r="F375" s="6"/>
      <c r="G375" s="29"/>
      <c r="H375" s="31" t="s">
        <v>172</v>
      </c>
      <c r="I375" s="5">
        <v>1</v>
      </c>
      <c r="J375" s="4"/>
      <c r="K375" s="32">
        <f>ROUND(K382,2)</f>
        <v>145.91</v>
      </c>
      <c r="L375" s="30" t="s">
        <v>395</v>
      </c>
      <c r="M375" s="29"/>
      <c r="N375" s="29"/>
      <c r="O375" s="29"/>
      <c r="P375" s="29"/>
      <c r="Q375" s="29"/>
      <c r="R375" s="29"/>
      <c r="S375" s="29"/>
      <c r="T375" s="29"/>
      <c r="U375" s="29"/>
      <c r="V375" s="29"/>
      <c r="W375" s="29"/>
      <c r="X375" s="29"/>
      <c r="Y375" s="29"/>
      <c r="Z375" s="29"/>
      <c r="AA375" s="29"/>
    </row>
    <row r="376" spans="1:27" x14ac:dyDescent="0.25">
      <c r="B376" s="24" t="s">
        <v>174</v>
      </c>
    </row>
    <row r="377" spans="1:27" x14ac:dyDescent="0.25">
      <c r="B377" t="s">
        <v>335</v>
      </c>
      <c r="C377" t="s">
        <v>176</v>
      </c>
      <c r="D377" t="s">
        <v>251</v>
      </c>
      <c r="E377" s="33">
        <v>6.375</v>
      </c>
      <c r="F377" t="s">
        <v>178</v>
      </c>
      <c r="G377" t="s">
        <v>179</v>
      </c>
      <c r="H377" s="34">
        <v>22.55</v>
      </c>
      <c r="I377" t="s">
        <v>180</v>
      </c>
      <c r="J377" s="35">
        <f>ROUND(E377/I375* H377,5)</f>
        <v>143.75624999999999</v>
      </c>
      <c r="K377" s="36"/>
    </row>
    <row r="378" spans="1:27" x14ac:dyDescent="0.25">
      <c r="D378" s="37" t="s">
        <v>181</v>
      </c>
      <c r="E378" s="36"/>
      <c r="H378" s="36"/>
      <c r="K378" s="34">
        <f>SUM(J377:J377)</f>
        <v>143.75624999999999</v>
      </c>
    </row>
    <row r="379" spans="1:27" x14ac:dyDescent="0.25">
      <c r="E379" s="36"/>
      <c r="H379" s="36"/>
      <c r="K379" s="36"/>
    </row>
    <row r="380" spans="1:27" x14ac:dyDescent="0.25">
      <c r="D380" s="37" t="s">
        <v>196</v>
      </c>
      <c r="E380" s="36"/>
      <c r="H380" s="36">
        <v>1.5</v>
      </c>
      <c r="I380" t="s">
        <v>197</v>
      </c>
      <c r="J380">
        <f>ROUND(H380/100*K378,5)</f>
        <v>2.1563400000000001</v>
      </c>
      <c r="K380" s="36"/>
    </row>
    <row r="381" spans="1:27" x14ac:dyDescent="0.25">
      <c r="D381" s="37" t="s">
        <v>195</v>
      </c>
      <c r="E381" s="36"/>
      <c r="H381" s="36"/>
      <c r="K381" s="38">
        <f>SUM(J376:J380)</f>
        <v>145.91258999999999</v>
      </c>
    </row>
    <row r="382" spans="1:27" x14ac:dyDescent="0.25">
      <c r="D382" s="37" t="s">
        <v>198</v>
      </c>
      <c r="E382" s="36"/>
      <c r="H382" s="36"/>
      <c r="K382" s="38">
        <f>SUM(K381:K381)</f>
        <v>145.91258999999999</v>
      </c>
    </row>
    <row r="384" spans="1:27" ht="45" customHeight="1" x14ac:dyDescent="0.25">
      <c r="A384" s="28" t="s">
        <v>396</v>
      </c>
      <c r="B384" s="28" t="s">
        <v>64</v>
      </c>
      <c r="C384" s="29" t="s">
        <v>22</v>
      </c>
      <c r="D384" s="7" t="s">
        <v>65</v>
      </c>
      <c r="E384" s="6"/>
      <c r="F384" s="6"/>
      <c r="G384" s="29"/>
      <c r="H384" s="31" t="s">
        <v>172</v>
      </c>
      <c r="I384" s="5">
        <v>1</v>
      </c>
      <c r="J384" s="4"/>
      <c r="K384" s="32">
        <f>ROUND(K394,2)</f>
        <v>8.43</v>
      </c>
      <c r="L384" s="30" t="s">
        <v>397</v>
      </c>
      <c r="M384" s="29"/>
      <c r="N384" s="29"/>
      <c r="O384" s="29"/>
      <c r="P384" s="29"/>
      <c r="Q384" s="29"/>
      <c r="R384" s="29"/>
      <c r="S384" s="29"/>
      <c r="T384" s="29"/>
      <c r="U384" s="29"/>
      <c r="V384" s="29"/>
      <c r="W384" s="29"/>
      <c r="X384" s="29"/>
      <c r="Y384" s="29"/>
      <c r="Z384" s="29"/>
      <c r="AA384" s="29"/>
    </row>
    <row r="385" spans="1:27" x14ac:dyDescent="0.25">
      <c r="B385" s="24" t="s">
        <v>174</v>
      </c>
    </row>
    <row r="386" spans="1:27" x14ac:dyDescent="0.25">
      <c r="B386" t="s">
        <v>335</v>
      </c>
      <c r="C386" t="s">
        <v>176</v>
      </c>
      <c r="D386" t="s">
        <v>251</v>
      </c>
      <c r="E386" s="33">
        <v>0.25</v>
      </c>
      <c r="F386" t="s">
        <v>178</v>
      </c>
      <c r="G386" t="s">
        <v>179</v>
      </c>
      <c r="H386" s="34">
        <v>22.55</v>
      </c>
      <c r="I386" t="s">
        <v>180</v>
      </c>
      <c r="J386" s="35">
        <f>ROUND(E386/I384* H386,5)</f>
        <v>5.6375000000000002</v>
      </c>
      <c r="K386" s="36"/>
    </row>
    <row r="387" spans="1:27" x14ac:dyDescent="0.25">
      <c r="D387" s="37" t="s">
        <v>181</v>
      </c>
      <c r="E387" s="36"/>
      <c r="H387" s="36"/>
      <c r="K387" s="34">
        <f>SUM(J386:J386)</f>
        <v>5.6375000000000002</v>
      </c>
    </row>
    <row r="388" spans="1:27" x14ac:dyDescent="0.25">
      <c r="B388" s="24" t="s">
        <v>182</v>
      </c>
      <c r="E388" s="36"/>
      <c r="H388" s="36"/>
      <c r="K388" s="36"/>
    </row>
    <row r="389" spans="1:27" x14ac:dyDescent="0.25">
      <c r="B389" t="s">
        <v>384</v>
      </c>
      <c r="C389" t="s">
        <v>176</v>
      </c>
      <c r="D389" t="s">
        <v>385</v>
      </c>
      <c r="E389" s="33">
        <v>0.1</v>
      </c>
      <c r="F389" t="s">
        <v>178</v>
      </c>
      <c r="G389" t="s">
        <v>179</v>
      </c>
      <c r="H389" s="34">
        <v>27.03</v>
      </c>
      <c r="I389" t="s">
        <v>180</v>
      </c>
      <c r="J389" s="35">
        <f>ROUND(E389/I384* H389,5)</f>
        <v>2.7029999999999998</v>
      </c>
      <c r="K389" s="36"/>
    </row>
    <row r="390" spans="1:27" x14ac:dyDescent="0.25">
      <c r="D390" s="37" t="s">
        <v>185</v>
      </c>
      <c r="E390" s="36"/>
      <c r="H390" s="36"/>
      <c r="K390" s="34">
        <f>SUM(J389:J389)</f>
        <v>2.7029999999999998</v>
      </c>
    </row>
    <row r="391" spans="1:27" x14ac:dyDescent="0.25">
      <c r="E391" s="36"/>
      <c r="H391" s="36"/>
      <c r="K391" s="36"/>
    </row>
    <row r="392" spans="1:27" x14ac:dyDescent="0.25">
      <c r="D392" s="37" t="s">
        <v>196</v>
      </c>
      <c r="E392" s="36"/>
      <c r="H392" s="36">
        <v>1.5</v>
      </c>
      <c r="I392" t="s">
        <v>197</v>
      </c>
      <c r="J392">
        <f>ROUND(H392/100*K387,5)</f>
        <v>8.4559999999999996E-2</v>
      </c>
      <c r="K392" s="36"/>
    </row>
    <row r="393" spans="1:27" x14ac:dyDescent="0.25">
      <c r="D393" s="37" t="s">
        <v>195</v>
      </c>
      <c r="E393" s="36"/>
      <c r="H393" s="36"/>
      <c r="K393" s="38">
        <f>SUM(J385:J392)</f>
        <v>8.4250600000000002</v>
      </c>
    </row>
    <row r="394" spans="1:27" x14ac:dyDescent="0.25">
      <c r="D394" s="37" t="s">
        <v>198</v>
      </c>
      <c r="E394" s="36"/>
      <c r="H394" s="36"/>
      <c r="K394" s="38">
        <f>SUM(K393:K393)</f>
        <v>8.4250600000000002</v>
      </c>
    </row>
    <row r="396" spans="1:27" ht="45" customHeight="1" x14ac:dyDescent="0.25">
      <c r="A396" s="28" t="s">
        <v>398</v>
      </c>
      <c r="B396" s="28" t="s">
        <v>72</v>
      </c>
      <c r="C396" s="29" t="s">
        <v>22</v>
      </c>
      <c r="D396" s="7" t="s">
        <v>73</v>
      </c>
      <c r="E396" s="6"/>
      <c r="F396" s="6"/>
      <c r="G396" s="29"/>
      <c r="H396" s="31" t="s">
        <v>172</v>
      </c>
      <c r="I396" s="5">
        <v>1</v>
      </c>
      <c r="J396" s="4"/>
      <c r="K396" s="32">
        <f>ROUND(K406,2)</f>
        <v>8.8800000000000008</v>
      </c>
      <c r="L396" s="30" t="s">
        <v>399</v>
      </c>
      <c r="M396" s="29"/>
      <c r="N396" s="29"/>
      <c r="O396" s="29"/>
      <c r="P396" s="29"/>
      <c r="Q396" s="29"/>
      <c r="R396" s="29"/>
      <c r="S396" s="29"/>
      <c r="T396" s="29"/>
      <c r="U396" s="29"/>
      <c r="V396" s="29"/>
      <c r="W396" s="29"/>
      <c r="X396" s="29"/>
      <c r="Y396" s="29"/>
      <c r="Z396" s="29"/>
      <c r="AA396" s="29"/>
    </row>
    <row r="397" spans="1:27" x14ac:dyDescent="0.25">
      <c r="B397" s="24" t="s">
        <v>174</v>
      </c>
    </row>
    <row r="398" spans="1:27" x14ac:dyDescent="0.25">
      <c r="B398" t="s">
        <v>335</v>
      </c>
      <c r="C398" t="s">
        <v>176</v>
      </c>
      <c r="D398" t="s">
        <v>251</v>
      </c>
      <c r="E398" s="33">
        <v>0.27</v>
      </c>
      <c r="F398" t="s">
        <v>178</v>
      </c>
      <c r="G398" t="s">
        <v>179</v>
      </c>
      <c r="H398" s="34">
        <v>22.55</v>
      </c>
      <c r="I398" t="s">
        <v>180</v>
      </c>
      <c r="J398" s="35">
        <f>ROUND(E398/I396* H398,5)</f>
        <v>6.0884999999999998</v>
      </c>
      <c r="K398" s="36"/>
    </row>
    <row r="399" spans="1:27" x14ac:dyDescent="0.25">
      <c r="D399" s="37" t="s">
        <v>181</v>
      </c>
      <c r="E399" s="36"/>
      <c r="H399" s="36"/>
      <c r="K399" s="34">
        <f>SUM(J398:J398)</f>
        <v>6.0884999999999998</v>
      </c>
    </row>
    <row r="400" spans="1:27" x14ac:dyDescent="0.25">
      <c r="B400" s="24" t="s">
        <v>182</v>
      </c>
      <c r="E400" s="36"/>
      <c r="H400" s="36"/>
      <c r="K400" s="36"/>
    </row>
    <row r="401" spans="1:27" x14ac:dyDescent="0.25">
      <c r="B401" t="s">
        <v>384</v>
      </c>
      <c r="C401" t="s">
        <v>176</v>
      </c>
      <c r="D401" t="s">
        <v>385</v>
      </c>
      <c r="E401" s="33">
        <v>0.1</v>
      </c>
      <c r="F401" t="s">
        <v>178</v>
      </c>
      <c r="G401" t="s">
        <v>179</v>
      </c>
      <c r="H401" s="34">
        <v>27.03</v>
      </c>
      <c r="I401" t="s">
        <v>180</v>
      </c>
      <c r="J401" s="35">
        <f>ROUND(E401/I396* H401,5)</f>
        <v>2.7029999999999998</v>
      </c>
      <c r="K401" s="36"/>
    </row>
    <row r="402" spans="1:27" x14ac:dyDescent="0.25">
      <c r="D402" s="37" t="s">
        <v>185</v>
      </c>
      <c r="E402" s="36"/>
      <c r="H402" s="36"/>
      <c r="K402" s="34">
        <f>SUM(J401:J401)</f>
        <v>2.7029999999999998</v>
      </c>
    </row>
    <row r="403" spans="1:27" x14ac:dyDescent="0.25">
      <c r="E403" s="36"/>
      <c r="H403" s="36"/>
      <c r="K403" s="36"/>
    </row>
    <row r="404" spans="1:27" x14ac:dyDescent="0.25">
      <c r="D404" s="37" t="s">
        <v>196</v>
      </c>
      <c r="E404" s="36"/>
      <c r="H404" s="36">
        <v>1.5</v>
      </c>
      <c r="I404" t="s">
        <v>197</v>
      </c>
      <c r="J404">
        <f>ROUND(H404/100*K399,5)</f>
        <v>9.1329999999999995E-2</v>
      </c>
      <c r="K404" s="36"/>
    </row>
    <row r="405" spans="1:27" x14ac:dyDescent="0.25">
      <c r="D405" s="37" t="s">
        <v>195</v>
      </c>
      <c r="E405" s="36"/>
      <c r="H405" s="36"/>
      <c r="K405" s="38">
        <f>SUM(J397:J404)</f>
        <v>8.8828299999999984</v>
      </c>
    </row>
    <row r="406" spans="1:27" x14ac:dyDescent="0.25">
      <c r="D406" s="37" t="s">
        <v>198</v>
      </c>
      <c r="E406" s="36"/>
      <c r="H406" s="36"/>
      <c r="K406" s="38">
        <f>SUM(K405:K405)</f>
        <v>8.8828299999999984</v>
      </c>
    </row>
    <row r="408" spans="1:27" ht="45" customHeight="1" x14ac:dyDescent="0.25">
      <c r="A408" s="28" t="s">
        <v>400</v>
      </c>
      <c r="B408" s="28" t="s">
        <v>68</v>
      </c>
      <c r="C408" s="29" t="s">
        <v>22</v>
      </c>
      <c r="D408" s="7" t="s">
        <v>69</v>
      </c>
      <c r="E408" s="6"/>
      <c r="F408" s="6"/>
      <c r="G408" s="29"/>
      <c r="H408" s="31" t="s">
        <v>172</v>
      </c>
      <c r="I408" s="5">
        <v>1</v>
      </c>
      <c r="J408" s="4"/>
      <c r="K408" s="32">
        <f>ROUND(K415,2)</f>
        <v>13.05</v>
      </c>
      <c r="L408" s="30" t="s">
        <v>401</v>
      </c>
      <c r="M408" s="29"/>
      <c r="N408" s="29"/>
      <c r="O408" s="29"/>
      <c r="P408" s="29"/>
      <c r="Q408" s="29"/>
      <c r="R408" s="29"/>
      <c r="S408" s="29"/>
      <c r="T408" s="29"/>
      <c r="U408" s="29"/>
      <c r="V408" s="29"/>
      <c r="W408" s="29"/>
      <c r="X408" s="29"/>
      <c r="Y408" s="29"/>
      <c r="Z408" s="29"/>
      <c r="AA408" s="29"/>
    </row>
    <row r="409" spans="1:27" x14ac:dyDescent="0.25">
      <c r="B409" s="24" t="s">
        <v>174</v>
      </c>
    </row>
    <row r="410" spans="1:27" x14ac:dyDescent="0.25">
      <c r="B410" t="s">
        <v>335</v>
      </c>
      <c r="C410" t="s">
        <v>176</v>
      </c>
      <c r="D410" t="s">
        <v>251</v>
      </c>
      <c r="E410" s="33">
        <v>0.56999999999999995</v>
      </c>
      <c r="F410" t="s">
        <v>178</v>
      </c>
      <c r="G410" t="s">
        <v>179</v>
      </c>
      <c r="H410" s="34">
        <v>22.55</v>
      </c>
      <c r="I410" t="s">
        <v>180</v>
      </c>
      <c r="J410" s="35">
        <f>ROUND(E410/I408* H410,5)</f>
        <v>12.8535</v>
      </c>
      <c r="K410" s="36"/>
    </row>
    <row r="411" spans="1:27" x14ac:dyDescent="0.25">
      <c r="D411" s="37" t="s">
        <v>181</v>
      </c>
      <c r="E411" s="36"/>
      <c r="H411" s="36"/>
      <c r="K411" s="34">
        <f>SUM(J410:J410)</f>
        <v>12.8535</v>
      </c>
    </row>
    <row r="412" spans="1:27" x14ac:dyDescent="0.25">
      <c r="E412" s="36"/>
      <c r="H412" s="36"/>
      <c r="K412" s="36"/>
    </row>
    <row r="413" spans="1:27" x14ac:dyDescent="0.25">
      <c r="D413" s="37" t="s">
        <v>196</v>
      </c>
      <c r="E413" s="36"/>
      <c r="H413" s="36">
        <v>1.5</v>
      </c>
      <c r="I413" t="s">
        <v>197</v>
      </c>
      <c r="J413">
        <f>ROUND(H413/100*K411,5)</f>
        <v>0.1928</v>
      </c>
      <c r="K413" s="36"/>
    </row>
    <row r="414" spans="1:27" x14ac:dyDescent="0.25">
      <c r="D414" s="37" t="s">
        <v>195</v>
      </c>
      <c r="E414" s="36"/>
      <c r="H414" s="36"/>
      <c r="K414" s="38">
        <f>SUM(J409:J413)</f>
        <v>13.0463</v>
      </c>
    </row>
    <row r="415" spans="1:27" x14ac:dyDescent="0.25">
      <c r="D415" s="37" t="s">
        <v>198</v>
      </c>
      <c r="E415" s="36"/>
      <c r="H415" s="36"/>
      <c r="K415" s="38">
        <f>SUM(K414:K414)</f>
        <v>13.0463</v>
      </c>
    </row>
    <row r="417" spans="1:27" ht="45" customHeight="1" x14ac:dyDescent="0.25">
      <c r="A417" s="28" t="s">
        <v>402</v>
      </c>
      <c r="B417" s="28" t="s">
        <v>41</v>
      </c>
      <c r="C417" s="29" t="s">
        <v>22</v>
      </c>
      <c r="D417" s="7" t="s">
        <v>42</v>
      </c>
      <c r="E417" s="6"/>
      <c r="F417" s="6"/>
      <c r="G417" s="29"/>
      <c r="H417" s="31" t="s">
        <v>172</v>
      </c>
      <c r="I417" s="5">
        <v>1</v>
      </c>
      <c r="J417" s="4"/>
      <c r="K417" s="32">
        <f>ROUND(K427,2)</f>
        <v>20.92</v>
      </c>
      <c r="L417" s="30" t="s">
        <v>403</v>
      </c>
      <c r="M417" s="29"/>
      <c r="N417" s="29"/>
      <c r="O417" s="29"/>
      <c r="P417" s="29"/>
      <c r="Q417" s="29"/>
      <c r="R417" s="29"/>
      <c r="S417" s="29"/>
      <c r="T417" s="29"/>
      <c r="U417" s="29"/>
      <c r="V417" s="29"/>
      <c r="W417" s="29"/>
      <c r="X417" s="29"/>
      <c r="Y417" s="29"/>
      <c r="Z417" s="29"/>
      <c r="AA417" s="29"/>
    </row>
    <row r="418" spans="1:27" x14ac:dyDescent="0.25">
      <c r="B418" s="24" t="s">
        <v>174</v>
      </c>
    </row>
    <row r="419" spans="1:27" x14ac:dyDescent="0.25">
      <c r="B419" t="s">
        <v>335</v>
      </c>
      <c r="C419" t="s">
        <v>176</v>
      </c>
      <c r="D419" t="s">
        <v>251</v>
      </c>
      <c r="E419" s="33">
        <v>0.8</v>
      </c>
      <c r="F419" t="s">
        <v>178</v>
      </c>
      <c r="G419" t="s">
        <v>179</v>
      </c>
      <c r="H419" s="34">
        <v>22.55</v>
      </c>
      <c r="I419" t="s">
        <v>180</v>
      </c>
      <c r="J419" s="35">
        <f>ROUND(E419/I417* H419,5)</f>
        <v>18.04</v>
      </c>
      <c r="K419" s="36"/>
    </row>
    <row r="420" spans="1:27" x14ac:dyDescent="0.25">
      <c r="D420" s="37" t="s">
        <v>181</v>
      </c>
      <c r="E420" s="36"/>
      <c r="H420" s="36"/>
      <c r="K420" s="34">
        <f>SUM(J419:J419)</f>
        <v>18.04</v>
      </c>
    </row>
    <row r="421" spans="1:27" x14ac:dyDescent="0.25">
      <c r="B421" s="24" t="s">
        <v>182</v>
      </c>
      <c r="E421" s="36"/>
      <c r="H421" s="36"/>
      <c r="K421" s="36"/>
    </row>
    <row r="422" spans="1:27" x14ac:dyDescent="0.25">
      <c r="B422" t="s">
        <v>382</v>
      </c>
      <c r="C422" t="s">
        <v>176</v>
      </c>
      <c r="D422" t="s">
        <v>383</v>
      </c>
      <c r="E422" s="33">
        <v>0.8</v>
      </c>
      <c r="F422" t="s">
        <v>178</v>
      </c>
      <c r="G422" t="s">
        <v>179</v>
      </c>
      <c r="H422" s="34">
        <v>3.26</v>
      </c>
      <c r="I422" t="s">
        <v>180</v>
      </c>
      <c r="J422" s="35">
        <f>ROUND(E422/I417* H422,5)</f>
        <v>2.6080000000000001</v>
      </c>
      <c r="K422" s="36"/>
    </row>
    <row r="423" spans="1:27" x14ac:dyDescent="0.25">
      <c r="D423" s="37" t="s">
        <v>185</v>
      </c>
      <c r="E423" s="36"/>
      <c r="H423" s="36"/>
      <c r="K423" s="34">
        <f>SUM(J422:J422)</f>
        <v>2.6080000000000001</v>
      </c>
    </row>
    <row r="424" spans="1:27" x14ac:dyDescent="0.25">
      <c r="E424" s="36"/>
      <c r="H424" s="36"/>
      <c r="K424" s="36"/>
    </row>
    <row r="425" spans="1:27" x14ac:dyDescent="0.25">
      <c r="D425" s="37" t="s">
        <v>196</v>
      </c>
      <c r="E425" s="36"/>
      <c r="H425" s="36">
        <v>1.5</v>
      </c>
      <c r="I425" t="s">
        <v>197</v>
      </c>
      <c r="J425">
        <f>ROUND(H425/100*K420,5)</f>
        <v>0.27060000000000001</v>
      </c>
      <c r="K425" s="36"/>
    </row>
    <row r="426" spans="1:27" x14ac:dyDescent="0.25">
      <c r="D426" s="37" t="s">
        <v>195</v>
      </c>
      <c r="E426" s="36"/>
      <c r="H426" s="36"/>
      <c r="K426" s="38">
        <f>SUM(J418:J425)</f>
        <v>20.918600000000001</v>
      </c>
    </row>
    <row r="427" spans="1:27" x14ac:dyDescent="0.25">
      <c r="D427" s="37" t="s">
        <v>198</v>
      </c>
      <c r="E427" s="36"/>
      <c r="H427" s="36"/>
      <c r="K427" s="38">
        <f>SUM(K426:K426)</f>
        <v>20.918600000000001</v>
      </c>
    </row>
    <row r="429" spans="1:27" ht="45" customHeight="1" x14ac:dyDescent="0.25">
      <c r="A429" s="28" t="s">
        <v>404</v>
      </c>
      <c r="B429" s="28" t="s">
        <v>84</v>
      </c>
      <c r="C429" s="29" t="s">
        <v>30</v>
      </c>
      <c r="D429" s="7" t="s">
        <v>85</v>
      </c>
      <c r="E429" s="6"/>
      <c r="F429" s="6"/>
      <c r="G429" s="29"/>
      <c r="H429" s="31" t="s">
        <v>172</v>
      </c>
      <c r="I429" s="5">
        <v>1</v>
      </c>
      <c r="J429" s="4"/>
      <c r="K429" s="32">
        <f>ROUND(K436,2)</f>
        <v>3.43</v>
      </c>
      <c r="L429" s="30" t="s">
        <v>405</v>
      </c>
      <c r="M429" s="29"/>
      <c r="N429" s="29"/>
      <c r="O429" s="29"/>
      <c r="P429" s="29"/>
      <c r="Q429" s="29"/>
      <c r="R429" s="29"/>
      <c r="S429" s="29"/>
      <c r="T429" s="29"/>
      <c r="U429" s="29"/>
      <c r="V429" s="29"/>
      <c r="W429" s="29"/>
      <c r="X429" s="29"/>
      <c r="Y429" s="29"/>
      <c r="Z429" s="29"/>
      <c r="AA429" s="29"/>
    </row>
    <row r="430" spans="1:27" x14ac:dyDescent="0.25">
      <c r="B430" s="24" t="s">
        <v>174</v>
      </c>
    </row>
    <row r="431" spans="1:27" x14ac:dyDescent="0.25">
      <c r="B431" t="s">
        <v>335</v>
      </c>
      <c r="C431" t="s">
        <v>176</v>
      </c>
      <c r="D431" t="s">
        <v>251</v>
      </c>
      <c r="E431" s="33">
        <v>0.15</v>
      </c>
      <c r="F431" t="s">
        <v>178</v>
      </c>
      <c r="G431" t="s">
        <v>179</v>
      </c>
      <c r="H431" s="34">
        <v>22.55</v>
      </c>
      <c r="I431" t="s">
        <v>180</v>
      </c>
      <c r="J431" s="35">
        <f>ROUND(E431/I429* H431,5)</f>
        <v>3.3824999999999998</v>
      </c>
      <c r="K431" s="36"/>
    </row>
    <row r="432" spans="1:27" x14ac:dyDescent="0.25">
      <c r="D432" s="37" t="s">
        <v>181</v>
      </c>
      <c r="E432" s="36"/>
      <c r="H432" s="36"/>
      <c r="K432" s="34">
        <f>SUM(J431:J431)</f>
        <v>3.3824999999999998</v>
      </c>
    </row>
    <row r="433" spans="1:27" x14ac:dyDescent="0.25">
      <c r="E433" s="36"/>
      <c r="H433" s="36"/>
      <c r="K433" s="36"/>
    </row>
    <row r="434" spans="1:27" x14ac:dyDescent="0.25">
      <c r="D434" s="37" t="s">
        <v>196</v>
      </c>
      <c r="E434" s="36"/>
      <c r="H434" s="36">
        <v>1.5</v>
      </c>
      <c r="I434" t="s">
        <v>197</v>
      </c>
      <c r="J434">
        <f>ROUND(H434/100*K432,5)</f>
        <v>5.074E-2</v>
      </c>
      <c r="K434" s="36"/>
    </row>
    <row r="435" spans="1:27" x14ac:dyDescent="0.25">
      <c r="D435" s="37" t="s">
        <v>195</v>
      </c>
      <c r="E435" s="36"/>
      <c r="H435" s="36"/>
      <c r="K435" s="38">
        <f>SUM(J430:J434)</f>
        <v>3.4332399999999996</v>
      </c>
    </row>
    <row r="436" spans="1:27" x14ac:dyDescent="0.25">
      <c r="D436" s="37" t="s">
        <v>198</v>
      </c>
      <c r="E436" s="36"/>
      <c r="H436" s="36"/>
      <c r="K436" s="38">
        <f>SUM(K435:K435)</f>
        <v>3.4332399999999996</v>
      </c>
    </row>
    <row r="438" spans="1:27" ht="45" customHeight="1" x14ac:dyDescent="0.25">
      <c r="A438" s="28" t="s">
        <v>406</v>
      </c>
      <c r="B438" s="28" t="s">
        <v>62</v>
      </c>
      <c r="C438" s="29" t="s">
        <v>33</v>
      </c>
      <c r="D438" s="7" t="s">
        <v>63</v>
      </c>
      <c r="E438" s="6"/>
      <c r="F438" s="6"/>
      <c r="G438" s="29"/>
      <c r="H438" s="31" t="s">
        <v>172</v>
      </c>
      <c r="I438" s="5">
        <v>1</v>
      </c>
      <c r="J438" s="4"/>
      <c r="K438" s="32">
        <v>485.3</v>
      </c>
      <c r="L438" s="30" t="s">
        <v>407</v>
      </c>
      <c r="M438" s="29"/>
      <c r="N438" s="29"/>
      <c r="O438" s="29"/>
      <c r="P438" s="29"/>
      <c r="Q438" s="29"/>
      <c r="R438" s="29"/>
      <c r="S438" s="29"/>
      <c r="T438" s="29"/>
      <c r="U438" s="29"/>
      <c r="V438" s="29"/>
      <c r="W438" s="29"/>
      <c r="X438" s="29"/>
      <c r="Y438" s="29"/>
      <c r="Z438" s="29"/>
      <c r="AA438" s="29"/>
    </row>
    <row r="439" spans="1:27" ht="45" customHeight="1" x14ac:dyDescent="0.25">
      <c r="A439" s="28" t="s">
        <v>408</v>
      </c>
      <c r="B439" s="28" t="s">
        <v>39</v>
      </c>
      <c r="C439" s="29" t="s">
        <v>25</v>
      </c>
      <c r="D439" s="7" t="s">
        <v>40</v>
      </c>
      <c r="E439" s="6"/>
      <c r="F439" s="6"/>
      <c r="G439" s="29"/>
      <c r="H439" s="31" t="s">
        <v>172</v>
      </c>
      <c r="I439" s="5">
        <v>1</v>
      </c>
      <c r="J439" s="4"/>
      <c r="K439" s="32">
        <f>ROUND(K450,2)</f>
        <v>9.81</v>
      </c>
      <c r="L439" s="30" t="s">
        <v>409</v>
      </c>
      <c r="M439" s="29"/>
      <c r="N439" s="29"/>
      <c r="O439" s="29"/>
      <c r="P439" s="29"/>
      <c r="Q439" s="29"/>
      <c r="R439" s="29"/>
      <c r="S439" s="29"/>
      <c r="T439" s="29"/>
      <c r="U439" s="29"/>
      <c r="V439" s="29"/>
      <c r="W439" s="29"/>
      <c r="X439" s="29"/>
      <c r="Y439" s="29"/>
      <c r="Z439" s="29"/>
      <c r="AA439" s="29"/>
    </row>
    <row r="440" spans="1:27" x14ac:dyDescent="0.25">
      <c r="B440" s="24" t="s">
        <v>174</v>
      </c>
    </row>
    <row r="441" spans="1:27" x14ac:dyDescent="0.25">
      <c r="B441" t="s">
        <v>250</v>
      </c>
      <c r="C441" t="s">
        <v>176</v>
      </c>
      <c r="D441" t="s">
        <v>251</v>
      </c>
      <c r="E441" s="33">
        <v>0.05</v>
      </c>
      <c r="F441" t="s">
        <v>178</v>
      </c>
      <c r="G441" t="s">
        <v>179</v>
      </c>
      <c r="H441" s="34">
        <v>23.88</v>
      </c>
      <c r="I441" t="s">
        <v>180</v>
      </c>
      <c r="J441" s="35">
        <f>ROUND(E441/I439* H441,5)</f>
        <v>1.194</v>
      </c>
      <c r="K441" s="36"/>
    </row>
    <row r="442" spans="1:27" x14ac:dyDescent="0.25">
      <c r="B442" t="s">
        <v>410</v>
      </c>
      <c r="C442" t="s">
        <v>176</v>
      </c>
      <c r="D442" t="s">
        <v>411</v>
      </c>
      <c r="E442" s="33">
        <v>0.15</v>
      </c>
      <c r="F442" t="s">
        <v>178</v>
      </c>
      <c r="G442" t="s">
        <v>179</v>
      </c>
      <c r="H442" s="34">
        <v>27.19</v>
      </c>
      <c r="I442" t="s">
        <v>180</v>
      </c>
      <c r="J442" s="35">
        <f>ROUND(E442/I439* H442,5)</f>
        <v>4.0785</v>
      </c>
      <c r="K442" s="36"/>
    </row>
    <row r="443" spans="1:27" x14ac:dyDescent="0.25">
      <c r="D443" s="37" t="s">
        <v>181</v>
      </c>
      <c r="E443" s="36"/>
      <c r="H443" s="36"/>
      <c r="K443" s="34">
        <f>SUM(J441:J442)</f>
        <v>5.2725</v>
      </c>
    </row>
    <row r="444" spans="1:27" x14ac:dyDescent="0.25">
      <c r="B444" s="24" t="s">
        <v>186</v>
      </c>
      <c r="E444" s="36"/>
      <c r="H444" s="36"/>
      <c r="K444" s="36"/>
    </row>
    <row r="445" spans="1:27" x14ac:dyDescent="0.25">
      <c r="B445" t="s">
        <v>412</v>
      </c>
      <c r="C445" t="s">
        <v>19</v>
      </c>
      <c r="D445" t="s">
        <v>413</v>
      </c>
      <c r="E445" s="33">
        <v>2.2000000000000002</v>
      </c>
      <c r="G445" t="s">
        <v>179</v>
      </c>
      <c r="H445" s="34">
        <v>1.98</v>
      </c>
      <c r="I445" t="s">
        <v>180</v>
      </c>
      <c r="J445" s="35">
        <f>ROUND(E445* H445,5)</f>
        <v>4.3559999999999999</v>
      </c>
      <c r="K445" s="36"/>
    </row>
    <row r="446" spans="1:27" x14ac:dyDescent="0.25">
      <c r="D446" s="37" t="s">
        <v>194</v>
      </c>
      <c r="E446" s="36"/>
      <c r="H446" s="36"/>
      <c r="K446" s="34">
        <f>SUM(J445:J445)</f>
        <v>4.3559999999999999</v>
      </c>
    </row>
    <row r="447" spans="1:27" x14ac:dyDescent="0.25">
      <c r="E447" s="36"/>
      <c r="H447" s="36"/>
      <c r="K447" s="36"/>
    </row>
    <row r="448" spans="1:27" x14ac:dyDescent="0.25">
      <c r="D448" s="37" t="s">
        <v>196</v>
      </c>
      <c r="E448" s="36"/>
      <c r="H448" s="36">
        <v>3.5</v>
      </c>
      <c r="I448" t="s">
        <v>197</v>
      </c>
      <c r="J448">
        <f>ROUND(H448/100*K443,5)</f>
        <v>0.18454000000000001</v>
      </c>
      <c r="K448" s="36"/>
    </row>
    <row r="449" spans="1:27" x14ac:dyDescent="0.25">
      <c r="D449" s="37" t="s">
        <v>195</v>
      </c>
      <c r="E449" s="36"/>
      <c r="H449" s="36"/>
      <c r="K449" s="38">
        <f>SUM(J440:J448)</f>
        <v>9.8130399999999991</v>
      </c>
    </row>
    <row r="450" spans="1:27" x14ac:dyDescent="0.25">
      <c r="D450" s="37" t="s">
        <v>198</v>
      </c>
      <c r="E450" s="36"/>
      <c r="H450" s="36"/>
      <c r="K450" s="38">
        <f>SUM(K449:K449)</f>
        <v>9.8130399999999991</v>
      </c>
    </row>
    <row r="452" spans="1:27" ht="45" customHeight="1" x14ac:dyDescent="0.25">
      <c r="A452" s="28" t="s">
        <v>414</v>
      </c>
      <c r="B452" s="28" t="s">
        <v>35</v>
      </c>
      <c r="C452" s="29" t="s">
        <v>33</v>
      </c>
      <c r="D452" s="7" t="s">
        <v>36</v>
      </c>
      <c r="E452" s="6"/>
      <c r="F452" s="6"/>
      <c r="G452" s="29"/>
      <c r="H452" s="31" t="s">
        <v>172</v>
      </c>
      <c r="I452" s="5">
        <v>0.8</v>
      </c>
      <c r="J452" s="4"/>
      <c r="K452" s="32">
        <f>ROUND(K470,2)</f>
        <v>30.88</v>
      </c>
      <c r="L452" s="30" t="s">
        <v>415</v>
      </c>
      <c r="M452" s="29"/>
      <c r="N452" s="29"/>
      <c r="O452" s="29"/>
      <c r="P452" s="29"/>
      <c r="Q452" s="29"/>
      <c r="R452" s="29"/>
      <c r="S452" s="29"/>
      <c r="T452" s="29"/>
      <c r="U452" s="29"/>
      <c r="V452" s="29"/>
      <c r="W452" s="29"/>
      <c r="X452" s="29"/>
      <c r="Y452" s="29"/>
      <c r="Z452" s="29"/>
      <c r="AA452" s="29"/>
    </row>
    <row r="453" spans="1:27" x14ac:dyDescent="0.25">
      <c r="B453" s="24" t="s">
        <v>174</v>
      </c>
    </row>
    <row r="454" spans="1:27" x14ac:dyDescent="0.25">
      <c r="B454" t="s">
        <v>416</v>
      </c>
      <c r="C454" t="s">
        <v>176</v>
      </c>
      <c r="D454" t="s">
        <v>177</v>
      </c>
      <c r="E454" s="33">
        <v>0.16</v>
      </c>
      <c r="F454" t="s">
        <v>178</v>
      </c>
      <c r="G454" t="s">
        <v>179</v>
      </c>
      <c r="H454" s="34">
        <v>23.33</v>
      </c>
      <c r="I454" t="s">
        <v>180</v>
      </c>
      <c r="J454" s="35">
        <f>ROUND(E454/I452* H454,5)</f>
        <v>4.6660000000000004</v>
      </c>
      <c r="K454" s="36"/>
    </row>
    <row r="455" spans="1:27" x14ac:dyDescent="0.25">
      <c r="B455" t="s">
        <v>410</v>
      </c>
      <c r="C455" t="s">
        <v>176</v>
      </c>
      <c r="D455" t="s">
        <v>411</v>
      </c>
      <c r="E455" s="33">
        <v>0.16</v>
      </c>
      <c r="F455" t="s">
        <v>178</v>
      </c>
      <c r="G455" t="s">
        <v>179</v>
      </c>
      <c r="H455" s="34">
        <v>27.19</v>
      </c>
      <c r="I455" t="s">
        <v>180</v>
      </c>
      <c r="J455" s="35">
        <f>ROUND(E455/I452* H455,5)</f>
        <v>5.4379999999999997</v>
      </c>
      <c r="K455" s="36"/>
    </row>
    <row r="456" spans="1:27" x14ac:dyDescent="0.25">
      <c r="D456" s="37" t="s">
        <v>181</v>
      </c>
      <c r="E456" s="36"/>
      <c r="H456" s="36"/>
      <c r="K456" s="34">
        <f>SUM(J454:J455)</f>
        <v>10.103999999999999</v>
      </c>
    </row>
    <row r="457" spans="1:27" x14ac:dyDescent="0.25">
      <c r="B457" s="24" t="s">
        <v>182</v>
      </c>
      <c r="E457" s="36"/>
      <c r="H457" s="36"/>
      <c r="K457" s="36"/>
    </row>
    <row r="458" spans="1:27" x14ac:dyDescent="0.25">
      <c r="B458" t="s">
        <v>417</v>
      </c>
      <c r="C458" t="s">
        <v>176</v>
      </c>
      <c r="D458" t="s">
        <v>418</v>
      </c>
      <c r="E458" s="33">
        <v>0.16</v>
      </c>
      <c r="F458" t="s">
        <v>178</v>
      </c>
      <c r="G458" t="s">
        <v>179</v>
      </c>
      <c r="H458" s="34">
        <v>3.58</v>
      </c>
      <c r="I458" t="s">
        <v>180</v>
      </c>
      <c r="J458" s="35">
        <f>ROUND(E458/I452* H458,5)</f>
        <v>0.71599999999999997</v>
      </c>
      <c r="K458" s="36"/>
    </row>
    <row r="459" spans="1:27" x14ac:dyDescent="0.25">
      <c r="B459" t="s">
        <v>419</v>
      </c>
      <c r="C459" t="s">
        <v>33</v>
      </c>
      <c r="D459" t="s">
        <v>420</v>
      </c>
      <c r="E459" s="33">
        <v>5.9999999999999995E-4</v>
      </c>
      <c r="F459" t="s">
        <v>178</v>
      </c>
      <c r="G459" t="s">
        <v>179</v>
      </c>
      <c r="H459" s="34">
        <v>1492.35</v>
      </c>
      <c r="I459" t="s">
        <v>180</v>
      </c>
      <c r="J459" s="35">
        <f>ROUND(E459/I452* H459,5)</f>
        <v>1.1192599999999999</v>
      </c>
      <c r="K459" s="36"/>
    </row>
    <row r="460" spans="1:27" x14ac:dyDescent="0.25">
      <c r="B460" t="s">
        <v>421</v>
      </c>
      <c r="C460" t="s">
        <v>176</v>
      </c>
      <c r="D460" t="s">
        <v>422</v>
      </c>
      <c r="E460" s="33">
        <v>0.16</v>
      </c>
      <c r="F460" t="s">
        <v>178</v>
      </c>
      <c r="G460" t="s">
        <v>179</v>
      </c>
      <c r="H460" s="34">
        <v>1.58</v>
      </c>
      <c r="I460" t="s">
        <v>180</v>
      </c>
      <c r="J460" s="35">
        <f>ROUND(E460/I452* H460,5)</f>
        <v>0.316</v>
      </c>
      <c r="K460" s="36"/>
    </row>
    <row r="461" spans="1:27" x14ac:dyDescent="0.25">
      <c r="D461" s="37" t="s">
        <v>185</v>
      </c>
      <c r="E461" s="36"/>
      <c r="H461" s="36"/>
      <c r="K461" s="34">
        <f>SUM(J458:J460)</f>
        <v>2.1512599999999997</v>
      </c>
    </row>
    <row r="462" spans="1:27" x14ac:dyDescent="0.25">
      <c r="B462" s="24" t="s">
        <v>186</v>
      </c>
      <c r="E462" s="36"/>
      <c r="H462" s="36"/>
      <c r="K462" s="36"/>
    </row>
    <row r="463" spans="1:27" x14ac:dyDescent="0.25">
      <c r="B463" t="s">
        <v>423</v>
      </c>
      <c r="C463" t="s">
        <v>33</v>
      </c>
      <c r="D463" t="s">
        <v>424</v>
      </c>
      <c r="E463" s="33">
        <v>2</v>
      </c>
      <c r="G463" t="s">
        <v>179</v>
      </c>
      <c r="H463" s="34">
        <v>0.17</v>
      </c>
      <c r="I463" t="s">
        <v>180</v>
      </c>
      <c r="J463" s="35">
        <f>ROUND(E463* H463,5)</f>
        <v>0.34</v>
      </c>
      <c r="K463" s="36"/>
    </row>
    <row r="464" spans="1:27" x14ac:dyDescent="0.25">
      <c r="B464" t="s">
        <v>425</v>
      </c>
      <c r="C464" t="s">
        <v>19</v>
      </c>
      <c r="D464" t="s">
        <v>426</v>
      </c>
      <c r="E464" s="33">
        <v>0.4</v>
      </c>
      <c r="G464" t="s">
        <v>179</v>
      </c>
      <c r="H464" s="34">
        <v>13.72</v>
      </c>
      <c r="I464" t="s">
        <v>180</v>
      </c>
      <c r="J464" s="35">
        <f>ROUND(E464* H464,5)</f>
        <v>5.4880000000000004</v>
      </c>
      <c r="K464" s="36"/>
    </row>
    <row r="465" spans="1:27" x14ac:dyDescent="0.25">
      <c r="B465" t="s">
        <v>427</v>
      </c>
      <c r="C465" t="s">
        <v>33</v>
      </c>
      <c r="D465" t="s">
        <v>428</v>
      </c>
      <c r="E465" s="33">
        <v>1.1000000000000001</v>
      </c>
      <c r="G465" t="s">
        <v>179</v>
      </c>
      <c r="H465" s="34">
        <v>11.5</v>
      </c>
      <c r="I465" t="s">
        <v>180</v>
      </c>
      <c r="J465" s="35">
        <f>ROUND(E465* H465,5)</f>
        <v>12.65</v>
      </c>
      <c r="K465" s="36"/>
    </row>
    <row r="466" spans="1:27" x14ac:dyDescent="0.25">
      <c r="D466" s="37" t="s">
        <v>194</v>
      </c>
      <c r="E466" s="36"/>
      <c r="H466" s="36"/>
      <c r="K466" s="34">
        <f>SUM(J463:J465)</f>
        <v>18.478000000000002</v>
      </c>
    </row>
    <row r="467" spans="1:27" x14ac:dyDescent="0.25">
      <c r="E467" s="36"/>
      <c r="H467" s="36"/>
      <c r="K467" s="36"/>
    </row>
    <row r="468" spans="1:27" x14ac:dyDescent="0.25">
      <c r="D468" s="37" t="s">
        <v>196</v>
      </c>
      <c r="E468" s="36"/>
      <c r="H468" s="36">
        <v>1.5</v>
      </c>
      <c r="I468" t="s">
        <v>197</v>
      </c>
      <c r="J468">
        <f>ROUND(H468/100*K456,5)</f>
        <v>0.15156</v>
      </c>
      <c r="K468" s="36"/>
    </row>
    <row r="469" spans="1:27" x14ac:dyDescent="0.25">
      <c r="D469" s="37" t="s">
        <v>195</v>
      </c>
      <c r="E469" s="36"/>
      <c r="H469" s="36"/>
      <c r="K469" s="38">
        <f>SUM(J453:J468)</f>
        <v>30.884820000000001</v>
      </c>
    </row>
    <row r="470" spans="1:27" x14ac:dyDescent="0.25">
      <c r="D470" s="37" t="s">
        <v>198</v>
      </c>
      <c r="E470" s="36"/>
      <c r="H470" s="36"/>
      <c r="K470" s="38">
        <f>SUM(K469:K469)</f>
        <v>30.884820000000001</v>
      </c>
    </row>
    <row r="472" spans="1:27" ht="45" customHeight="1" x14ac:dyDescent="0.25">
      <c r="A472" s="28" t="s">
        <v>429</v>
      </c>
      <c r="B472" s="28" t="s">
        <v>32</v>
      </c>
      <c r="C472" s="29" t="s">
        <v>33</v>
      </c>
      <c r="D472" s="7" t="s">
        <v>34</v>
      </c>
      <c r="E472" s="6"/>
      <c r="F472" s="6"/>
      <c r="G472" s="29"/>
      <c r="H472" s="31" t="s">
        <v>172</v>
      </c>
      <c r="I472" s="5">
        <v>0.8</v>
      </c>
      <c r="J472" s="4"/>
      <c r="K472" s="32">
        <f>ROUND(K488,2)</f>
        <v>11.39</v>
      </c>
      <c r="L472" s="30" t="s">
        <v>430</v>
      </c>
      <c r="M472" s="29"/>
      <c r="N472" s="29"/>
      <c r="O472" s="29"/>
      <c r="P472" s="29"/>
      <c r="Q472" s="29"/>
      <c r="R472" s="29"/>
      <c r="S472" s="29"/>
      <c r="T472" s="29"/>
      <c r="U472" s="29"/>
      <c r="V472" s="29"/>
      <c r="W472" s="29"/>
      <c r="X472" s="29"/>
      <c r="Y472" s="29"/>
      <c r="Z472" s="29"/>
      <c r="AA472" s="29"/>
    </row>
    <row r="473" spans="1:27" x14ac:dyDescent="0.25">
      <c r="B473" s="24" t="s">
        <v>174</v>
      </c>
    </row>
    <row r="474" spans="1:27" x14ac:dyDescent="0.25">
      <c r="B474" t="s">
        <v>410</v>
      </c>
      <c r="C474" t="s">
        <v>176</v>
      </c>
      <c r="D474" t="s">
        <v>411</v>
      </c>
      <c r="E474" s="33">
        <v>0.125</v>
      </c>
      <c r="F474" t="s">
        <v>178</v>
      </c>
      <c r="G474" t="s">
        <v>179</v>
      </c>
      <c r="H474" s="34">
        <v>27.19</v>
      </c>
      <c r="I474" t="s">
        <v>180</v>
      </c>
      <c r="J474" s="35">
        <f>ROUND(E474/I472* H474,5)</f>
        <v>4.2484400000000004</v>
      </c>
      <c r="K474" s="36"/>
    </row>
    <row r="475" spans="1:27" x14ac:dyDescent="0.25">
      <c r="B475" t="s">
        <v>416</v>
      </c>
      <c r="C475" t="s">
        <v>176</v>
      </c>
      <c r="D475" t="s">
        <v>177</v>
      </c>
      <c r="E475" s="33">
        <v>0.16</v>
      </c>
      <c r="F475" t="s">
        <v>178</v>
      </c>
      <c r="G475" t="s">
        <v>179</v>
      </c>
      <c r="H475" s="34">
        <v>23.33</v>
      </c>
      <c r="I475" t="s">
        <v>180</v>
      </c>
      <c r="J475" s="35">
        <f>ROUND(E475/I472* H475,5)</f>
        <v>4.6660000000000004</v>
      </c>
      <c r="K475" s="36"/>
    </row>
    <row r="476" spans="1:27" x14ac:dyDescent="0.25">
      <c r="D476" s="37" t="s">
        <v>181</v>
      </c>
      <c r="E476" s="36"/>
      <c r="H476" s="36"/>
      <c r="K476" s="34">
        <f>SUM(J474:J475)</f>
        <v>8.9144400000000008</v>
      </c>
    </row>
    <row r="477" spans="1:27" x14ac:dyDescent="0.25">
      <c r="B477" s="24" t="s">
        <v>182</v>
      </c>
      <c r="E477" s="36"/>
      <c r="H477" s="36"/>
      <c r="K477" s="36"/>
    </row>
    <row r="478" spans="1:27" x14ac:dyDescent="0.25">
      <c r="B478" t="s">
        <v>421</v>
      </c>
      <c r="C478" t="s">
        <v>176</v>
      </c>
      <c r="D478" t="s">
        <v>422</v>
      </c>
      <c r="E478" s="33">
        <v>0.125</v>
      </c>
      <c r="F478" t="s">
        <v>178</v>
      </c>
      <c r="G478" t="s">
        <v>179</v>
      </c>
      <c r="H478" s="34">
        <v>1.58</v>
      </c>
      <c r="I478" t="s">
        <v>180</v>
      </c>
      <c r="J478" s="35">
        <f>ROUND(E478/I472* H478,5)</f>
        <v>0.24687999999999999</v>
      </c>
      <c r="K478" s="36"/>
    </row>
    <row r="479" spans="1:27" x14ac:dyDescent="0.25">
      <c r="B479" t="s">
        <v>417</v>
      </c>
      <c r="C479" t="s">
        <v>176</v>
      </c>
      <c r="D479" t="s">
        <v>418</v>
      </c>
      <c r="E479" s="33">
        <v>0.16</v>
      </c>
      <c r="F479" t="s">
        <v>178</v>
      </c>
      <c r="G479" t="s">
        <v>179</v>
      </c>
      <c r="H479" s="34">
        <v>3.58</v>
      </c>
      <c r="I479" t="s">
        <v>180</v>
      </c>
      <c r="J479" s="35">
        <f>ROUND(E479/I472* H479,5)</f>
        <v>0.71599999999999997</v>
      </c>
      <c r="K479" s="36"/>
    </row>
    <row r="480" spans="1:27" x14ac:dyDescent="0.25">
      <c r="B480" t="s">
        <v>419</v>
      </c>
      <c r="C480" t="s">
        <v>33</v>
      </c>
      <c r="D480" t="s">
        <v>420</v>
      </c>
      <c r="E480" s="33">
        <v>5.9999999999999995E-4</v>
      </c>
      <c r="F480" t="s">
        <v>178</v>
      </c>
      <c r="G480" t="s">
        <v>179</v>
      </c>
      <c r="H480" s="34">
        <v>1492.35</v>
      </c>
      <c r="I480" t="s">
        <v>180</v>
      </c>
      <c r="J480" s="35">
        <f>ROUND(E480/I472* H480,5)</f>
        <v>1.1192599999999999</v>
      </c>
      <c r="K480" s="36"/>
    </row>
    <row r="481" spans="1:27" x14ac:dyDescent="0.25">
      <c r="D481" s="37" t="s">
        <v>185</v>
      </c>
      <c r="E481" s="36"/>
      <c r="H481" s="36"/>
      <c r="K481" s="34">
        <f>SUM(J478:J480)</f>
        <v>2.0821399999999999</v>
      </c>
    </row>
    <row r="482" spans="1:27" x14ac:dyDescent="0.25">
      <c r="B482" s="24" t="s">
        <v>186</v>
      </c>
      <c r="E482" s="36"/>
      <c r="H482" s="36"/>
      <c r="K482" s="36"/>
    </row>
    <row r="483" spans="1:27" x14ac:dyDescent="0.25">
      <c r="B483" t="s">
        <v>431</v>
      </c>
      <c r="C483" t="s">
        <v>432</v>
      </c>
      <c r="D483" t="s">
        <v>433</v>
      </c>
      <c r="E483" s="33">
        <v>5.12</v>
      </c>
      <c r="G483" t="s">
        <v>179</v>
      </c>
      <c r="H483" s="34">
        <v>0.05</v>
      </c>
      <c r="I483" t="s">
        <v>180</v>
      </c>
      <c r="J483" s="35">
        <f>ROUND(E483* H483,5)</f>
        <v>0.25600000000000001</v>
      </c>
      <c r="K483" s="36"/>
    </row>
    <row r="484" spans="1:27" x14ac:dyDescent="0.25">
      <c r="D484" s="37" t="s">
        <v>194</v>
      </c>
      <c r="E484" s="36"/>
      <c r="H484" s="36"/>
      <c r="K484" s="34">
        <f>SUM(J483:J483)</f>
        <v>0.25600000000000001</v>
      </c>
    </row>
    <row r="485" spans="1:27" x14ac:dyDescent="0.25">
      <c r="E485" s="36"/>
      <c r="H485" s="36"/>
      <c r="K485" s="36"/>
    </row>
    <row r="486" spans="1:27" x14ac:dyDescent="0.25">
      <c r="D486" s="37" t="s">
        <v>196</v>
      </c>
      <c r="E486" s="36"/>
      <c r="H486" s="36">
        <v>1.5</v>
      </c>
      <c r="I486" t="s">
        <v>197</v>
      </c>
      <c r="J486">
        <f>ROUND(H486/100*K476,5)</f>
        <v>0.13372000000000001</v>
      </c>
      <c r="K486" s="36"/>
    </row>
    <row r="487" spans="1:27" x14ac:dyDescent="0.25">
      <c r="D487" s="37" t="s">
        <v>195</v>
      </c>
      <c r="E487" s="36"/>
      <c r="H487" s="36"/>
      <c r="K487" s="38">
        <f>SUM(J473:J486)</f>
        <v>11.3863</v>
      </c>
    </row>
    <row r="488" spans="1:27" x14ac:dyDescent="0.25">
      <c r="D488" s="37" t="s">
        <v>198</v>
      </c>
      <c r="E488" s="36"/>
      <c r="H488" s="36"/>
      <c r="K488" s="38">
        <f>SUM(K487:K487)</f>
        <v>11.3863</v>
      </c>
    </row>
    <row r="490" spans="1:27" ht="45" customHeight="1" x14ac:dyDescent="0.25">
      <c r="A490" s="28" t="s">
        <v>434</v>
      </c>
      <c r="B490" s="28" t="s">
        <v>110</v>
      </c>
      <c r="C490" s="29" t="s">
        <v>22</v>
      </c>
      <c r="D490" s="7" t="s">
        <v>111</v>
      </c>
      <c r="E490" s="6"/>
      <c r="F490" s="6"/>
      <c r="G490" s="29"/>
      <c r="H490" s="31" t="s">
        <v>172</v>
      </c>
      <c r="I490" s="5">
        <v>1</v>
      </c>
      <c r="J490" s="4"/>
      <c r="K490" s="32">
        <f>ROUND(K509,2)</f>
        <v>30.78</v>
      </c>
      <c r="L490" s="30" t="s">
        <v>435</v>
      </c>
      <c r="M490" s="29"/>
      <c r="N490" s="29"/>
      <c r="O490" s="29"/>
      <c r="P490" s="29"/>
      <c r="Q490" s="29"/>
      <c r="R490" s="29"/>
      <c r="S490" s="29"/>
      <c r="T490" s="29"/>
      <c r="U490" s="29"/>
      <c r="V490" s="29"/>
      <c r="W490" s="29"/>
      <c r="X490" s="29"/>
      <c r="Y490" s="29"/>
      <c r="Z490" s="29"/>
      <c r="AA490" s="29"/>
    </row>
    <row r="491" spans="1:27" x14ac:dyDescent="0.25">
      <c r="B491" s="24" t="s">
        <v>174</v>
      </c>
    </row>
    <row r="492" spans="1:27" x14ac:dyDescent="0.25">
      <c r="B492" t="s">
        <v>229</v>
      </c>
      <c r="C492" t="s">
        <v>176</v>
      </c>
      <c r="D492" t="s">
        <v>230</v>
      </c>
      <c r="E492" s="33">
        <v>0.2</v>
      </c>
      <c r="F492" t="s">
        <v>178</v>
      </c>
      <c r="G492" t="s">
        <v>179</v>
      </c>
      <c r="H492" s="34">
        <v>23.95</v>
      </c>
      <c r="I492" t="s">
        <v>180</v>
      </c>
      <c r="J492" s="35">
        <f>ROUND(E492/I490* H492,5)</f>
        <v>4.79</v>
      </c>
      <c r="K492" s="36"/>
    </row>
    <row r="493" spans="1:27" x14ac:dyDescent="0.25">
      <c r="B493" t="s">
        <v>227</v>
      </c>
      <c r="C493" t="s">
        <v>176</v>
      </c>
      <c r="D493" t="s">
        <v>228</v>
      </c>
      <c r="E493" s="33">
        <v>0.32</v>
      </c>
      <c r="F493" t="s">
        <v>178</v>
      </c>
      <c r="G493" t="s">
        <v>179</v>
      </c>
      <c r="H493" s="34">
        <v>26.98</v>
      </c>
      <c r="I493" t="s">
        <v>180</v>
      </c>
      <c r="J493" s="35">
        <f>ROUND(E493/I490* H493,5)</f>
        <v>8.6335999999999995</v>
      </c>
      <c r="K493" s="36"/>
    </row>
    <row r="494" spans="1:27" x14ac:dyDescent="0.25">
      <c r="D494" s="37" t="s">
        <v>181</v>
      </c>
      <c r="E494" s="36"/>
      <c r="H494" s="36"/>
      <c r="K494" s="34">
        <f>SUM(J492:J493)</f>
        <v>13.4236</v>
      </c>
    </row>
    <row r="495" spans="1:27" x14ac:dyDescent="0.25">
      <c r="B495" s="24" t="s">
        <v>186</v>
      </c>
      <c r="E495" s="36"/>
      <c r="H495" s="36"/>
      <c r="K495" s="36"/>
    </row>
    <row r="496" spans="1:27" x14ac:dyDescent="0.25">
      <c r="B496" t="s">
        <v>436</v>
      </c>
      <c r="C496" t="s">
        <v>30</v>
      </c>
      <c r="D496" t="s">
        <v>437</v>
      </c>
      <c r="E496" s="33">
        <v>3.6749999999999998</v>
      </c>
      <c r="G496" t="s">
        <v>179</v>
      </c>
      <c r="H496" s="34">
        <v>1.61</v>
      </c>
      <c r="I496" t="s">
        <v>180</v>
      </c>
      <c r="J496" s="35">
        <f t="shared" ref="J496:J504" si="1">ROUND(E496* H496,5)</f>
        <v>5.9167500000000004</v>
      </c>
      <c r="K496" s="36"/>
    </row>
    <row r="497" spans="1:27" x14ac:dyDescent="0.25">
      <c r="B497" t="s">
        <v>438</v>
      </c>
      <c r="C497" t="s">
        <v>30</v>
      </c>
      <c r="D497" t="s">
        <v>439</v>
      </c>
      <c r="E497" s="33">
        <v>2</v>
      </c>
      <c r="G497" t="s">
        <v>179</v>
      </c>
      <c r="H497" s="34">
        <v>0.04</v>
      </c>
      <c r="I497" t="s">
        <v>180</v>
      </c>
      <c r="J497" s="35">
        <f t="shared" si="1"/>
        <v>0.08</v>
      </c>
      <c r="K497" s="36"/>
    </row>
    <row r="498" spans="1:27" x14ac:dyDescent="0.25">
      <c r="B498" t="s">
        <v>440</v>
      </c>
      <c r="C498" t="s">
        <v>22</v>
      </c>
      <c r="D498" t="s">
        <v>441</v>
      </c>
      <c r="E498" s="33">
        <v>1.03</v>
      </c>
      <c r="G498" t="s">
        <v>179</v>
      </c>
      <c r="H498" s="34">
        <v>4.95</v>
      </c>
      <c r="I498" t="s">
        <v>180</v>
      </c>
      <c r="J498" s="35">
        <f t="shared" si="1"/>
        <v>5.0984999999999996</v>
      </c>
      <c r="K498" s="36"/>
    </row>
    <row r="499" spans="1:27" x14ac:dyDescent="0.25">
      <c r="B499" t="s">
        <v>311</v>
      </c>
      <c r="C499" t="s">
        <v>33</v>
      </c>
      <c r="D499" t="s">
        <v>312</v>
      </c>
      <c r="E499" s="33">
        <v>6</v>
      </c>
      <c r="G499" t="s">
        <v>179</v>
      </c>
      <c r="H499" s="34">
        <v>0.17</v>
      </c>
      <c r="I499" t="s">
        <v>180</v>
      </c>
      <c r="J499" s="35">
        <f t="shared" si="1"/>
        <v>1.02</v>
      </c>
      <c r="K499" s="36"/>
    </row>
    <row r="500" spans="1:27" x14ac:dyDescent="0.25">
      <c r="B500" t="s">
        <v>442</v>
      </c>
      <c r="C500" t="s">
        <v>275</v>
      </c>
      <c r="D500" t="s">
        <v>443</v>
      </c>
      <c r="E500" s="33">
        <v>0.12</v>
      </c>
      <c r="G500" t="s">
        <v>179</v>
      </c>
      <c r="H500" s="34">
        <v>2.89</v>
      </c>
      <c r="I500" t="s">
        <v>180</v>
      </c>
      <c r="J500" s="35">
        <f t="shared" si="1"/>
        <v>0.3468</v>
      </c>
      <c r="K500" s="36"/>
    </row>
    <row r="501" spans="1:27" x14ac:dyDescent="0.25">
      <c r="B501" t="s">
        <v>444</v>
      </c>
      <c r="C501" t="s">
        <v>275</v>
      </c>
      <c r="D501" t="s">
        <v>445</v>
      </c>
      <c r="E501" s="33">
        <v>0.21</v>
      </c>
      <c r="G501" t="s">
        <v>179</v>
      </c>
      <c r="H501" s="34">
        <v>10.199999999999999</v>
      </c>
      <c r="I501" t="s">
        <v>180</v>
      </c>
      <c r="J501" s="35">
        <f t="shared" si="1"/>
        <v>2.1419999999999999</v>
      </c>
      <c r="K501" s="36"/>
    </row>
    <row r="502" spans="1:27" x14ac:dyDescent="0.25">
      <c r="B502" t="s">
        <v>446</v>
      </c>
      <c r="C502" t="s">
        <v>19</v>
      </c>
      <c r="D502" t="s">
        <v>447</v>
      </c>
      <c r="E502" s="33">
        <v>0.4</v>
      </c>
      <c r="G502" t="s">
        <v>179</v>
      </c>
      <c r="H502" s="34">
        <v>1.43</v>
      </c>
      <c r="I502" t="s">
        <v>180</v>
      </c>
      <c r="J502" s="35">
        <f t="shared" si="1"/>
        <v>0.57199999999999995</v>
      </c>
      <c r="K502" s="36"/>
    </row>
    <row r="503" spans="1:27" x14ac:dyDescent="0.25">
      <c r="B503" t="s">
        <v>448</v>
      </c>
      <c r="C503" t="s">
        <v>30</v>
      </c>
      <c r="D503" t="s">
        <v>449</v>
      </c>
      <c r="E503" s="33">
        <v>0.99750000000000005</v>
      </c>
      <c r="G503" t="s">
        <v>179</v>
      </c>
      <c r="H503" s="34">
        <v>1.38</v>
      </c>
      <c r="I503" t="s">
        <v>180</v>
      </c>
      <c r="J503" s="35">
        <f t="shared" si="1"/>
        <v>1.3765499999999999</v>
      </c>
      <c r="K503" s="36"/>
    </row>
    <row r="504" spans="1:27" x14ac:dyDescent="0.25">
      <c r="B504" t="s">
        <v>450</v>
      </c>
      <c r="C504" t="s">
        <v>30</v>
      </c>
      <c r="D504" t="s">
        <v>451</v>
      </c>
      <c r="E504" s="33">
        <v>0.94</v>
      </c>
      <c r="G504" t="s">
        <v>179</v>
      </c>
      <c r="H504" s="34">
        <v>0.64</v>
      </c>
      <c r="I504" t="s">
        <v>180</v>
      </c>
      <c r="J504" s="35">
        <f t="shared" si="1"/>
        <v>0.60160000000000002</v>
      </c>
      <c r="K504" s="36"/>
    </row>
    <row r="505" spans="1:27" x14ac:dyDescent="0.25">
      <c r="D505" s="37" t="s">
        <v>194</v>
      </c>
      <c r="E505" s="36"/>
      <c r="H505" s="36"/>
      <c r="K505" s="34">
        <f>SUM(J496:J504)</f>
        <v>17.154199999999999</v>
      </c>
    </row>
    <row r="506" spans="1:27" x14ac:dyDescent="0.25">
      <c r="E506" s="36"/>
      <c r="H506" s="36"/>
      <c r="K506" s="36"/>
    </row>
    <row r="507" spans="1:27" x14ac:dyDescent="0.25">
      <c r="D507" s="37" t="s">
        <v>196</v>
      </c>
      <c r="E507" s="36"/>
      <c r="H507" s="36">
        <v>1.5</v>
      </c>
      <c r="I507" t="s">
        <v>197</v>
      </c>
      <c r="J507">
        <f>ROUND(H507/100*K494,5)</f>
        <v>0.20135</v>
      </c>
      <c r="K507" s="36"/>
    </row>
    <row r="508" spans="1:27" x14ac:dyDescent="0.25">
      <c r="D508" s="37" t="s">
        <v>195</v>
      </c>
      <c r="E508" s="36"/>
      <c r="H508" s="36"/>
      <c r="K508" s="38">
        <f>SUM(J491:J507)</f>
        <v>30.779150000000001</v>
      </c>
    </row>
    <row r="509" spans="1:27" x14ac:dyDescent="0.25">
      <c r="D509" s="37" t="s">
        <v>198</v>
      </c>
      <c r="E509" s="36"/>
      <c r="H509" s="36"/>
      <c r="K509" s="38">
        <f>SUM(K508:K508)</f>
        <v>30.779150000000001</v>
      </c>
    </row>
    <row r="511" spans="1:27" ht="45" customHeight="1" x14ac:dyDescent="0.25">
      <c r="A511" s="28" t="s">
        <v>452</v>
      </c>
      <c r="B511" s="28" t="s">
        <v>156</v>
      </c>
      <c r="C511" s="29" t="s">
        <v>33</v>
      </c>
      <c r="D511" s="7" t="s">
        <v>157</v>
      </c>
      <c r="E511" s="6"/>
      <c r="F511" s="6"/>
      <c r="G511" s="29"/>
      <c r="H511" s="31" t="s">
        <v>172</v>
      </c>
      <c r="I511" s="5">
        <v>1</v>
      </c>
      <c r="J511" s="4"/>
      <c r="K511" s="32">
        <v>1186.25</v>
      </c>
      <c r="L511" s="30" t="s">
        <v>453</v>
      </c>
      <c r="M511" s="29"/>
      <c r="N511" s="29"/>
      <c r="O511" s="29"/>
      <c r="P511" s="29"/>
      <c r="Q511" s="29"/>
      <c r="R511" s="29"/>
      <c r="S511" s="29"/>
      <c r="T511" s="29"/>
      <c r="U511" s="29"/>
      <c r="V511" s="29"/>
      <c r="W511" s="29"/>
      <c r="X511" s="29"/>
      <c r="Y511" s="29"/>
      <c r="Z511" s="29"/>
      <c r="AA511" s="29"/>
    </row>
    <row r="512" spans="1:27" ht="45" customHeight="1" x14ac:dyDescent="0.25">
      <c r="A512" s="28" t="s">
        <v>454</v>
      </c>
      <c r="B512" s="28" t="s">
        <v>98</v>
      </c>
      <c r="C512" s="29" t="s">
        <v>33</v>
      </c>
      <c r="D512" s="7" t="s">
        <v>99</v>
      </c>
      <c r="E512" s="6"/>
      <c r="F512" s="6"/>
      <c r="G512" s="29"/>
      <c r="H512" s="31" t="s">
        <v>172</v>
      </c>
      <c r="I512" s="5">
        <v>1</v>
      </c>
      <c r="J512" s="4"/>
      <c r="K512" s="32">
        <f>ROUND(K520,2)</f>
        <v>62.63</v>
      </c>
      <c r="L512" s="30" t="s">
        <v>455</v>
      </c>
      <c r="M512" s="29"/>
      <c r="N512" s="29"/>
      <c r="O512" s="29"/>
      <c r="P512" s="29"/>
      <c r="Q512" s="29"/>
      <c r="R512" s="29"/>
      <c r="S512" s="29"/>
      <c r="T512" s="29"/>
      <c r="U512" s="29"/>
      <c r="V512" s="29"/>
      <c r="W512" s="29"/>
      <c r="X512" s="29"/>
      <c r="Y512" s="29"/>
      <c r="Z512" s="29"/>
      <c r="AA512" s="29"/>
    </row>
    <row r="513" spans="1:27" x14ac:dyDescent="0.25">
      <c r="B513" s="24" t="s">
        <v>174</v>
      </c>
    </row>
    <row r="514" spans="1:27" x14ac:dyDescent="0.25">
      <c r="B514" t="s">
        <v>456</v>
      </c>
      <c r="C514" t="s">
        <v>176</v>
      </c>
      <c r="D514" t="s">
        <v>457</v>
      </c>
      <c r="E514" s="33">
        <v>0.5</v>
      </c>
      <c r="F514" t="s">
        <v>178</v>
      </c>
      <c r="G514" t="s">
        <v>179</v>
      </c>
      <c r="H514" s="34">
        <v>27.88</v>
      </c>
      <c r="I514" t="s">
        <v>180</v>
      </c>
      <c r="J514" s="35">
        <f>ROUND(E514/I512* H514,5)</f>
        <v>13.94</v>
      </c>
      <c r="K514" s="36"/>
    </row>
    <row r="515" spans="1:27" x14ac:dyDescent="0.25">
      <c r="B515" t="s">
        <v>250</v>
      </c>
      <c r="C515" t="s">
        <v>176</v>
      </c>
      <c r="D515" t="s">
        <v>251</v>
      </c>
      <c r="E515" s="33">
        <v>2</v>
      </c>
      <c r="F515" t="s">
        <v>178</v>
      </c>
      <c r="G515" t="s">
        <v>179</v>
      </c>
      <c r="H515" s="34">
        <v>23.88</v>
      </c>
      <c r="I515" t="s">
        <v>180</v>
      </c>
      <c r="J515" s="35">
        <f>ROUND(E515/I512* H515,5)</f>
        <v>47.76</v>
      </c>
      <c r="K515" s="36"/>
    </row>
    <row r="516" spans="1:27" x14ac:dyDescent="0.25">
      <c r="D516" s="37" t="s">
        <v>181</v>
      </c>
      <c r="E516" s="36"/>
      <c r="H516" s="36"/>
      <c r="K516" s="34">
        <f>SUM(J514:J515)</f>
        <v>61.699999999999996</v>
      </c>
    </row>
    <row r="517" spans="1:27" x14ac:dyDescent="0.25">
      <c r="E517" s="36"/>
      <c r="H517" s="36"/>
      <c r="K517" s="36"/>
    </row>
    <row r="518" spans="1:27" x14ac:dyDescent="0.25">
      <c r="D518" s="37" t="s">
        <v>196</v>
      </c>
      <c r="E518" s="36"/>
      <c r="H518" s="36">
        <v>1.5</v>
      </c>
      <c r="I518" t="s">
        <v>197</v>
      </c>
      <c r="J518">
        <f>ROUND(H518/100*K516,5)</f>
        <v>0.92549999999999999</v>
      </c>
      <c r="K518" s="36"/>
    </row>
    <row r="519" spans="1:27" x14ac:dyDescent="0.25">
      <c r="D519" s="37" t="s">
        <v>195</v>
      </c>
      <c r="E519" s="36"/>
      <c r="H519" s="36"/>
      <c r="K519" s="38">
        <f>SUM(J513:J518)</f>
        <v>62.625499999999995</v>
      </c>
    </row>
    <row r="520" spans="1:27" x14ac:dyDescent="0.25">
      <c r="D520" s="37" t="s">
        <v>198</v>
      </c>
      <c r="E520" s="36"/>
      <c r="H520" s="36"/>
      <c r="K520" s="38">
        <f>SUM(K519:K519)</f>
        <v>62.625499999999995</v>
      </c>
    </row>
    <row r="522" spans="1:27" ht="45" customHeight="1" x14ac:dyDescent="0.25">
      <c r="A522" s="28" t="s">
        <v>458</v>
      </c>
      <c r="B522" s="28" t="s">
        <v>80</v>
      </c>
      <c r="C522" s="29" t="s">
        <v>22</v>
      </c>
      <c r="D522" s="7" t="s">
        <v>81</v>
      </c>
      <c r="E522" s="6"/>
      <c r="F522" s="6"/>
      <c r="G522" s="29"/>
      <c r="H522" s="31" t="s">
        <v>172</v>
      </c>
      <c r="I522" s="5">
        <v>1</v>
      </c>
      <c r="J522" s="4"/>
      <c r="K522" s="32">
        <f>ROUND(K529,2)</f>
        <v>7.27</v>
      </c>
      <c r="L522" s="30" t="s">
        <v>459</v>
      </c>
      <c r="M522" s="29"/>
      <c r="N522" s="29"/>
      <c r="O522" s="29"/>
      <c r="P522" s="29"/>
      <c r="Q522" s="29"/>
      <c r="R522" s="29"/>
      <c r="S522" s="29"/>
      <c r="T522" s="29"/>
      <c r="U522" s="29"/>
      <c r="V522" s="29"/>
      <c r="W522" s="29"/>
      <c r="X522" s="29"/>
      <c r="Y522" s="29"/>
      <c r="Z522" s="29"/>
      <c r="AA522" s="29"/>
    </row>
    <row r="523" spans="1:27" x14ac:dyDescent="0.25">
      <c r="B523" s="24" t="s">
        <v>174</v>
      </c>
    </row>
    <row r="524" spans="1:27" x14ac:dyDescent="0.25">
      <c r="B524" t="s">
        <v>250</v>
      </c>
      <c r="C524" t="s">
        <v>176</v>
      </c>
      <c r="D524" t="s">
        <v>251</v>
      </c>
      <c r="E524" s="33">
        <v>0.3</v>
      </c>
      <c r="F524" t="s">
        <v>178</v>
      </c>
      <c r="G524" t="s">
        <v>179</v>
      </c>
      <c r="H524" s="34">
        <v>23.88</v>
      </c>
      <c r="I524" t="s">
        <v>180</v>
      </c>
      <c r="J524" s="35">
        <f>ROUND(E524/I522* H524,5)</f>
        <v>7.1639999999999997</v>
      </c>
      <c r="K524" s="36"/>
    </row>
    <row r="525" spans="1:27" x14ac:dyDescent="0.25">
      <c r="D525" s="37" t="s">
        <v>181</v>
      </c>
      <c r="E525" s="36"/>
      <c r="H525" s="36"/>
      <c r="K525" s="34">
        <f>SUM(J524:J524)</f>
        <v>7.1639999999999997</v>
      </c>
    </row>
    <row r="526" spans="1:27" x14ac:dyDescent="0.25">
      <c r="E526" s="36"/>
      <c r="H526" s="36"/>
      <c r="K526" s="36"/>
    </row>
    <row r="527" spans="1:27" x14ac:dyDescent="0.25">
      <c r="D527" s="37" t="s">
        <v>196</v>
      </c>
      <c r="E527" s="36"/>
      <c r="H527" s="36">
        <v>1.5</v>
      </c>
      <c r="I527" t="s">
        <v>197</v>
      </c>
      <c r="J527">
        <f>ROUND(H527/100*K525,5)</f>
        <v>0.10746</v>
      </c>
      <c r="K527" s="36"/>
    </row>
    <row r="528" spans="1:27" x14ac:dyDescent="0.25">
      <c r="D528" s="37" t="s">
        <v>195</v>
      </c>
      <c r="E528" s="36"/>
      <c r="H528" s="36"/>
      <c r="K528" s="38">
        <f>SUM(J523:J527)</f>
        <v>7.2714599999999994</v>
      </c>
    </row>
    <row r="529" spans="1:27" x14ac:dyDescent="0.25">
      <c r="D529" s="37" t="s">
        <v>198</v>
      </c>
      <c r="E529" s="36"/>
      <c r="H529" s="36"/>
      <c r="K529" s="38">
        <f>SUM(K528:K528)</f>
        <v>7.2714599999999994</v>
      </c>
    </row>
    <row r="531" spans="1:27" ht="45" customHeight="1" x14ac:dyDescent="0.25">
      <c r="A531" s="28" t="s">
        <v>460</v>
      </c>
      <c r="B531" s="28" t="s">
        <v>90</v>
      </c>
      <c r="C531" s="29" t="s">
        <v>22</v>
      </c>
      <c r="D531" s="7" t="s">
        <v>91</v>
      </c>
      <c r="E531" s="6"/>
      <c r="F531" s="6"/>
      <c r="G531" s="29"/>
      <c r="H531" s="31" t="s">
        <v>172</v>
      </c>
      <c r="I531" s="5">
        <v>1</v>
      </c>
      <c r="J531" s="4"/>
      <c r="K531" s="32">
        <f>ROUND(K542,2)</f>
        <v>7.65</v>
      </c>
      <c r="L531" s="30" t="s">
        <v>461</v>
      </c>
      <c r="M531" s="29"/>
      <c r="N531" s="29"/>
      <c r="O531" s="29"/>
      <c r="P531" s="29"/>
      <c r="Q531" s="29"/>
      <c r="R531" s="29"/>
      <c r="S531" s="29"/>
      <c r="T531" s="29"/>
      <c r="U531" s="29"/>
      <c r="V531" s="29"/>
      <c r="W531" s="29"/>
      <c r="X531" s="29"/>
      <c r="Y531" s="29"/>
      <c r="Z531" s="29"/>
      <c r="AA531" s="29"/>
    </row>
    <row r="532" spans="1:27" x14ac:dyDescent="0.25">
      <c r="B532" s="24" t="s">
        <v>174</v>
      </c>
    </row>
    <row r="533" spans="1:27" x14ac:dyDescent="0.25">
      <c r="B533" t="s">
        <v>250</v>
      </c>
      <c r="C533" t="s">
        <v>176</v>
      </c>
      <c r="D533" t="s">
        <v>251</v>
      </c>
      <c r="E533" s="33">
        <v>0.18</v>
      </c>
      <c r="F533" t="s">
        <v>178</v>
      </c>
      <c r="G533" t="s">
        <v>179</v>
      </c>
      <c r="H533" s="34">
        <v>23.88</v>
      </c>
      <c r="I533" t="s">
        <v>180</v>
      </c>
      <c r="J533" s="35">
        <f>ROUND(E533/I531* H533,5)</f>
        <v>4.2984</v>
      </c>
      <c r="K533" s="36"/>
    </row>
    <row r="534" spans="1:27" x14ac:dyDescent="0.25">
      <c r="D534" s="37" t="s">
        <v>181</v>
      </c>
      <c r="E534" s="36"/>
      <c r="H534" s="36"/>
      <c r="K534" s="34">
        <f>SUM(J533:J533)</f>
        <v>4.2984</v>
      </c>
    </row>
    <row r="535" spans="1:27" x14ac:dyDescent="0.25">
      <c r="B535" s="24" t="s">
        <v>182</v>
      </c>
      <c r="E535" s="36"/>
      <c r="H535" s="36"/>
      <c r="K535" s="36"/>
    </row>
    <row r="536" spans="1:27" x14ac:dyDescent="0.25">
      <c r="B536" t="s">
        <v>382</v>
      </c>
      <c r="C536" t="s">
        <v>176</v>
      </c>
      <c r="D536" t="s">
        <v>383</v>
      </c>
      <c r="E536" s="33">
        <v>0.18</v>
      </c>
      <c r="F536" t="s">
        <v>178</v>
      </c>
      <c r="G536" t="s">
        <v>179</v>
      </c>
      <c r="H536" s="34">
        <v>3.26</v>
      </c>
      <c r="I536" t="s">
        <v>180</v>
      </c>
      <c r="J536" s="35">
        <f>ROUND(E536/I531* H536,5)</f>
        <v>0.58679999999999999</v>
      </c>
      <c r="K536" s="36"/>
    </row>
    <row r="537" spans="1:27" x14ac:dyDescent="0.25">
      <c r="B537" t="s">
        <v>384</v>
      </c>
      <c r="C537" t="s">
        <v>176</v>
      </c>
      <c r="D537" t="s">
        <v>385</v>
      </c>
      <c r="E537" s="33">
        <v>0.1</v>
      </c>
      <c r="F537" t="s">
        <v>178</v>
      </c>
      <c r="G537" t="s">
        <v>179</v>
      </c>
      <c r="H537" s="34">
        <v>27.03</v>
      </c>
      <c r="I537" t="s">
        <v>180</v>
      </c>
      <c r="J537" s="35">
        <f>ROUND(E537/I531* H537,5)</f>
        <v>2.7029999999999998</v>
      </c>
      <c r="K537" s="36"/>
    </row>
    <row r="538" spans="1:27" x14ac:dyDescent="0.25">
      <c r="D538" s="37" t="s">
        <v>185</v>
      </c>
      <c r="E538" s="36"/>
      <c r="H538" s="36"/>
      <c r="K538" s="34">
        <f>SUM(J536:J537)</f>
        <v>3.2897999999999996</v>
      </c>
    </row>
    <row r="539" spans="1:27" x14ac:dyDescent="0.25">
      <c r="E539" s="36"/>
      <c r="H539" s="36"/>
      <c r="K539" s="36"/>
    </row>
    <row r="540" spans="1:27" x14ac:dyDescent="0.25">
      <c r="D540" s="37" t="s">
        <v>196</v>
      </c>
      <c r="E540" s="36"/>
      <c r="H540" s="36">
        <v>1.5</v>
      </c>
      <c r="I540" t="s">
        <v>197</v>
      </c>
      <c r="J540">
        <f>ROUND(H540/100*K534,5)</f>
        <v>6.4479999999999996E-2</v>
      </c>
      <c r="K540" s="36"/>
    </row>
    <row r="541" spans="1:27" x14ac:dyDescent="0.25">
      <c r="D541" s="37" t="s">
        <v>195</v>
      </c>
      <c r="E541" s="36"/>
      <c r="H541" s="36"/>
      <c r="K541" s="38">
        <f>SUM(J532:J540)</f>
        <v>7.6526800000000001</v>
      </c>
    </row>
    <row r="542" spans="1:27" x14ac:dyDescent="0.25">
      <c r="D542" s="37" t="s">
        <v>198</v>
      </c>
      <c r="E542" s="36"/>
      <c r="H542" s="36"/>
      <c r="K542" s="38">
        <f>SUM(K541:K541)</f>
        <v>7.6526800000000001</v>
      </c>
    </row>
    <row r="544" spans="1:27" ht="45" customHeight="1" x14ac:dyDescent="0.25">
      <c r="A544" s="28" t="s">
        <v>462</v>
      </c>
      <c r="B544" s="28" t="s">
        <v>102</v>
      </c>
      <c r="C544" s="29" t="s">
        <v>22</v>
      </c>
      <c r="D544" s="7" t="s">
        <v>103</v>
      </c>
      <c r="E544" s="6"/>
      <c r="F544" s="6"/>
      <c r="G544" s="29"/>
      <c r="H544" s="31" t="s">
        <v>172</v>
      </c>
      <c r="I544" s="5">
        <v>1</v>
      </c>
      <c r="J544" s="4"/>
      <c r="K544" s="32">
        <f>ROUND(K555,2)</f>
        <v>8.1999999999999993</v>
      </c>
      <c r="L544" s="30" t="s">
        <v>463</v>
      </c>
      <c r="M544" s="29"/>
      <c r="N544" s="29"/>
      <c r="O544" s="29"/>
      <c r="P544" s="29"/>
      <c r="Q544" s="29"/>
      <c r="R544" s="29"/>
      <c r="S544" s="29"/>
      <c r="T544" s="29"/>
      <c r="U544" s="29"/>
      <c r="V544" s="29"/>
      <c r="W544" s="29"/>
      <c r="X544" s="29"/>
      <c r="Y544" s="29"/>
      <c r="Z544" s="29"/>
      <c r="AA544" s="29"/>
    </row>
    <row r="545" spans="1:27" x14ac:dyDescent="0.25">
      <c r="B545" s="24" t="s">
        <v>174</v>
      </c>
    </row>
    <row r="546" spans="1:27" x14ac:dyDescent="0.25">
      <c r="B546" t="s">
        <v>250</v>
      </c>
      <c r="C546" t="s">
        <v>176</v>
      </c>
      <c r="D546" t="s">
        <v>251</v>
      </c>
      <c r="E546" s="33">
        <v>0.2</v>
      </c>
      <c r="F546" t="s">
        <v>178</v>
      </c>
      <c r="G546" t="s">
        <v>179</v>
      </c>
      <c r="H546" s="34">
        <v>23.88</v>
      </c>
      <c r="I546" t="s">
        <v>180</v>
      </c>
      <c r="J546" s="35">
        <f>ROUND(E546/I544* H546,5)</f>
        <v>4.7759999999999998</v>
      </c>
      <c r="K546" s="36"/>
    </row>
    <row r="547" spans="1:27" x14ac:dyDescent="0.25">
      <c r="D547" s="37" t="s">
        <v>181</v>
      </c>
      <c r="E547" s="36"/>
      <c r="H547" s="36"/>
      <c r="K547" s="34">
        <f>SUM(J546:J546)</f>
        <v>4.7759999999999998</v>
      </c>
    </row>
    <row r="548" spans="1:27" x14ac:dyDescent="0.25">
      <c r="B548" s="24" t="s">
        <v>182</v>
      </c>
      <c r="E548" s="36"/>
      <c r="H548" s="36"/>
      <c r="K548" s="36"/>
    </row>
    <row r="549" spans="1:27" x14ac:dyDescent="0.25">
      <c r="B549" t="s">
        <v>382</v>
      </c>
      <c r="C549" t="s">
        <v>176</v>
      </c>
      <c r="D549" t="s">
        <v>383</v>
      </c>
      <c r="E549" s="33">
        <v>0.2</v>
      </c>
      <c r="F549" t="s">
        <v>178</v>
      </c>
      <c r="G549" t="s">
        <v>179</v>
      </c>
      <c r="H549" s="34">
        <v>3.26</v>
      </c>
      <c r="I549" t="s">
        <v>180</v>
      </c>
      <c r="J549" s="35">
        <f>ROUND(E549/I544* H549,5)</f>
        <v>0.65200000000000002</v>
      </c>
      <c r="K549" s="36"/>
    </row>
    <row r="550" spans="1:27" x14ac:dyDescent="0.25">
      <c r="B550" t="s">
        <v>384</v>
      </c>
      <c r="C550" t="s">
        <v>176</v>
      </c>
      <c r="D550" t="s">
        <v>385</v>
      </c>
      <c r="E550" s="33">
        <v>0.1</v>
      </c>
      <c r="F550" t="s">
        <v>178</v>
      </c>
      <c r="G550" t="s">
        <v>179</v>
      </c>
      <c r="H550" s="34">
        <v>27.03</v>
      </c>
      <c r="I550" t="s">
        <v>180</v>
      </c>
      <c r="J550" s="35">
        <f>ROUND(E550/I544* H550,5)</f>
        <v>2.7029999999999998</v>
      </c>
      <c r="K550" s="36"/>
    </row>
    <row r="551" spans="1:27" x14ac:dyDescent="0.25">
      <c r="D551" s="37" t="s">
        <v>185</v>
      </c>
      <c r="E551" s="36"/>
      <c r="H551" s="36"/>
      <c r="K551" s="34">
        <f>SUM(J549:J550)</f>
        <v>3.355</v>
      </c>
    </row>
    <row r="552" spans="1:27" x14ac:dyDescent="0.25">
      <c r="E552" s="36"/>
      <c r="H552" s="36"/>
      <c r="K552" s="36"/>
    </row>
    <row r="553" spans="1:27" x14ac:dyDescent="0.25">
      <c r="D553" s="37" t="s">
        <v>196</v>
      </c>
      <c r="E553" s="36"/>
      <c r="H553" s="36">
        <v>1.5</v>
      </c>
      <c r="I553" t="s">
        <v>197</v>
      </c>
      <c r="J553">
        <f>ROUND(H553/100*K547,5)</f>
        <v>7.1639999999999995E-2</v>
      </c>
      <c r="K553" s="36"/>
    </row>
    <row r="554" spans="1:27" x14ac:dyDescent="0.25">
      <c r="D554" s="37" t="s">
        <v>195</v>
      </c>
      <c r="E554" s="36"/>
      <c r="H554" s="36"/>
      <c r="K554" s="38">
        <f>SUM(J545:J553)</f>
        <v>8.2026400000000006</v>
      </c>
    </row>
    <row r="555" spans="1:27" x14ac:dyDescent="0.25">
      <c r="D555" s="37" t="s">
        <v>198</v>
      </c>
      <c r="E555" s="36"/>
      <c r="H555" s="36"/>
      <c r="K555" s="38">
        <f>SUM(K554:K554)</f>
        <v>8.2026400000000006</v>
      </c>
    </row>
    <row r="557" spans="1:27" ht="45" customHeight="1" x14ac:dyDescent="0.25">
      <c r="A557" s="28" t="s">
        <v>464</v>
      </c>
      <c r="B557" s="28" t="s">
        <v>57</v>
      </c>
      <c r="C557" s="29" t="s">
        <v>22</v>
      </c>
      <c r="D557" s="7" t="s">
        <v>58</v>
      </c>
      <c r="E557" s="6"/>
      <c r="F557" s="6"/>
      <c r="G557" s="29"/>
      <c r="H557" s="31" t="s">
        <v>172</v>
      </c>
      <c r="I557" s="5">
        <v>1</v>
      </c>
      <c r="J557" s="4"/>
      <c r="K557" s="32">
        <f>ROUND(K568,2)</f>
        <v>20.18</v>
      </c>
      <c r="L557" s="30" t="s">
        <v>465</v>
      </c>
      <c r="M557" s="29"/>
      <c r="N557" s="29"/>
      <c r="O557" s="29"/>
      <c r="P557" s="29"/>
      <c r="Q557" s="29"/>
      <c r="R557" s="29"/>
      <c r="S557" s="29"/>
      <c r="T557" s="29"/>
      <c r="U557" s="29"/>
      <c r="V557" s="29"/>
      <c r="W557" s="29"/>
      <c r="X557" s="29"/>
      <c r="Y557" s="29"/>
      <c r="Z557" s="29"/>
      <c r="AA557" s="29"/>
    </row>
    <row r="558" spans="1:27" x14ac:dyDescent="0.25">
      <c r="B558" s="24" t="s">
        <v>174</v>
      </c>
    </row>
    <row r="559" spans="1:27" x14ac:dyDescent="0.25">
      <c r="B559" t="s">
        <v>175</v>
      </c>
      <c r="C559" t="s">
        <v>176</v>
      </c>
      <c r="D559" t="s">
        <v>177</v>
      </c>
      <c r="E559" s="33">
        <v>0.25</v>
      </c>
      <c r="F559" t="s">
        <v>178</v>
      </c>
      <c r="G559" t="s">
        <v>179</v>
      </c>
      <c r="H559" s="34">
        <v>24.69</v>
      </c>
      <c r="I559" t="s">
        <v>180</v>
      </c>
      <c r="J559" s="35">
        <f>ROUND(E559/I557* H559,5)</f>
        <v>6.1725000000000003</v>
      </c>
      <c r="K559" s="36"/>
    </row>
    <row r="560" spans="1:27" x14ac:dyDescent="0.25">
      <c r="B560" t="s">
        <v>250</v>
      </c>
      <c r="C560" t="s">
        <v>176</v>
      </c>
      <c r="D560" t="s">
        <v>251</v>
      </c>
      <c r="E560" s="33">
        <v>0.25</v>
      </c>
      <c r="F560" t="s">
        <v>178</v>
      </c>
      <c r="G560" t="s">
        <v>179</v>
      </c>
      <c r="H560" s="34">
        <v>23.88</v>
      </c>
      <c r="I560" t="s">
        <v>180</v>
      </c>
      <c r="J560" s="35">
        <f>ROUND(E560/I557* H560,5)</f>
        <v>5.97</v>
      </c>
      <c r="K560" s="36"/>
    </row>
    <row r="561" spans="1:27" x14ac:dyDescent="0.25">
      <c r="D561" s="37" t="s">
        <v>181</v>
      </c>
      <c r="E561" s="36"/>
      <c r="H561" s="36"/>
      <c r="K561" s="34">
        <f>SUM(J559:J560)</f>
        <v>12.1425</v>
      </c>
    </row>
    <row r="562" spans="1:27" x14ac:dyDescent="0.25">
      <c r="B562" s="24" t="s">
        <v>182</v>
      </c>
      <c r="E562" s="36"/>
      <c r="H562" s="36"/>
      <c r="K562" s="36"/>
    </row>
    <row r="563" spans="1:27" x14ac:dyDescent="0.25">
      <c r="B563" t="s">
        <v>466</v>
      </c>
      <c r="C563" t="s">
        <v>176</v>
      </c>
      <c r="D563" t="s">
        <v>467</v>
      </c>
      <c r="E563" s="33">
        <v>0.5</v>
      </c>
      <c r="F563" t="s">
        <v>178</v>
      </c>
      <c r="G563" t="s">
        <v>179</v>
      </c>
      <c r="H563" s="34">
        <v>15.71</v>
      </c>
      <c r="I563" t="s">
        <v>180</v>
      </c>
      <c r="J563" s="35">
        <f>ROUND(E563/I557* H563,5)</f>
        <v>7.8550000000000004</v>
      </c>
      <c r="K563" s="36"/>
    </row>
    <row r="564" spans="1:27" x14ac:dyDescent="0.25">
      <c r="D564" s="37" t="s">
        <v>185</v>
      </c>
      <c r="E564" s="36"/>
      <c r="H564" s="36"/>
      <c r="K564" s="34">
        <f>SUM(J563:J563)</f>
        <v>7.8550000000000004</v>
      </c>
    </row>
    <row r="565" spans="1:27" x14ac:dyDescent="0.25">
      <c r="E565" s="36"/>
      <c r="H565" s="36"/>
      <c r="K565" s="36"/>
    </row>
    <row r="566" spans="1:27" x14ac:dyDescent="0.25">
      <c r="D566" s="37" t="s">
        <v>196</v>
      </c>
      <c r="E566" s="36"/>
      <c r="H566" s="36">
        <v>1.5</v>
      </c>
      <c r="I566" t="s">
        <v>197</v>
      </c>
      <c r="J566">
        <f>ROUND(H566/100*K561,5)</f>
        <v>0.18214</v>
      </c>
      <c r="K566" s="36"/>
    </row>
    <row r="567" spans="1:27" x14ac:dyDescent="0.25">
      <c r="D567" s="37" t="s">
        <v>195</v>
      </c>
      <c r="E567" s="36"/>
      <c r="H567" s="36"/>
      <c r="K567" s="38">
        <f>SUM(J558:J566)</f>
        <v>20.179640000000003</v>
      </c>
    </row>
    <row r="568" spans="1:27" x14ac:dyDescent="0.25">
      <c r="D568" s="37" t="s">
        <v>198</v>
      </c>
      <c r="E568" s="36"/>
      <c r="H568" s="36"/>
      <c r="K568" s="38">
        <f>SUM(K567:K567)</f>
        <v>20.179640000000003</v>
      </c>
    </row>
    <row r="570" spans="1:27" ht="45" customHeight="1" x14ac:dyDescent="0.25">
      <c r="A570" s="28" t="s">
        <v>468</v>
      </c>
      <c r="B570" s="28" t="s">
        <v>158</v>
      </c>
      <c r="C570" s="29" t="s">
        <v>129</v>
      </c>
      <c r="D570" s="7" t="s">
        <v>159</v>
      </c>
      <c r="E570" s="6"/>
      <c r="F570" s="6"/>
      <c r="G570" s="29"/>
      <c r="H570" s="31" t="s">
        <v>172</v>
      </c>
      <c r="I570" s="5">
        <v>1</v>
      </c>
      <c r="J570" s="4"/>
      <c r="K570" s="32">
        <f>ROUND(K577,2)</f>
        <v>19.39</v>
      </c>
      <c r="L570" s="30" t="s">
        <v>469</v>
      </c>
      <c r="M570" s="29"/>
      <c r="N570" s="29"/>
      <c r="O570" s="29"/>
      <c r="P570" s="29"/>
      <c r="Q570" s="29"/>
      <c r="R570" s="29"/>
      <c r="S570" s="29"/>
      <c r="T570" s="29"/>
      <c r="U570" s="29"/>
      <c r="V570" s="29"/>
      <c r="W570" s="29"/>
      <c r="X570" s="29"/>
      <c r="Y570" s="29"/>
      <c r="Z570" s="29"/>
      <c r="AA570" s="29"/>
    </row>
    <row r="571" spans="1:27" x14ac:dyDescent="0.25">
      <c r="B571" s="24" t="s">
        <v>174</v>
      </c>
    </row>
    <row r="572" spans="1:27" x14ac:dyDescent="0.25">
      <c r="B572" t="s">
        <v>250</v>
      </c>
      <c r="C572" t="s">
        <v>176</v>
      </c>
      <c r="D572" t="s">
        <v>251</v>
      </c>
      <c r="E572" s="33">
        <v>0.8</v>
      </c>
      <c r="F572" t="s">
        <v>178</v>
      </c>
      <c r="G572" t="s">
        <v>179</v>
      </c>
      <c r="H572" s="34">
        <v>23.88</v>
      </c>
      <c r="I572" t="s">
        <v>180</v>
      </c>
      <c r="J572" s="35">
        <f>ROUND(E572/I570* H572,5)</f>
        <v>19.103999999999999</v>
      </c>
      <c r="K572" s="36"/>
    </row>
    <row r="573" spans="1:27" x14ac:dyDescent="0.25">
      <c r="D573" s="37" t="s">
        <v>181</v>
      </c>
      <c r="E573" s="36"/>
      <c r="H573" s="36"/>
      <c r="K573" s="34">
        <f>SUM(J572:J572)</f>
        <v>19.103999999999999</v>
      </c>
    </row>
    <row r="574" spans="1:27" x14ac:dyDescent="0.25">
      <c r="E574" s="36"/>
      <c r="H574" s="36"/>
      <c r="K574" s="36"/>
    </row>
    <row r="575" spans="1:27" x14ac:dyDescent="0.25">
      <c r="D575" s="37" t="s">
        <v>196</v>
      </c>
      <c r="E575" s="36"/>
      <c r="H575" s="36">
        <v>1.5</v>
      </c>
      <c r="I575" t="s">
        <v>197</v>
      </c>
      <c r="J575">
        <f>ROUND(H575/100*K573,5)</f>
        <v>0.28655999999999998</v>
      </c>
      <c r="K575" s="36"/>
    </row>
    <row r="576" spans="1:27" x14ac:dyDescent="0.25">
      <c r="D576" s="37" t="s">
        <v>195</v>
      </c>
      <c r="E576" s="36"/>
      <c r="H576" s="36"/>
      <c r="K576" s="38">
        <f>SUM(J571:J575)</f>
        <v>19.390560000000001</v>
      </c>
    </row>
    <row r="577" spans="1:27" x14ac:dyDescent="0.25">
      <c r="D577" s="37" t="s">
        <v>198</v>
      </c>
      <c r="E577" s="36"/>
      <c r="H577" s="36"/>
      <c r="K577" s="38">
        <f>SUM(K576:K576)</f>
        <v>19.390560000000001</v>
      </c>
    </row>
    <row r="579" spans="1:27" ht="45" customHeight="1" x14ac:dyDescent="0.25">
      <c r="A579" s="28" t="s">
        <v>470</v>
      </c>
      <c r="B579" s="28" t="s">
        <v>150</v>
      </c>
      <c r="C579" s="29" t="s">
        <v>33</v>
      </c>
      <c r="D579" s="7" t="s">
        <v>151</v>
      </c>
      <c r="E579" s="6"/>
      <c r="F579" s="6"/>
      <c r="G579" s="29"/>
      <c r="H579" s="31" t="s">
        <v>172</v>
      </c>
      <c r="I579" s="5">
        <v>1</v>
      </c>
      <c r="J579" s="4"/>
      <c r="K579" s="32">
        <f>ROUND(K584,2)</f>
        <v>21.51</v>
      </c>
      <c r="L579" s="30" t="s">
        <v>471</v>
      </c>
      <c r="M579" s="29"/>
      <c r="N579" s="29"/>
      <c r="O579" s="29"/>
      <c r="P579" s="29"/>
      <c r="Q579" s="29"/>
      <c r="R579" s="29"/>
      <c r="S579" s="29"/>
      <c r="T579" s="29"/>
      <c r="U579" s="29"/>
      <c r="V579" s="29"/>
      <c r="W579" s="29"/>
      <c r="X579" s="29"/>
      <c r="Y579" s="29"/>
      <c r="Z579" s="29"/>
      <c r="AA579" s="29"/>
    </row>
    <row r="580" spans="1:27" x14ac:dyDescent="0.25">
      <c r="B580" s="24" t="s">
        <v>186</v>
      </c>
    </row>
    <row r="581" spans="1:27" x14ac:dyDescent="0.25">
      <c r="B581" t="s">
        <v>472</v>
      </c>
      <c r="C581" t="s">
        <v>33</v>
      </c>
      <c r="D581" t="s">
        <v>151</v>
      </c>
      <c r="E581" s="33">
        <v>1</v>
      </c>
      <c r="G581" t="s">
        <v>179</v>
      </c>
      <c r="H581" s="34">
        <v>21.51</v>
      </c>
      <c r="I581" t="s">
        <v>180</v>
      </c>
      <c r="J581" s="35">
        <f>ROUND(E581* H581,5)</f>
        <v>21.51</v>
      </c>
      <c r="K581" s="36"/>
    </row>
    <row r="582" spans="1:27" x14ac:dyDescent="0.25">
      <c r="D582" s="37" t="s">
        <v>194</v>
      </c>
      <c r="E582" s="36"/>
      <c r="H582" s="36"/>
      <c r="K582" s="34">
        <f>SUM(J581:J581)</f>
        <v>21.51</v>
      </c>
    </row>
    <row r="583" spans="1:27" x14ac:dyDescent="0.25">
      <c r="D583" s="37" t="s">
        <v>195</v>
      </c>
      <c r="E583" s="36"/>
      <c r="H583" s="36"/>
      <c r="K583" s="38">
        <f>SUM(J580:J582)</f>
        <v>21.51</v>
      </c>
    </row>
    <row r="584" spans="1:27" x14ac:dyDescent="0.25">
      <c r="D584" s="37" t="s">
        <v>198</v>
      </c>
      <c r="E584" s="36"/>
      <c r="H584" s="36"/>
      <c r="K584" s="38">
        <f>SUM(K583:K583)</f>
        <v>21.51</v>
      </c>
    </row>
    <row r="586" spans="1:27" ht="45" customHeight="1" x14ac:dyDescent="0.25">
      <c r="A586" s="28" t="s">
        <v>473</v>
      </c>
      <c r="B586" s="28" t="s">
        <v>18</v>
      </c>
      <c r="C586" s="29" t="s">
        <v>19</v>
      </c>
      <c r="D586" s="7" t="s">
        <v>20</v>
      </c>
      <c r="E586" s="6"/>
      <c r="F586" s="6"/>
      <c r="G586" s="29"/>
      <c r="H586" s="31" t="s">
        <v>172</v>
      </c>
      <c r="I586" s="5">
        <v>1</v>
      </c>
      <c r="J586" s="4"/>
      <c r="K586" s="32">
        <f>ROUND(K600,2)</f>
        <v>2.59</v>
      </c>
      <c r="L586" s="30" t="s">
        <v>474</v>
      </c>
      <c r="M586" s="29"/>
      <c r="N586" s="29"/>
      <c r="O586" s="29"/>
      <c r="P586" s="29"/>
      <c r="Q586" s="29"/>
      <c r="R586" s="29"/>
      <c r="S586" s="29"/>
      <c r="T586" s="29"/>
      <c r="U586" s="29"/>
      <c r="V586" s="29"/>
      <c r="W586" s="29"/>
      <c r="X586" s="29"/>
      <c r="Y586" s="29"/>
      <c r="Z586" s="29"/>
      <c r="AA586" s="29"/>
    </row>
    <row r="587" spans="1:27" x14ac:dyDescent="0.25">
      <c r="B587" s="24" t="s">
        <v>174</v>
      </c>
    </row>
    <row r="588" spans="1:27" x14ac:dyDescent="0.25">
      <c r="B588" t="s">
        <v>475</v>
      </c>
      <c r="C588" t="s">
        <v>176</v>
      </c>
      <c r="D588" t="s">
        <v>476</v>
      </c>
      <c r="E588" s="33">
        <v>1.7999999999999999E-2</v>
      </c>
      <c r="F588" t="s">
        <v>178</v>
      </c>
      <c r="G588" t="s">
        <v>179</v>
      </c>
      <c r="H588" s="34">
        <v>29.08</v>
      </c>
      <c r="I588" t="s">
        <v>180</v>
      </c>
      <c r="J588" s="35">
        <f>ROUND(E588/I586* H588,5)</f>
        <v>0.52344000000000002</v>
      </c>
      <c r="K588" s="36"/>
    </row>
    <row r="589" spans="1:27" x14ac:dyDescent="0.25">
      <c r="B589" t="s">
        <v>477</v>
      </c>
      <c r="C589" t="s">
        <v>176</v>
      </c>
      <c r="D589" t="s">
        <v>478</v>
      </c>
      <c r="E589" s="33">
        <v>0.01</v>
      </c>
      <c r="F589" t="s">
        <v>178</v>
      </c>
      <c r="G589" t="s">
        <v>179</v>
      </c>
      <c r="H589" s="34">
        <v>25.5</v>
      </c>
      <c r="I589" t="s">
        <v>180</v>
      </c>
      <c r="J589" s="35">
        <f>ROUND(E589/I586* H589,5)</f>
        <v>0.255</v>
      </c>
      <c r="K589" s="36"/>
    </row>
    <row r="590" spans="1:27" x14ac:dyDescent="0.25">
      <c r="D590" s="37" t="s">
        <v>181</v>
      </c>
      <c r="E590" s="36"/>
      <c r="H590" s="36"/>
      <c r="K590" s="34">
        <f>SUM(J588:J589)</f>
        <v>0.77844000000000002</v>
      </c>
    </row>
    <row r="591" spans="1:27" x14ac:dyDescent="0.25">
      <c r="B591" s="24" t="s">
        <v>182</v>
      </c>
      <c r="E591" s="36"/>
      <c r="H591" s="36"/>
      <c r="K591" s="36"/>
    </row>
    <row r="592" spans="1:27" x14ac:dyDescent="0.25">
      <c r="B592" t="s">
        <v>479</v>
      </c>
      <c r="C592" t="s">
        <v>176</v>
      </c>
      <c r="D592" t="s">
        <v>480</v>
      </c>
      <c r="E592" s="33">
        <v>1.7999999999999999E-2</v>
      </c>
      <c r="F592" t="s">
        <v>178</v>
      </c>
      <c r="G592" t="s">
        <v>179</v>
      </c>
      <c r="H592" s="34">
        <v>3.11</v>
      </c>
      <c r="I592" t="s">
        <v>180</v>
      </c>
      <c r="J592" s="35">
        <f>ROUND(E592/I586* H592,5)</f>
        <v>5.5980000000000002E-2</v>
      </c>
      <c r="K592" s="36"/>
    </row>
    <row r="593" spans="1:27" x14ac:dyDescent="0.25">
      <c r="D593" s="37" t="s">
        <v>185</v>
      </c>
      <c r="E593" s="36"/>
      <c r="H593" s="36"/>
      <c r="K593" s="34">
        <f>SUM(J592:J592)</f>
        <v>5.5980000000000002E-2</v>
      </c>
    </row>
    <row r="594" spans="1:27" x14ac:dyDescent="0.25">
      <c r="B594" s="24" t="s">
        <v>186</v>
      </c>
      <c r="E594" s="36"/>
      <c r="H594" s="36"/>
      <c r="K594" s="36"/>
    </row>
    <row r="595" spans="1:27" x14ac:dyDescent="0.25">
      <c r="B595" t="s">
        <v>481</v>
      </c>
      <c r="C595" t="s">
        <v>19</v>
      </c>
      <c r="D595" t="s">
        <v>482</v>
      </c>
      <c r="E595" s="33">
        <v>1</v>
      </c>
      <c r="G595" t="s">
        <v>179</v>
      </c>
      <c r="H595" s="34">
        <v>1.74</v>
      </c>
      <c r="I595" t="s">
        <v>180</v>
      </c>
      <c r="J595" s="35">
        <f>ROUND(E595* H595,5)</f>
        <v>1.74</v>
      </c>
      <c r="K595" s="36"/>
    </row>
    <row r="596" spans="1:27" x14ac:dyDescent="0.25">
      <c r="D596" s="37" t="s">
        <v>194</v>
      </c>
      <c r="E596" s="36"/>
      <c r="H596" s="36"/>
      <c r="K596" s="34">
        <f>SUM(J595:J595)</f>
        <v>1.74</v>
      </c>
    </row>
    <row r="597" spans="1:27" x14ac:dyDescent="0.25">
      <c r="E597" s="36"/>
      <c r="H597" s="36"/>
      <c r="K597" s="36"/>
    </row>
    <row r="598" spans="1:27" x14ac:dyDescent="0.25">
      <c r="D598" s="37" t="s">
        <v>196</v>
      </c>
      <c r="E598" s="36"/>
      <c r="H598" s="36">
        <v>2.5</v>
      </c>
      <c r="I598" t="s">
        <v>197</v>
      </c>
      <c r="J598">
        <f>ROUND(H598/100*K590,5)</f>
        <v>1.9460000000000002E-2</v>
      </c>
      <c r="K598" s="36"/>
    </row>
    <row r="599" spans="1:27" x14ac:dyDescent="0.25">
      <c r="D599" s="37" t="s">
        <v>195</v>
      </c>
      <c r="E599" s="36"/>
      <c r="H599" s="36"/>
      <c r="K599" s="38">
        <f>SUM(J587:J598)</f>
        <v>2.59388</v>
      </c>
    </row>
    <row r="600" spans="1:27" x14ac:dyDescent="0.25">
      <c r="D600" s="37" t="s">
        <v>198</v>
      </c>
      <c r="E600" s="36"/>
      <c r="H600" s="36"/>
      <c r="K600" s="38">
        <f>SUM(K599:K599)</f>
        <v>2.59388</v>
      </c>
    </row>
    <row r="602" spans="1:27" ht="45" customHeight="1" x14ac:dyDescent="0.25">
      <c r="A602" s="28" t="s">
        <v>483</v>
      </c>
      <c r="B602" s="28" t="s">
        <v>148</v>
      </c>
      <c r="C602" s="29" t="s">
        <v>33</v>
      </c>
      <c r="D602" s="7" t="s">
        <v>149</v>
      </c>
      <c r="E602" s="6"/>
      <c r="F602" s="6"/>
      <c r="G602" s="29"/>
      <c r="H602" s="31" t="s">
        <v>172</v>
      </c>
      <c r="I602" s="5">
        <v>1</v>
      </c>
      <c r="J602" s="4"/>
      <c r="K602" s="32">
        <f>ROUND(K607,2)</f>
        <v>460.74</v>
      </c>
      <c r="L602" s="30" t="s">
        <v>484</v>
      </c>
      <c r="M602" s="29"/>
      <c r="N602" s="29"/>
      <c r="O602" s="29"/>
      <c r="P602" s="29"/>
      <c r="Q602" s="29"/>
      <c r="R602" s="29"/>
      <c r="S602" s="29"/>
      <c r="T602" s="29"/>
      <c r="U602" s="29"/>
      <c r="V602" s="29"/>
      <c r="W602" s="29"/>
      <c r="X602" s="29"/>
      <c r="Y602" s="29"/>
      <c r="Z602" s="29"/>
      <c r="AA602" s="29"/>
    </row>
    <row r="603" spans="1:27" x14ac:dyDescent="0.25">
      <c r="B603" s="24" t="s">
        <v>186</v>
      </c>
    </row>
    <row r="604" spans="1:27" x14ac:dyDescent="0.25">
      <c r="B604" t="s">
        <v>485</v>
      </c>
      <c r="C604" t="s">
        <v>33</v>
      </c>
      <c r="D604" t="s">
        <v>486</v>
      </c>
      <c r="E604" s="33">
        <v>1</v>
      </c>
      <c r="G604" t="s">
        <v>179</v>
      </c>
      <c r="H604" s="34">
        <v>460.74</v>
      </c>
      <c r="I604" t="s">
        <v>180</v>
      </c>
      <c r="J604" s="35">
        <f>ROUND(E604* H604,5)</f>
        <v>460.74</v>
      </c>
      <c r="K604" s="36"/>
    </row>
    <row r="605" spans="1:27" x14ac:dyDescent="0.25">
      <c r="D605" s="37" t="s">
        <v>194</v>
      </c>
      <c r="E605" s="36"/>
      <c r="H605" s="36"/>
      <c r="K605" s="34">
        <f>SUM(J604:J604)</f>
        <v>460.74</v>
      </c>
    </row>
    <row r="606" spans="1:27" x14ac:dyDescent="0.25">
      <c r="D606" s="37" t="s">
        <v>195</v>
      </c>
      <c r="E606" s="36"/>
      <c r="H606" s="36"/>
      <c r="K606" s="38">
        <f>SUM(J603:J605)</f>
        <v>460.74</v>
      </c>
    </row>
    <row r="607" spans="1:27" x14ac:dyDescent="0.25">
      <c r="D607" s="37" t="s">
        <v>198</v>
      </c>
      <c r="E607" s="36"/>
      <c r="H607" s="36"/>
      <c r="K607" s="38">
        <f>SUM(K606:K606)</f>
        <v>460.74</v>
      </c>
    </row>
    <row r="609" spans="1:27" ht="45" customHeight="1" x14ac:dyDescent="0.25">
      <c r="A609" s="28" t="s">
        <v>487</v>
      </c>
      <c r="B609" s="28" t="s">
        <v>43</v>
      </c>
      <c r="C609" s="29" t="s">
        <v>22</v>
      </c>
      <c r="D609" s="7" t="s">
        <v>44</v>
      </c>
      <c r="E609" s="6"/>
      <c r="F609" s="6"/>
      <c r="G609" s="29"/>
      <c r="H609" s="31" t="s">
        <v>172</v>
      </c>
      <c r="I609" s="5">
        <v>1</v>
      </c>
      <c r="J609" s="4"/>
      <c r="K609" s="32">
        <f>ROUND(K619,2)</f>
        <v>23.37</v>
      </c>
      <c r="L609" s="30" t="s">
        <v>488</v>
      </c>
      <c r="M609" s="29"/>
      <c r="N609" s="29"/>
      <c r="O609" s="29"/>
      <c r="P609" s="29"/>
      <c r="Q609" s="29"/>
      <c r="R609" s="29"/>
      <c r="S609" s="29"/>
      <c r="T609" s="29"/>
      <c r="U609" s="29"/>
      <c r="V609" s="29"/>
      <c r="W609" s="29"/>
      <c r="X609" s="29"/>
      <c r="Y609" s="29"/>
      <c r="Z609" s="29"/>
      <c r="AA609" s="29"/>
    </row>
    <row r="610" spans="1:27" x14ac:dyDescent="0.25">
      <c r="B610" s="24" t="s">
        <v>174</v>
      </c>
    </row>
    <row r="611" spans="1:27" x14ac:dyDescent="0.25">
      <c r="B611" t="s">
        <v>489</v>
      </c>
      <c r="C611" t="s">
        <v>176</v>
      </c>
      <c r="D611" t="s">
        <v>411</v>
      </c>
      <c r="E611" s="33">
        <v>0.3</v>
      </c>
      <c r="F611" t="s">
        <v>178</v>
      </c>
      <c r="G611" t="s">
        <v>179</v>
      </c>
      <c r="H611" s="34">
        <v>28.61</v>
      </c>
      <c r="I611" t="s">
        <v>180</v>
      </c>
      <c r="J611" s="35">
        <f>ROUND(E611/I609* H611,5)</f>
        <v>8.5830000000000002</v>
      </c>
      <c r="K611" s="36"/>
    </row>
    <row r="612" spans="1:27" x14ac:dyDescent="0.25">
      <c r="D612" s="37" t="s">
        <v>181</v>
      </c>
      <c r="E612" s="36"/>
      <c r="H612" s="36"/>
      <c r="K612" s="34">
        <f>SUM(J611:J611)</f>
        <v>8.5830000000000002</v>
      </c>
    </row>
    <row r="613" spans="1:27" x14ac:dyDescent="0.25">
      <c r="B613" s="24" t="s">
        <v>186</v>
      </c>
      <c r="E613" s="36"/>
      <c r="H613" s="36"/>
      <c r="K613" s="36"/>
    </row>
    <row r="614" spans="1:27" x14ac:dyDescent="0.25">
      <c r="B614" t="s">
        <v>490</v>
      </c>
      <c r="C614" t="s">
        <v>19</v>
      </c>
      <c r="D614" t="s">
        <v>491</v>
      </c>
      <c r="E614" s="33">
        <v>0.8</v>
      </c>
      <c r="G614" t="s">
        <v>179</v>
      </c>
      <c r="H614" s="34">
        <v>18.21</v>
      </c>
      <c r="I614" t="s">
        <v>180</v>
      </c>
      <c r="J614" s="35">
        <f>ROUND(E614* H614,5)</f>
        <v>14.568</v>
      </c>
      <c r="K614" s="36"/>
    </row>
    <row r="615" spans="1:27" x14ac:dyDescent="0.25">
      <c r="D615" s="37" t="s">
        <v>194</v>
      </c>
      <c r="E615" s="36"/>
      <c r="H615" s="36"/>
      <c r="K615" s="34">
        <f>SUM(J614:J614)</f>
        <v>14.568</v>
      </c>
    </row>
    <row r="616" spans="1:27" x14ac:dyDescent="0.25">
      <c r="E616" s="36"/>
      <c r="H616" s="36"/>
      <c r="K616" s="36"/>
    </row>
    <row r="617" spans="1:27" x14ac:dyDescent="0.25">
      <c r="D617" s="37" t="s">
        <v>196</v>
      </c>
      <c r="E617" s="36"/>
      <c r="H617" s="36">
        <v>2.5</v>
      </c>
      <c r="I617" t="s">
        <v>197</v>
      </c>
      <c r="J617">
        <f>ROUND(H617/100*K612,5)</f>
        <v>0.21457999999999999</v>
      </c>
      <c r="K617" s="36"/>
    </row>
    <row r="618" spans="1:27" x14ac:dyDescent="0.25">
      <c r="D618" s="37" t="s">
        <v>195</v>
      </c>
      <c r="E618" s="36"/>
      <c r="H618" s="36"/>
      <c r="K618" s="38">
        <f>SUM(J610:J617)</f>
        <v>23.365580000000001</v>
      </c>
    </row>
    <row r="619" spans="1:27" x14ac:dyDescent="0.25">
      <c r="D619" s="37" t="s">
        <v>198</v>
      </c>
      <c r="E619" s="36"/>
      <c r="H619" s="36"/>
      <c r="K619" s="38">
        <f>SUM(K618:K618)</f>
        <v>23.365580000000001</v>
      </c>
    </row>
    <row r="621" spans="1:27" ht="45" customHeight="1" x14ac:dyDescent="0.25">
      <c r="A621" s="28" t="s">
        <v>492</v>
      </c>
      <c r="B621" s="28" t="s">
        <v>29</v>
      </c>
      <c r="C621" s="29" t="s">
        <v>30</v>
      </c>
      <c r="D621" s="7" t="s">
        <v>31</v>
      </c>
      <c r="E621" s="6"/>
      <c r="F621" s="6"/>
      <c r="G621" s="29"/>
      <c r="H621" s="31" t="s">
        <v>172</v>
      </c>
      <c r="I621" s="5">
        <v>1</v>
      </c>
      <c r="J621" s="4"/>
      <c r="K621" s="32">
        <f>ROUND(K638,2)</f>
        <v>168.98</v>
      </c>
      <c r="L621" s="30" t="s">
        <v>493</v>
      </c>
      <c r="M621" s="29"/>
      <c r="N621" s="29"/>
      <c r="O621" s="29"/>
      <c r="P621" s="29"/>
      <c r="Q621" s="29"/>
      <c r="R621" s="29"/>
      <c r="S621" s="29"/>
      <c r="T621" s="29"/>
      <c r="U621" s="29"/>
      <c r="V621" s="29"/>
      <c r="W621" s="29"/>
      <c r="X621" s="29"/>
      <c r="Y621" s="29"/>
      <c r="Z621" s="29"/>
      <c r="AA621" s="29"/>
    </row>
    <row r="622" spans="1:27" x14ac:dyDescent="0.25">
      <c r="B622" s="24" t="s">
        <v>174</v>
      </c>
    </row>
    <row r="623" spans="1:27" x14ac:dyDescent="0.25">
      <c r="B623" t="s">
        <v>248</v>
      </c>
      <c r="C623" t="s">
        <v>176</v>
      </c>
      <c r="D623" t="s">
        <v>249</v>
      </c>
      <c r="E623" s="33">
        <v>0.95</v>
      </c>
      <c r="F623" t="s">
        <v>178</v>
      </c>
      <c r="G623" t="s">
        <v>179</v>
      </c>
      <c r="H623" s="34">
        <v>28.61</v>
      </c>
      <c r="I623" t="s">
        <v>180</v>
      </c>
      <c r="J623" s="35">
        <f>ROUND(E623/I621* H623,5)</f>
        <v>27.179500000000001</v>
      </c>
      <c r="K623" s="36"/>
    </row>
    <row r="624" spans="1:27" x14ac:dyDescent="0.25">
      <c r="B624" t="s">
        <v>250</v>
      </c>
      <c r="C624" t="s">
        <v>176</v>
      </c>
      <c r="D624" t="s">
        <v>251</v>
      </c>
      <c r="E624" s="33">
        <v>0.95</v>
      </c>
      <c r="F624" t="s">
        <v>178</v>
      </c>
      <c r="G624" t="s">
        <v>179</v>
      </c>
      <c r="H624" s="34">
        <v>23.88</v>
      </c>
      <c r="I624" t="s">
        <v>180</v>
      </c>
      <c r="J624" s="35">
        <f>ROUND(E624/I621* H624,5)</f>
        <v>22.686</v>
      </c>
      <c r="K624" s="36"/>
    </row>
    <row r="625" spans="1:27" x14ac:dyDescent="0.25">
      <c r="B625" t="s">
        <v>475</v>
      </c>
      <c r="C625" t="s">
        <v>176</v>
      </c>
      <c r="D625" t="s">
        <v>476</v>
      </c>
      <c r="E625" s="33">
        <v>1.95</v>
      </c>
      <c r="F625" t="s">
        <v>178</v>
      </c>
      <c r="G625" t="s">
        <v>179</v>
      </c>
      <c r="H625" s="34">
        <v>29.08</v>
      </c>
      <c r="I625" t="s">
        <v>180</v>
      </c>
      <c r="J625" s="35">
        <f>ROUND(E625/I621* H625,5)</f>
        <v>56.706000000000003</v>
      </c>
      <c r="K625" s="36"/>
    </row>
    <row r="626" spans="1:27" x14ac:dyDescent="0.25">
      <c r="B626" t="s">
        <v>477</v>
      </c>
      <c r="C626" t="s">
        <v>176</v>
      </c>
      <c r="D626" t="s">
        <v>478</v>
      </c>
      <c r="E626" s="33">
        <v>1.95</v>
      </c>
      <c r="F626" t="s">
        <v>178</v>
      </c>
      <c r="G626" t="s">
        <v>179</v>
      </c>
      <c r="H626" s="34">
        <v>25.5</v>
      </c>
      <c r="I626" t="s">
        <v>180</v>
      </c>
      <c r="J626" s="35">
        <f>ROUND(E626/I621* H626,5)</f>
        <v>49.725000000000001</v>
      </c>
      <c r="K626" s="36"/>
    </row>
    <row r="627" spans="1:27" x14ac:dyDescent="0.25">
      <c r="D627" s="37" t="s">
        <v>181</v>
      </c>
      <c r="E627" s="36"/>
      <c r="H627" s="36"/>
      <c r="K627" s="34">
        <f>SUM(J623:J626)</f>
        <v>156.29650000000001</v>
      </c>
    </row>
    <row r="628" spans="1:27" x14ac:dyDescent="0.25">
      <c r="B628" s="24" t="s">
        <v>182</v>
      </c>
      <c r="E628" s="36"/>
      <c r="H628" s="36"/>
      <c r="K628" s="36"/>
    </row>
    <row r="629" spans="1:27" x14ac:dyDescent="0.25">
      <c r="B629" t="s">
        <v>494</v>
      </c>
      <c r="C629" t="s">
        <v>176</v>
      </c>
      <c r="D629" t="s">
        <v>495</v>
      </c>
      <c r="E629" s="33">
        <v>0.1</v>
      </c>
      <c r="F629" t="s">
        <v>178</v>
      </c>
      <c r="G629" t="s">
        <v>179</v>
      </c>
      <c r="H629" s="34">
        <v>4.8899999999999997</v>
      </c>
      <c r="I629" t="s">
        <v>180</v>
      </c>
      <c r="J629" s="35">
        <f>ROUND(E629/I621* H629,5)</f>
        <v>0.48899999999999999</v>
      </c>
      <c r="K629" s="36"/>
    </row>
    <row r="630" spans="1:27" x14ac:dyDescent="0.25">
      <c r="B630" t="s">
        <v>496</v>
      </c>
      <c r="C630" t="s">
        <v>176</v>
      </c>
      <c r="D630" t="s">
        <v>497</v>
      </c>
      <c r="E630" s="33">
        <v>0.1</v>
      </c>
      <c r="F630" t="s">
        <v>178</v>
      </c>
      <c r="G630" t="s">
        <v>179</v>
      </c>
      <c r="H630" s="34">
        <v>16.34</v>
      </c>
      <c r="I630" t="s">
        <v>180</v>
      </c>
      <c r="J630" s="35">
        <f>ROUND(E630/I621* H630,5)</f>
        <v>1.6339999999999999</v>
      </c>
      <c r="K630" s="36"/>
    </row>
    <row r="631" spans="1:27" x14ac:dyDescent="0.25">
      <c r="D631" s="37" t="s">
        <v>185</v>
      </c>
      <c r="E631" s="36"/>
      <c r="H631" s="36"/>
      <c r="K631" s="34">
        <f>SUM(J629:J630)</f>
        <v>2.1229999999999998</v>
      </c>
    </row>
    <row r="632" spans="1:27" x14ac:dyDescent="0.25">
      <c r="B632" s="24" t="s">
        <v>186</v>
      </c>
      <c r="E632" s="36"/>
      <c r="H632" s="36"/>
      <c r="K632" s="36"/>
    </row>
    <row r="633" spans="1:27" x14ac:dyDescent="0.25">
      <c r="B633" t="s">
        <v>498</v>
      </c>
      <c r="C633" t="s">
        <v>190</v>
      </c>
      <c r="D633" t="s">
        <v>499</v>
      </c>
      <c r="E633" s="33">
        <v>3.3000000000000002E-2</v>
      </c>
      <c r="G633" t="s">
        <v>179</v>
      </c>
      <c r="H633" s="34">
        <v>201.46</v>
      </c>
      <c r="I633" t="s">
        <v>180</v>
      </c>
      <c r="J633" s="35">
        <f>ROUND(E633* H633,5)</f>
        <v>6.64818</v>
      </c>
      <c r="K633" s="36"/>
    </row>
    <row r="634" spans="1:27" x14ac:dyDescent="0.25">
      <c r="D634" s="37" t="s">
        <v>194</v>
      </c>
      <c r="E634" s="36"/>
      <c r="H634" s="36"/>
      <c r="K634" s="34">
        <f>SUM(J633:J633)</f>
        <v>6.64818</v>
      </c>
    </row>
    <row r="635" spans="1:27" x14ac:dyDescent="0.25">
      <c r="E635" s="36"/>
      <c r="H635" s="36"/>
      <c r="K635" s="36"/>
    </row>
    <row r="636" spans="1:27" x14ac:dyDescent="0.25">
      <c r="D636" s="37" t="s">
        <v>196</v>
      </c>
      <c r="E636" s="36"/>
      <c r="H636" s="36">
        <v>2.5</v>
      </c>
      <c r="I636" t="s">
        <v>197</v>
      </c>
      <c r="J636">
        <f>ROUND(H636/100*K627,5)</f>
        <v>3.90741</v>
      </c>
      <c r="K636" s="36"/>
    </row>
    <row r="637" spans="1:27" x14ac:dyDescent="0.25">
      <c r="D637" s="37" t="s">
        <v>195</v>
      </c>
      <c r="E637" s="36"/>
      <c r="H637" s="36"/>
      <c r="K637" s="38">
        <f>SUM(J622:J636)</f>
        <v>168.97508999999999</v>
      </c>
    </row>
    <row r="638" spans="1:27" x14ac:dyDescent="0.25">
      <c r="D638" s="37" t="s">
        <v>198</v>
      </c>
      <c r="E638" s="36"/>
      <c r="H638" s="36"/>
      <c r="K638" s="38">
        <f>SUM(K637:K637)</f>
        <v>168.97508999999999</v>
      </c>
    </row>
    <row r="640" spans="1:27" ht="45" customHeight="1" x14ac:dyDescent="0.25">
      <c r="A640" s="28" t="s">
        <v>500</v>
      </c>
      <c r="B640" s="28" t="s">
        <v>24</v>
      </c>
      <c r="C640" s="29" t="s">
        <v>25</v>
      </c>
      <c r="D640" s="7" t="s">
        <v>26</v>
      </c>
      <c r="E640" s="6"/>
      <c r="F640" s="6"/>
      <c r="G640" s="29"/>
      <c r="H640" s="31" t="s">
        <v>172</v>
      </c>
      <c r="I640" s="5">
        <v>1</v>
      </c>
      <c r="J640" s="4"/>
      <c r="K640" s="32">
        <f>ROUND(K651,2)</f>
        <v>4.6399999999999997</v>
      </c>
      <c r="L640" s="30" t="s">
        <v>501</v>
      </c>
      <c r="M640" s="29"/>
      <c r="N640" s="29"/>
      <c r="O640" s="29"/>
      <c r="P640" s="29"/>
      <c r="Q640" s="29"/>
      <c r="R640" s="29"/>
      <c r="S640" s="29"/>
      <c r="T640" s="29"/>
      <c r="U640" s="29"/>
      <c r="V640" s="29"/>
      <c r="W640" s="29"/>
      <c r="X640" s="29"/>
      <c r="Y640" s="29"/>
      <c r="Z640" s="29"/>
      <c r="AA640" s="29"/>
    </row>
    <row r="641" spans="1:27" x14ac:dyDescent="0.25">
      <c r="B641" s="24" t="s">
        <v>174</v>
      </c>
    </row>
    <row r="642" spans="1:27" x14ac:dyDescent="0.25">
      <c r="B642" t="s">
        <v>250</v>
      </c>
      <c r="C642" t="s">
        <v>176</v>
      </c>
      <c r="D642" t="s">
        <v>251</v>
      </c>
      <c r="E642" s="33">
        <v>0.05</v>
      </c>
      <c r="F642" t="s">
        <v>178</v>
      </c>
      <c r="G642" t="s">
        <v>179</v>
      </c>
      <c r="H642" s="34">
        <v>23.88</v>
      </c>
      <c r="I642" t="s">
        <v>180</v>
      </c>
      <c r="J642" s="35">
        <f>ROUND(E642/I640* H642,5)</f>
        <v>1.194</v>
      </c>
      <c r="K642" s="36"/>
    </row>
    <row r="643" spans="1:27" x14ac:dyDescent="0.25">
      <c r="B643" t="s">
        <v>248</v>
      </c>
      <c r="C643" t="s">
        <v>176</v>
      </c>
      <c r="D643" t="s">
        <v>249</v>
      </c>
      <c r="E643" s="33">
        <v>0.05</v>
      </c>
      <c r="F643" t="s">
        <v>178</v>
      </c>
      <c r="G643" t="s">
        <v>179</v>
      </c>
      <c r="H643" s="34">
        <v>28.61</v>
      </c>
      <c r="I643" t="s">
        <v>180</v>
      </c>
      <c r="J643" s="35">
        <f>ROUND(E643/I640* H643,5)</f>
        <v>1.4305000000000001</v>
      </c>
      <c r="K643" s="36"/>
    </row>
    <row r="644" spans="1:27" x14ac:dyDescent="0.25">
      <c r="D644" s="37" t="s">
        <v>181</v>
      </c>
      <c r="E644" s="36"/>
      <c r="H644" s="36"/>
      <c r="K644" s="34">
        <f>SUM(J642:J643)</f>
        <v>2.6245000000000003</v>
      </c>
    </row>
    <row r="645" spans="1:27" x14ac:dyDescent="0.25">
      <c r="B645" s="24" t="s">
        <v>186</v>
      </c>
      <c r="E645" s="36"/>
      <c r="H645" s="36"/>
      <c r="K645" s="36"/>
    </row>
    <row r="646" spans="1:27" x14ac:dyDescent="0.25">
      <c r="B646" t="s">
        <v>502</v>
      </c>
      <c r="C646" t="s">
        <v>19</v>
      </c>
      <c r="D646" t="s">
        <v>503</v>
      </c>
      <c r="E646" s="33">
        <v>2.02</v>
      </c>
      <c r="G646" t="s">
        <v>179</v>
      </c>
      <c r="H646" s="34">
        <v>0.98</v>
      </c>
      <c r="I646" t="s">
        <v>180</v>
      </c>
      <c r="J646" s="35">
        <f>ROUND(E646* H646,5)</f>
        <v>1.9796</v>
      </c>
      <c r="K646" s="36"/>
    </row>
    <row r="647" spans="1:27" x14ac:dyDescent="0.25">
      <c r="D647" s="37" t="s">
        <v>194</v>
      </c>
      <c r="E647" s="36"/>
      <c r="H647" s="36"/>
      <c r="K647" s="34">
        <f>SUM(J646:J646)</f>
        <v>1.9796</v>
      </c>
    </row>
    <row r="648" spans="1:27" x14ac:dyDescent="0.25">
      <c r="E648" s="36"/>
      <c r="H648" s="36"/>
      <c r="K648" s="36"/>
    </row>
    <row r="649" spans="1:27" x14ac:dyDescent="0.25">
      <c r="D649" s="37" t="s">
        <v>196</v>
      </c>
      <c r="E649" s="36"/>
      <c r="H649" s="36">
        <v>1.5</v>
      </c>
      <c r="I649" t="s">
        <v>197</v>
      </c>
      <c r="J649">
        <f>ROUND(H649/100*K644,5)</f>
        <v>3.9370000000000002E-2</v>
      </c>
      <c r="K649" s="36"/>
    </row>
    <row r="650" spans="1:27" x14ac:dyDescent="0.25">
      <c r="D650" s="37" t="s">
        <v>195</v>
      </c>
      <c r="E650" s="36"/>
      <c r="H650" s="36"/>
      <c r="K650" s="38">
        <f>SUM(J641:J649)</f>
        <v>4.6434700000000007</v>
      </c>
    </row>
    <row r="651" spans="1:27" x14ac:dyDescent="0.25">
      <c r="D651" s="37" t="s">
        <v>198</v>
      </c>
      <c r="E651" s="36"/>
      <c r="H651" s="36"/>
      <c r="K651" s="38">
        <f>SUM(K650:K650)</f>
        <v>4.6434700000000007</v>
      </c>
    </row>
    <row r="653" spans="1:27" ht="45" customHeight="1" x14ac:dyDescent="0.25">
      <c r="A653" s="28" t="s">
        <v>504</v>
      </c>
      <c r="B653" s="28" t="s">
        <v>37</v>
      </c>
      <c r="C653" s="29" t="s">
        <v>33</v>
      </c>
      <c r="D653" s="7" t="s">
        <v>38</v>
      </c>
      <c r="E653" s="6"/>
      <c r="F653" s="6"/>
      <c r="G653" s="29"/>
      <c r="H653" s="31" t="s">
        <v>172</v>
      </c>
      <c r="I653" s="5">
        <v>1</v>
      </c>
      <c r="J653" s="4"/>
      <c r="K653" s="32">
        <f>ROUND(K670,2)</f>
        <v>27.73</v>
      </c>
      <c r="L653" s="30" t="s">
        <v>505</v>
      </c>
      <c r="M653" s="29"/>
      <c r="N653" s="29"/>
      <c r="O653" s="29"/>
      <c r="P653" s="29"/>
      <c r="Q653" s="29"/>
      <c r="R653" s="29"/>
      <c r="S653" s="29"/>
      <c r="T653" s="29"/>
      <c r="U653" s="29"/>
      <c r="V653" s="29"/>
      <c r="W653" s="29"/>
      <c r="X653" s="29"/>
      <c r="Y653" s="29"/>
      <c r="Z653" s="29"/>
      <c r="AA653" s="29"/>
    </row>
    <row r="654" spans="1:27" x14ac:dyDescent="0.25">
      <c r="B654" s="24" t="s">
        <v>174</v>
      </c>
    </row>
    <row r="655" spans="1:27" x14ac:dyDescent="0.25">
      <c r="B655" t="s">
        <v>489</v>
      </c>
      <c r="C655" t="s">
        <v>176</v>
      </c>
      <c r="D655" t="s">
        <v>411</v>
      </c>
      <c r="E655" s="33">
        <v>0.15</v>
      </c>
      <c r="F655" t="s">
        <v>178</v>
      </c>
      <c r="G655" t="s">
        <v>179</v>
      </c>
      <c r="H655" s="34">
        <v>28.61</v>
      </c>
      <c r="I655" t="s">
        <v>180</v>
      </c>
      <c r="J655" s="35">
        <f>ROUND(E655/I653* H655,5)</f>
        <v>4.2915000000000001</v>
      </c>
      <c r="K655" s="36"/>
    </row>
    <row r="656" spans="1:27" x14ac:dyDescent="0.25">
      <c r="B656" t="s">
        <v>250</v>
      </c>
      <c r="C656" t="s">
        <v>176</v>
      </c>
      <c r="D656" t="s">
        <v>251</v>
      </c>
      <c r="E656" s="33">
        <v>0.15</v>
      </c>
      <c r="F656" t="s">
        <v>178</v>
      </c>
      <c r="G656" t="s">
        <v>179</v>
      </c>
      <c r="H656" s="34">
        <v>23.88</v>
      </c>
      <c r="I656" t="s">
        <v>180</v>
      </c>
      <c r="J656" s="35">
        <f>ROUND(E656/I653* H656,5)</f>
        <v>3.5819999999999999</v>
      </c>
      <c r="K656" s="36"/>
    </row>
    <row r="657" spans="1:27" x14ac:dyDescent="0.25">
      <c r="D657" s="37" t="s">
        <v>181</v>
      </c>
      <c r="E657" s="36"/>
      <c r="H657" s="36"/>
      <c r="K657" s="34">
        <f>SUM(J655:J656)</f>
        <v>7.8734999999999999</v>
      </c>
    </row>
    <row r="658" spans="1:27" x14ac:dyDescent="0.25">
      <c r="B658" s="24" t="s">
        <v>182</v>
      </c>
      <c r="E658" s="36"/>
      <c r="H658" s="36"/>
      <c r="K658" s="36"/>
    </row>
    <row r="659" spans="1:27" x14ac:dyDescent="0.25">
      <c r="B659" t="s">
        <v>417</v>
      </c>
      <c r="C659" t="s">
        <v>176</v>
      </c>
      <c r="D659" t="s">
        <v>418</v>
      </c>
      <c r="E659" s="33">
        <v>0.15</v>
      </c>
      <c r="F659" t="s">
        <v>178</v>
      </c>
      <c r="G659" t="s">
        <v>179</v>
      </c>
      <c r="H659" s="34">
        <v>3.58</v>
      </c>
      <c r="I659" t="s">
        <v>180</v>
      </c>
      <c r="J659" s="35">
        <f>ROUND(E659/I653* H659,5)</f>
        <v>0.53700000000000003</v>
      </c>
      <c r="K659" s="36"/>
    </row>
    <row r="660" spans="1:27" x14ac:dyDescent="0.25">
      <c r="B660" t="s">
        <v>419</v>
      </c>
      <c r="C660" t="s">
        <v>33</v>
      </c>
      <c r="D660" t="s">
        <v>420</v>
      </c>
      <c r="E660" s="33">
        <v>5.9999999999999995E-4</v>
      </c>
      <c r="F660" t="s">
        <v>178</v>
      </c>
      <c r="G660" t="s">
        <v>179</v>
      </c>
      <c r="H660" s="34">
        <v>1492.35</v>
      </c>
      <c r="I660" t="s">
        <v>180</v>
      </c>
      <c r="J660" s="35">
        <f>ROUND(E660/I653* H660,5)</f>
        <v>0.89541000000000004</v>
      </c>
      <c r="K660" s="36"/>
    </row>
    <row r="661" spans="1:27" x14ac:dyDescent="0.25">
      <c r="D661" s="37" t="s">
        <v>185</v>
      </c>
      <c r="E661" s="36"/>
      <c r="H661" s="36"/>
      <c r="K661" s="34">
        <f>SUM(J659:J660)</f>
        <v>1.43241</v>
      </c>
    </row>
    <row r="662" spans="1:27" x14ac:dyDescent="0.25">
      <c r="B662" s="24" t="s">
        <v>186</v>
      </c>
      <c r="E662" s="36"/>
      <c r="H662" s="36"/>
      <c r="K662" s="36"/>
    </row>
    <row r="663" spans="1:27" x14ac:dyDescent="0.25">
      <c r="B663" t="s">
        <v>425</v>
      </c>
      <c r="C663" t="s">
        <v>19</v>
      </c>
      <c r="D663" t="s">
        <v>426</v>
      </c>
      <c r="E663" s="33">
        <v>0.4</v>
      </c>
      <c r="G663" t="s">
        <v>179</v>
      </c>
      <c r="H663" s="34">
        <v>13.72</v>
      </c>
      <c r="I663" t="s">
        <v>180</v>
      </c>
      <c r="J663" s="35">
        <f>ROUND(E663* H663,5)</f>
        <v>5.4880000000000004</v>
      </c>
      <c r="K663" s="36"/>
    </row>
    <row r="664" spans="1:27" x14ac:dyDescent="0.25">
      <c r="B664" t="s">
        <v>427</v>
      </c>
      <c r="C664" t="s">
        <v>33</v>
      </c>
      <c r="D664" t="s">
        <v>428</v>
      </c>
      <c r="E664" s="33">
        <v>1.1000000000000001</v>
      </c>
      <c r="G664" t="s">
        <v>179</v>
      </c>
      <c r="H664" s="34">
        <v>11.5</v>
      </c>
      <c r="I664" t="s">
        <v>180</v>
      </c>
      <c r="J664" s="35">
        <f>ROUND(E664* H664,5)</f>
        <v>12.65</v>
      </c>
      <c r="K664" s="36"/>
    </row>
    <row r="665" spans="1:27" x14ac:dyDescent="0.25">
      <c r="B665" t="s">
        <v>423</v>
      </c>
      <c r="C665" t="s">
        <v>33</v>
      </c>
      <c r="D665" t="s">
        <v>424</v>
      </c>
      <c r="E665" s="33">
        <v>1</v>
      </c>
      <c r="G665" t="s">
        <v>179</v>
      </c>
      <c r="H665" s="34">
        <v>0.17</v>
      </c>
      <c r="I665" t="s">
        <v>180</v>
      </c>
      <c r="J665" s="35">
        <f>ROUND(E665* H665,5)</f>
        <v>0.17</v>
      </c>
      <c r="K665" s="36"/>
    </row>
    <row r="666" spans="1:27" x14ac:dyDescent="0.25">
      <c r="D666" s="37" t="s">
        <v>194</v>
      </c>
      <c r="E666" s="36"/>
      <c r="H666" s="36"/>
      <c r="K666" s="34">
        <f>SUM(J663:J665)</f>
        <v>18.308000000000003</v>
      </c>
    </row>
    <row r="667" spans="1:27" x14ac:dyDescent="0.25">
      <c r="E667" s="36"/>
      <c r="H667" s="36"/>
      <c r="K667" s="36"/>
    </row>
    <row r="668" spans="1:27" x14ac:dyDescent="0.25">
      <c r="D668" s="37" t="s">
        <v>196</v>
      </c>
      <c r="E668" s="36"/>
      <c r="H668" s="36">
        <v>1.5</v>
      </c>
      <c r="I668" t="s">
        <v>197</v>
      </c>
      <c r="J668">
        <f>ROUND(H668/100*K657,5)</f>
        <v>0.1181</v>
      </c>
      <c r="K668" s="36"/>
    </row>
    <row r="669" spans="1:27" x14ac:dyDescent="0.25">
      <c r="D669" s="37" t="s">
        <v>195</v>
      </c>
      <c r="E669" s="36"/>
      <c r="H669" s="36"/>
      <c r="K669" s="38">
        <f>SUM(J654:J668)</f>
        <v>27.732010000000002</v>
      </c>
    </row>
    <row r="670" spans="1:27" x14ac:dyDescent="0.25">
      <c r="D670" s="37" t="s">
        <v>198</v>
      </c>
      <c r="E670" s="36"/>
      <c r="H670" s="36"/>
      <c r="K670" s="38">
        <f>SUM(K669:K669)</f>
        <v>27.732010000000002</v>
      </c>
    </row>
    <row r="672" spans="1:27" ht="45" customHeight="1" x14ac:dyDescent="0.25">
      <c r="A672" s="28" t="s">
        <v>506</v>
      </c>
      <c r="B672" s="28" t="s">
        <v>121</v>
      </c>
      <c r="C672" s="29" t="s">
        <v>22</v>
      </c>
      <c r="D672" s="7" t="s">
        <v>122</v>
      </c>
      <c r="E672" s="6"/>
      <c r="F672" s="6"/>
      <c r="G672" s="29"/>
      <c r="H672" s="31" t="s">
        <v>172</v>
      </c>
      <c r="I672" s="5">
        <v>1</v>
      </c>
      <c r="J672" s="4"/>
      <c r="K672" s="32">
        <f>ROUND(K678,2)</f>
        <v>10.91</v>
      </c>
      <c r="L672" s="30" t="s">
        <v>507</v>
      </c>
      <c r="M672" s="29"/>
      <c r="N672" s="29"/>
      <c r="O672" s="29"/>
      <c r="P672" s="29"/>
      <c r="Q672" s="29"/>
      <c r="R672" s="29"/>
      <c r="S672" s="29"/>
      <c r="T672" s="29"/>
      <c r="U672" s="29"/>
      <c r="V672" s="29"/>
      <c r="W672" s="29"/>
      <c r="X672" s="29"/>
      <c r="Y672" s="29"/>
      <c r="Z672" s="29"/>
      <c r="AA672" s="29"/>
    </row>
    <row r="673" spans="1:27" x14ac:dyDescent="0.25">
      <c r="B673" s="24" t="s">
        <v>174</v>
      </c>
    </row>
    <row r="674" spans="1:27" x14ac:dyDescent="0.25">
      <c r="B674" t="s">
        <v>175</v>
      </c>
      <c r="C674" t="s">
        <v>176</v>
      </c>
      <c r="D674" t="s">
        <v>177</v>
      </c>
      <c r="E674" s="33">
        <v>0.2</v>
      </c>
      <c r="F674" t="s">
        <v>178</v>
      </c>
      <c r="G674" t="s">
        <v>179</v>
      </c>
      <c r="H674" s="34">
        <v>24.69</v>
      </c>
      <c r="I674" t="s">
        <v>180</v>
      </c>
      <c r="J674" s="35">
        <f>ROUND(E674/I672* H674,5)</f>
        <v>4.9379999999999997</v>
      </c>
      <c r="K674" s="36"/>
    </row>
    <row r="675" spans="1:27" x14ac:dyDescent="0.25">
      <c r="B675" t="s">
        <v>250</v>
      </c>
      <c r="C675" t="s">
        <v>176</v>
      </c>
      <c r="D675" t="s">
        <v>251</v>
      </c>
      <c r="E675" s="33">
        <v>0.25</v>
      </c>
      <c r="F675" t="s">
        <v>178</v>
      </c>
      <c r="G675" t="s">
        <v>179</v>
      </c>
      <c r="H675" s="34">
        <v>23.88</v>
      </c>
      <c r="I675" t="s">
        <v>180</v>
      </c>
      <c r="J675" s="35">
        <f>ROUND(E675/I672* H675,5)</f>
        <v>5.97</v>
      </c>
      <c r="K675" s="36"/>
    </row>
    <row r="676" spans="1:27" x14ac:dyDescent="0.25">
      <c r="D676" s="37" t="s">
        <v>181</v>
      </c>
      <c r="E676" s="36"/>
      <c r="H676" s="36"/>
      <c r="K676" s="34">
        <f>SUM(J674:J675)</f>
        <v>10.907999999999999</v>
      </c>
    </row>
    <row r="677" spans="1:27" x14ac:dyDescent="0.25">
      <c r="D677" s="37" t="s">
        <v>195</v>
      </c>
      <c r="E677" s="36"/>
      <c r="H677" s="36"/>
      <c r="K677" s="38">
        <f>SUM(J673:J676)</f>
        <v>10.907999999999999</v>
      </c>
    </row>
    <row r="678" spans="1:27" x14ac:dyDescent="0.25">
      <c r="D678" s="37" t="s">
        <v>198</v>
      </c>
      <c r="E678" s="36"/>
      <c r="H678" s="36"/>
      <c r="K678" s="38">
        <f>SUM(K677:K677)</f>
        <v>10.907999999999999</v>
      </c>
    </row>
    <row r="680" spans="1:27" ht="45" customHeight="1" x14ac:dyDescent="0.25">
      <c r="A680" s="28" t="s">
        <v>508</v>
      </c>
      <c r="B680" s="28" t="s">
        <v>123</v>
      </c>
      <c r="C680" s="29" t="s">
        <v>22</v>
      </c>
      <c r="D680" s="7" t="s">
        <v>124</v>
      </c>
      <c r="E680" s="6"/>
      <c r="F680" s="6"/>
      <c r="G680" s="29"/>
      <c r="H680" s="31" t="s">
        <v>172</v>
      </c>
      <c r="I680" s="5">
        <v>1</v>
      </c>
      <c r="J680" s="4"/>
      <c r="K680" s="32">
        <f>ROUND(K693,2)</f>
        <v>40.61</v>
      </c>
      <c r="L680" s="30" t="s">
        <v>509</v>
      </c>
      <c r="M680" s="29"/>
      <c r="N680" s="29"/>
      <c r="O680" s="29"/>
      <c r="P680" s="29"/>
      <c r="Q680" s="29"/>
      <c r="R680" s="29"/>
      <c r="S680" s="29"/>
      <c r="T680" s="29"/>
      <c r="U680" s="29"/>
      <c r="V680" s="29"/>
      <c r="W680" s="29"/>
      <c r="X680" s="29"/>
      <c r="Y680" s="29"/>
      <c r="Z680" s="29"/>
      <c r="AA680" s="29"/>
    </row>
    <row r="681" spans="1:27" x14ac:dyDescent="0.25">
      <c r="B681" s="24" t="s">
        <v>174</v>
      </c>
    </row>
    <row r="682" spans="1:27" x14ac:dyDescent="0.25">
      <c r="B682" t="s">
        <v>328</v>
      </c>
      <c r="C682" t="s">
        <v>176</v>
      </c>
      <c r="D682" t="s">
        <v>230</v>
      </c>
      <c r="E682" s="33">
        <v>0.1</v>
      </c>
      <c r="F682" t="s">
        <v>178</v>
      </c>
      <c r="G682" t="s">
        <v>179</v>
      </c>
      <c r="H682" s="34">
        <v>25.4</v>
      </c>
      <c r="I682" t="s">
        <v>180</v>
      </c>
      <c r="J682" s="35">
        <f>ROUND(E682/I680* H682,5)</f>
        <v>2.54</v>
      </c>
      <c r="K682" s="36"/>
    </row>
    <row r="683" spans="1:27" x14ac:dyDescent="0.25">
      <c r="B683" t="s">
        <v>327</v>
      </c>
      <c r="C683" t="s">
        <v>176</v>
      </c>
      <c r="D683" t="s">
        <v>228</v>
      </c>
      <c r="E683" s="33">
        <v>0.4</v>
      </c>
      <c r="F683" t="s">
        <v>178</v>
      </c>
      <c r="G683" t="s">
        <v>179</v>
      </c>
      <c r="H683" s="34">
        <v>28.61</v>
      </c>
      <c r="I683" t="s">
        <v>180</v>
      </c>
      <c r="J683" s="35">
        <f>ROUND(E683/I680* H683,5)</f>
        <v>11.444000000000001</v>
      </c>
      <c r="K683" s="36"/>
    </row>
    <row r="684" spans="1:27" x14ac:dyDescent="0.25">
      <c r="D684" s="37" t="s">
        <v>181</v>
      </c>
      <c r="E684" s="36"/>
      <c r="H684" s="36"/>
      <c r="K684" s="34">
        <f>SUM(J682:J683)</f>
        <v>13.984000000000002</v>
      </c>
    </row>
    <row r="685" spans="1:27" x14ac:dyDescent="0.25">
      <c r="B685" s="24" t="s">
        <v>186</v>
      </c>
      <c r="E685" s="36"/>
      <c r="H685" s="36"/>
      <c r="K685" s="36"/>
    </row>
    <row r="686" spans="1:27" x14ac:dyDescent="0.25">
      <c r="B686" t="s">
        <v>510</v>
      </c>
      <c r="C686" t="s">
        <v>19</v>
      </c>
      <c r="D686" t="s">
        <v>511</v>
      </c>
      <c r="E686" s="33">
        <v>3</v>
      </c>
      <c r="G686" t="s">
        <v>179</v>
      </c>
      <c r="H686" s="34">
        <v>1.89</v>
      </c>
      <c r="I686" t="s">
        <v>180</v>
      </c>
      <c r="J686" s="35">
        <f>ROUND(E686* H686,5)</f>
        <v>5.67</v>
      </c>
      <c r="K686" s="36"/>
    </row>
    <row r="687" spans="1:27" x14ac:dyDescent="0.25">
      <c r="B687" t="s">
        <v>512</v>
      </c>
      <c r="C687" t="s">
        <v>22</v>
      </c>
      <c r="D687" t="s">
        <v>513</v>
      </c>
      <c r="E687" s="33">
        <v>1.05</v>
      </c>
      <c r="G687" t="s">
        <v>179</v>
      </c>
      <c r="H687" s="34">
        <v>16.8</v>
      </c>
      <c r="I687" t="s">
        <v>180</v>
      </c>
      <c r="J687" s="35">
        <f>ROUND(E687* H687,5)</f>
        <v>17.64</v>
      </c>
      <c r="K687" s="36"/>
    </row>
    <row r="688" spans="1:27" x14ac:dyDescent="0.25">
      <c r="B688" t="s">
        <v>514</v>
      </c>
      <c r="C688" t="s">
        <v>33</v>
      </c>
      <c r="D688" t="s">
        <v>515</v>
      </c>
      <c r="E688" s="33">
        <v>16.5</v>
      </c>
      <c r="G688" t="s">
        <v>179</v>
      </c>
      <c r="H688" s="34">
        <v>0.18</v>
      </c>
      <c r="I688" t="s">
        <v>180</v>
      </c>
      <c r="J688" s="35">
        <f>ROUND(E688* H688,5)</f>
        <v>2.97</v>
      </c>
      <c r="K688" s="36"/>
    </row>
    <row r="689" spans="1:27" x14ac:dyDescent="0.25">
      <c r="D689" s="37" t="s">
        <v>194</v>
      </c>
      <c r="E689" s="36"/>
      <c r="H689" s="36"/>
      <c r="K689" s="34">
        <f>SUM(J686:J688)</f>
        <v>26.28</v>
      </c>
    </row>
    <row r="690" spans="1:27" x14ac:dyDescent="0.25">
      <c r="E690" s="36"/>
      <c r="H690" s="36"/>
      <c r="K690" s="36"/>
    </row>
    <row r="691" spans="1:27" x14ac:dyDescent="0.25">
      <c r="D691" s="37" t="s">
        <v>196</v>
      </c>
      <c r="E691" s="36"/>
      <c r="H691" s="36">
        <v>2.5</v>
      </c>
      <c r="I691" t="s">
        <v>197</v>
      </c>
      <c r="J691">
        <f>ROUND(H691/100*K684,5)</f>
        <v>0.34960000000000002</v>
      </c>
      <c r="K691" s="36"/>
    </row>
    <row r="692" spans="1:27" x14ac:dyDescent="0.25">
      <c r="D692" s="37" t="s">
        <v>195</v>
      </c>
      <c r="E692" s="36"/>
      <c r="H692" s="36"/>
      <c r="K692" s="38">
        <f>SUM(J681:J691)</f>
        <v>40.613600000000005</v>
      </c>
    </row>
    <row r="693" spans="1:27" x14ac:dyDescent="0.25">
      <c r="D693" s="37" t="s">
        <v>198</v>
      </c>
      <c r="E693" s="36"/>
      <c r="H693" s="36"/>
      <c r="K693" s="38">
        <f>SUM(K692:K692)</f>
        <v>40.613600000000005</v>
      </c>
    </row>
    <row r="695" spans="1:27" ht="45" customHeight="1" x14ac:dyDescent="0.25">
      <c r="A695" s="28" t="s">
        <v>516</v>
      </c>
      <c r="B695" s="28" t="s">
        <v>131</v>
      </c>
      <c r="C695" s="29" t="s">
        <v>129</v>
      </c>
      <c r="D695" s="7" t="s">
        <v>132</v>
      </c>
      <c r="E695" s="6"/>
      <c r="F695" s="6"/>
      <c r="G695" s="29"/>
      <c r="H695" s="31" t="s">
        <v>172</v>
      </c>
      <c r="I695" s="5">
        <v>1</v>
      </c>
      <c r="J695" s="4"/>
      <c r="K695" s="32">
        <f>ROUND(K709,2)</f>
        <v>599.42999999999995</v>
      </c>
      <c r="L695" s="30" t="s">
        <v>517</v>
      </c>
      <c r="M695" s="29"/>
      <c r="N695" s="29"/>
      <c r="O695" s="29"/>
      <c r="P695" s="29"/>
      <c r="Q695" s="29"/>
      <c r="R695" s="29"/>
      <c r="S695" s="29"/>
      <c r="T695" s="29"/>
      <c r="U695" s="29"/>
      <c r="V695" s="29"/>
      <c r="W695" s="29"/>
      <c r="X695" s="29"/>
      <c r="Y695" s="29"/>
      <c r="Z695" s="29"/>
      <c r="AA695" s="29"/>
    </row>
    <row r="696" spans="1:27" x14ac:dyDescent="0.25">
      <c r="B696" s="24" t="s">
        <v>174</v>
      </c>
    </row>
    <row r="697" spans="1:27" x14ac:dyDescent="0.25">
      <c r="B697" t="s">
        <v>248</v>
      </c>
      <c r="C697" t="s">
        <v>176</v>
      </c>
      <c r="D697" t="s">
        <v>249</v>
      </c>
      <c r="E697" s="33">
        <v>9.6999999999999993</v>
      </c>
      <c r="F697" t="s">
        <v>178</v>
      </c>
      <c r="G697" t="s">
        <v>179</v>
      </c>
      <c r="H697" s="34">
        <v>28.61</v>
      </c>
      <c r="I697" t="s">
        <v>180</v>
      </c>
      <c r="J697" s="35">
        <f>ROUND(E697/I695* H697,5)</f>
        <v>277.517</v>
      </c>
      <c r="K697" s="36"/>
    </row>
    <row r="698" spans="1:27" x14ac:dyDescent="0.25">
      <c r="B698" t="s">
        <v>250</v>
      </c>
      <c r="C698" t="s">
        <v>176</v>
      </c>
      <c r="D698" t="s">
        <v>251</v>
      </c>
      <c r="E698" s="33">
        <v>4.83</v>
      </c>
      <c r="F698" t="s">
        <v>178</v>
      </c>
      <c r="G698" t="s">
        <v>179</v>
      </c>
      <c r="H698" s="34">
        <v>23.88</v>
      </c>
      <c r="I698" t="s">
        <v>180</v>
      </c>
      <c r="J698" s="35">
        <f>ROUND(E698/I695* H698,5)</f>
        <v>115.3404</v>
      </c>
      <c r="K698" s="36"/>
    </row>
    <row r="699" spans="1:27" x14ac:dyDescent="0.25">
      <c r="D699" s="37" t="s">
        <v>181</v>
      </c>
      <c r="E699" s="36"/>
      <c r="H699" s="36"/>
      <c r="K699" s="34">
        <f>SUM(J697:J698)</f>
        <v>392.85739999999998</v>
      </c>
    </row>
    <row r="700" spans="1:27" x14ac:dyDescent="0.25">
      <c r="B700" s="24" t="s">
        <v>186</v>
      </c>
      <c r="E700" s="36"/>
      <c r="H700" s="36"/>
      <c r="K700" s="36"/>
    </row>
    <row r="701" spans="1:27" x14ac:dyDescent="0.25">
      <c r="B701" t="s">
        <v>518</v>
      </c>
      <c r="C701" t="s">
        <v>33</v>
      </c>
      <c r="D701" t="s">
        <v>519</v>
      </c>
      <c r="E701" s="33">
        <v>450</v>
      </c>
      <c r="G701" t="s">
        <v>179</v>
      </c>
      <c r="H701" s="34">
        <v>0.33</v>
      </c>
      <c r="I701" t="s">
        <v>180</v>
      </c>
      <c r="J701" s="35">
        <f>ROUND(E701* H701,5)</f>
        <v>148.5</v>
      </c>
      <c r="K701" s="36"/>
    </row>
    <row r="702" spans="1:27" x14ac:dyDescent="0.25">
      <c r="D702" s="37" t="s">
        <v>194</v>
      </c>
      <c r="E702" s="36"/>
      <c r="H702" s="36"/>
      <c r="K702" s="34">
        <f>SUM(J701:J701)</f>
        <v>148.5</v>
      </c>
    </row>
    <row r="703" spans="1:27" x14ac:dyDescent="0.25">
      <c r="B703" s="24" t="s">
        <v>169</v>
      </c>
      <c r="E703" s="36"/>
      <c r="H703" s="36"/>
      <c r="K703" s="36"/>
    </row>
    <row r="704" spans="1:27" x14ac:dyDescent="0.25">
      <c r="B704" t="s">
        <v>199</v>
      </c>
      <c r="C704" t="s">
        <v>129</v>
      </c>
      <c r="D704" t="s">
        <v>200</v>
      </c>
      <c r="E704" s="33">
        <v>0.222</v>
      </c>
      <c r="G704" t="s">
        <v>179</v>
      </c>
      <c r="H704" s="34">
        <v>217.34354999999999</v>
      </c>
      <c r="I704" t="s">
        <v>180</v>
      </c>
      <c r="J704" s="35">
        <f>ROUND(E704* H704,5)</f>
        <v>48.25027</v>
      </c>
      <c r="K704" s="36"/>
    </row>
    <row r="705" spans="1:27" x14ac:dyDescent="0.25">
      <c r="D705" s="37" t="s">
        <v>259</v>
      </c>
      <c r="E705" s="36"/>
      <c r="H705" s="36"/>
      <c r="K705" s="34">
        <f>SUM(J704:J704)</f>
        <v>48.25027</v>
      </c>
    </row>
    <row r="706" spans="1:27" x14ac:dyDescent="0.25">
      <c r="E706" s="36"/>
      <c r="H706" s="36"/>
      <c r="K706" s="36"/>
    </row>
    <row r="707" spans="1:27" x14ac:dyDescent="0.25">
      <c r="D707" s="37" t="s">
        <v>196</v>
      </c>
      <c r="E707" s="36"/>
      <c r="H707" s="36">
        <v>2.5</v>
      </c>
      <c r="I707" t="s">
        <v>197</v>
      </c>
      <c r="J707">
        <f>ROUND(H707/100*K699,5)</f>
        <v>9.8214400000000008</v>
      </c>
      <c r="K707" s="36"/>
    </row>
    <row r="708" spans="1:27" x14ac:dyDescent="0.25">
      <c r="D708" s="37" t="s">
        <v>195</v>
      </c>
      <c r="E708" s="36"/>
      <c r="H708" s="36"/>
      <c r="K708" s="38">
        <f>SUM(J696:J707)</f>
        <v>599.42911000000004</v>
      </c>
    </row>
    <row r="709" spans="1:27" x14ac:dyDescent="0.25">
      <c r="D709" s="37" t="s">
        <v>198</v>
      </c>
      <c r="E709" s="36"/>
      <c r="H709" s="36"/>
      <c r="K709" s="38">
        <f>SUM(K708:K708)</f>
        <v>599.42911000000004</v>
      </c>
    </row>
    <row r="711" spans="1:27" ht="45" customHeight="1" x14ac:dyDescent="0.25">
      <c r="A711" s="28" t="s">
        <v>520</v>
      </c>
      <c r="B711" s="28" t="s">
        <v>78</v>
      </c>
      <c r="C711" s="29" t="s">
        <v>22</v>
      </c>
      <c r="D711" s="7" t="s">
        <v>79</v>
      </c>
      <c r="E711" s="6"/>
      <c r="F711" s="6"/>
      <c r="G711" s="29"/>
      <c r="H711" s="31" t="s">
        <v>172</v>
      </c>
      <c r="I711" s="5">
        <v>1</v>
      </c>
      <c r="J711" s="4"/>
      <c r="K711" s="32">
        <f>ROUND(K728,2)</f>
        <v>36.94</v>
      </c>
      <c r="L711" s="30" t="s">
        <v>521</v>
      </c>
      <c r="M711" s="29"/>
      <c r="N711" s="29"/>
      <c r="O711" s="29"/>
      <c r="P711" s="29"/>
      <c r="Q711" s="29"/>
      <c r="R711" s="29"/>
      <c r="S711" s="29"/>
      <c r="T711" s="29"/>
      <c r="U711" s="29"/>
      <c r="V711" s="29"/>
      <c r="W711" s="29"/>
      <c r="X711" s="29"/>
      <c r="Y711" s="29"/>
      <c r="Z711" s="29"/>
      <c r="AA711" s="29"/>
    </row>
    <row r="712" spans="1:27" x14ac:dyDescent="0.25">
      <c r="B712" s="24" t="s">
        <v>174</v>
      </c>
    </row>
    <row r="713" spans="1:27" x14ac:dyDescent="0.25">
      <c r="B713" t="s">
        <v>248</v>
      </c>
      <c r="C713" t="s">
        <v>176</v>
      </c>
      <c r="D713" t="s">
        <v>249</v>
      </c>
      <c r="E713" s="33">
        <v>0.68</v>
      </c>
      <c r="F713" t="s">
        <v>178</v>
      </c>
      <c r="G713" t="s">
        <v>179</v>
      </c>
      <c r="H713" s="34">
        <v>28.61</v>
      </c>
      <c r="I713" t="s">
        <v>180</v>
      </c>
      <c r="J713" s="35">
        <f>ROUND(E713/I711* H713,5)</f>
        <v>19.454799999999999</v>
      </c>
      <c r="K713" s="36"/>
    </row>
    <row r="714" spans="1:27" x14ac:dyDescent="0.25">
      <c r="B714" t="s">
        <v>175</v>
      </c>
      <c r="C714" t="s">
        <v>176</v>
      </c>
      <c r="D714" t="s">
        <v>177</v>
      </c>
      <c r="E714" s="33">
        <v>8.5999999999999993E-2</v>
      </c>
      <c r="F714" t="s">
        <v>178</v>
      </c>
      <c r="G714" t="s">
        <v>179</v>
      </c>
      <c r="H714" s="34">
        <v>24.69</v>
      </c>
      <c r="I714" t="s">
        <v>180</v>
      </c>
      <c r="J714" s="35">
        <f>ROUND(E714/I711* H714,5)</f>
        <v>2.1233399999999998</v>
      </c>
      <c r="K714" s="36"/>
    </row>
    <row r="715" spans="1:27" x14ac:dyDescent="0.25">
      <c r="B715" t="s">
        <v>250</v>
      </c>
      <c r="C715" t="s">
        <v>176</v>
      </c>
      <c r="D715" t="s">
        <v>251</v>
      </c>
      <c r="E715" s="33">
        <v>0.34</v>
      </c>
      <c r="F715" t="s">
        <v>178</v>
      </c>
      <c r="G715" t="s">
        <v>179</v>
      </c>
      <c r="H715" s="34">
        <v>23.88</v>
      </c>
      <c r="I715" t="s">
        <v>180</v>
      </c>
      <c r="J715" s="35">
        <f>ROUND(E715/I711* H715,5)</f>
        <v>8.1191999999999993</v>
      </c>
      <c r="K715" s="36"/>
    </row>
    <row r="716" spans="1:27" x14ac:dyDescent="0.25">
      <c r="D716" s="37" t="s">
        <v>181</v>
      </c>
      <c r="E716" s="36"/>
      <c r="H716" s="36"/>
      <c r="K716" s="34">
        <f>SUM(J713:J715)</f>
        <v>29.697339999999997</v>
      </c>
    </row>
    <row r="717" spans="1:27" x14ac:dyDescent="0.25">
      <c r="B717" s="24" t="s">
        <v>182</v>
      </c>
      <c r="E717" s="36"/>
      <c r="H717" s="36"/>
      <c r="K717" s="36"/>
    </row>
    <row r="718" spans="1:27" x14ac:dyDescent="0.25">
      <c r="B718" t="s">
        <v>522</v>
      </c>
      <c r="C718" t="s">
        <v>176</v>
      </c>
      <c r="D718" t="s">
        <v>523</v>
      </c>
      <c r="E718" s="33">
        <v>8.5999999999999993E-2</v>
      </c>
      <c r="F718" t="s">
        <v>178</v>
      </c>
      <c r="G718" t="s">
        <v>179</v>
      </c>
      <c r="H718" s="34">
        <v>1.7</v>
      </c>
      <c r="I718" t="s">
        <v>180</v>
      </c>
      <c r="J718" s="35">
        <f>ROUND(E718/I711* H718,5)</f>
        <v>0.1462</v>
      </c>
      <c r="K718" s="36"/>
    </row>
    <row r="719" spans="1:27" x14ac:dyDescent="0.25">
      <c r="D719" s="37" t="s">
        <v>185</v>
      </c>
      <c r="E719" s="36"/>
      <c r="H719" s="36"/>
      <c r="K719" s="34">
        <f>SUM(J718:J718)</f>
        <v>0.1462</v>
      </c>
    </row>
    <row r="720" spans="1:27" x14ac:dyDescent="0.25">
      <c r="B720" s="24" t="s">
        <v>186</v>
      </c>
      <c r="E720" s="36"/>
      <c r="H720" s="36"/>
      <c r="K720" s="36"/>
    </row>
    <row r="721" spans="1:27" x14ac:dyDescent="0.25">
      <c r="B721" t="s">
        <v>524</v>
      </c>
      <c r="C721" t="s">
        <v>33</v>
      </c>
      <c r="D721" t="s">
        <v>525</v>
      </c>
      <c r="E721" s="33">
        <v>29.998200000000001</v>
      </c>
      <c r="G721" t="s">
        <v>179</v>
      </c>
      <c r="H721" s="34">
        <v>0.18</v>
      </c>
      <c r="I721" t="s">
        <v>180</v>
      </c>
      <c r="J721" s="35">
        <f>ROUND(E721* H721,5)</f>
        <v>5.39968</v>
      </c>
      <c r="K721" s="36"/>
    </row>
    <row r="722" spans="1:27" x14ac:dyDescent="0.25">
      <c r="B722" t="s">
        <v>526</v>
      </c>
      <c r="C722" t="s">
        <v>190</v>
      </c>
      <c r="D722" t="s">
        <v>527</v>
      </c>
      <c r="E722" s="33">
        <v>1.9199999999999998E-2</v>
      </c>
      <c r="G722" t="s">
        <v>179</v>
      </c>
      <c r="H722" s="34">
        <v>49.17</v>
      </c>
      <c r="I722" t="s">
        <v>180</v>
      </c>
      <c r="J722" s="35">
        <f>ROUND(E722* H722,5)</f>
        <v>0.94406000000000001</v>
      </c>
      <c r="K722" s="36"/>
    </row>
    <row r="723" spans="1:27" x14ac:dyDescent="0.25">
      <c r="B723" t="s">
        <v>187</v>
      </c>
      <c r="C723" t="s">
        <v>129</v>
      </c>
      <c r="D723" t="s">
        <v>188</v>
      </c>
      <c r="E723" s="33">
        <v>2.8999999999999998E-3</v>
      </c>
      <c r="G723" t="s">
        <v>179</v>
      </c>
      <c r="H723" s="34">
        <v>2.04</v>
      </c>
      <c r="I723" t="s">
        <v>180</v>
      </c>
      <c r="J723" s="35">
        <f>ROUND(E723* H723,5)</f>
        <v>5.9199999999999999E-3</v>
      </c>
      <c r="K723" s="36"/>
    </row>
    <row r="724" spans="1:27" x14ac:dyDescent="0.25">
      <c r="D724" s="37" t="s">
        <v>194</v>
      </c>
      <c r="E724" s="36"/>
      <c r="H724" s="36"/>
      <c r="K724" s="34">
        <f>SUM(J721:J723)</f>
        <v>6.3496600000000001</v>
      </c>
    </row>
    <row r="725" spans="1:27" x14ac:dyDescent="0.25">
      <c r="E725" s="36"/>
      <c r="H725" s="36"/>
      <c r="K725" s="36"/>
    </row>
    <row r="726" spans="1:27" x14ac:dyDescent="0.25">
      <c r="D726" s="37" t="s">
        <v>196</v>
      </c>
      <c r="E726" s="36"/>
      <c r="H726" s="36">
        <v>2.5</v>
      </c>
      <c r="I726" t="s">
        <v>197</v>
      </c>
      <c r="J726">
        <f>ROUND(H726/100*K716,5)</f>
        <v>0.74243000000000003</v>
      </c>
      <c r="K726" s="36"/>
    </row>
    <row r="727" spans="1:27" x14ac:dyDescent="0.25">
      <c r="D727" s="37" t="s">
        <v>195</v>
      </c>
      <c r="E727" s="36"/>
      <c r="H727" s="36"/>
      <c r="K727" s="38">
        <f>SUM(J712:J726)</f>
        <v>36.935629999999996</v>
      </c>
    </row>
    <row r="728" spans="1:27" x14ac:dyDescent="0.25">
      <c r="D728" s="37" t="s">
        <v>198</v>
      </c>
      <c r="E728" s="36"/>
      <c r="H728" s="36"/>
      <c r="K728" s="38">
        <f>SUM(K727:K727)</f>
        <v>36.935629999999996</v>
      </c>
    </row>
    <row r="730" spans="1:27" ht="45" customHeight="1" x14ac:dyDescent="0.25">
      <c r="A730" s="28" t="s">
        <v>528</v>
      </c>
      <c r="B730" s="28" t="s">
        <v>27</v>
      </c>
      <c r="C730" s="29" t="s">
        <v>22</v>
      </c>
      <c r="D730" s="7" t="s">
        <v>28</v>
      </c>
      <c r="E730" s="6"/>
      <c r="F730" s="6"/>
      <c r="G730" s="29"/>
      <c r="H730" s="31" t="s">
        <v>172</v>
      </c>
      <c r="I730" s="5">
        <v>1</v>
      </c>
      <c r="J730" s="4"/>
      <c r="K730" s="32">
        <f>ROUND(K745,2)</f>
        <v>29.38</v>
      </c>
      <c r="L730" s="30" t="s">
        <v>529</v>
      </c>
      <c r="M730" s="29"/>
      <c r="N730" s="29"/>
      <c r="O730" s="29"/>
      <c r="P730" s="29"/>
      <c r="Q730" s="29"/>
      <c r="R730" s="29"/>
      <c r="S730" s="29"/>
      <c r="T730" s="29"/>
      <c r="U730" s="29"/>
      <c r="V730" s="29"/>
      <c r="W730" s="29"/>
      <c r="X730" s="29"/>
      <c r="Y730" s="29"/>
      <c r="Z730" s="29"/>
      <c r="AA730" s="29"/>
    </row>
    <row r="731" spans="1:27" x14ac:dyDescent="0.25">
      <c r="B731" s="24" t="s">
        <v>174</v>
      </c>
    </row>
    <row r="732" spans="1:27" x14ac:dyDescent="0.25">
      <c r="B732" t="s">
        <v>327</v>
      </c>
      <c r="C732" t="s">
        <v>176</v>
      </c>
      <c r="D732" t="s">
        <v>228</v>
      </c>
      <c r="E732" s="33">
        <v>0.13</v>
      </c>
      <c r="F732" t="s">
        <v>178</v>
      </c>
      <c r="G732" t="s">
        <v>179</v>
      </c>
      <c r="H732" s="34">
        <v>28.61</v>
      </c>
      <c r="I732" t="s">
        <v>180</v>
      </c>
      <c r="J732" s="35">
        <f>ROUND(E732/I730* H732,5)</f>
        <v>3.7193000000000001</v>
      </c>
      <c r="K732" s="36"/>
    </row>
    <row r="733" spans="1:27" x14ac:dyDescent="0.25">
      <c r="B733" t="s">
        <v>328</v>
      </c>
      <c r="C733" t="s">
        <v>176</v>
      </c>
      <c r="D733" t="s">
        <v>230</v>
      </c>
      <c r="E733" s="33">
        <v>0.06</v>
      </c>
      <c r="F733" t="s">
        <v>178</v>
      </c>
      <c r="G733" t="s">
        <v>179</v>
      </c>
      <c r="H733" s="34">
        <v>25.4</v>
      </c>
      <c r="I733" t="s">
        <v>180</v>
      </c>
      <c r="J733" s="35">
        <f>ROUND(E733/I730* H733,5)</f>
        <v>1.524</v>
      </c>
      <c r="K733" s="36"/>
    </row>
    <row r="734" spans="1:27" x14ac:dyDescent="0.25">
      <c r="D734" s="37" t="s">
        <v>181</v>
      </c>
      <c r="E734" s="36"/>
      <c r="H734" s="36"/>
      <c r="K734" s="34">
        <f>SUM(J732:J733)</f>
        <v>5.2432999999999996</v>
      </c>
    </row>
    <row r="735" spans="1:27" x14ac:dyDescent="0.25">
      <c r="B735" s="24" t="s">
        <v>182</v>
      </c>
      <c r="E735" s="36"/>
      <c r="H735" s="36"/>
      <c r="K735" s="36"/>
    </row>
    <row r="736" spans="1:27" x14ac:dyDescent="0.25">
      <c r="B736" t="s">
        <v>530</v>
      </c>
      <c r="C736" t="s">
        <v>176</v>
      </c>
      <c r="D736" t="s">
        <v>531</v>
      </c>
      <c r="E736" s="33">
        <v>0.13</v>
      </c>
      <c r="F736" t="s">
        <v>178</v>
      </c>
      <c r="G736" t="s">
        <v>179</v>
      </c>
      <c r="H736" s="34">
        <v>5.52</v>
      </c>
      <c r="I736" t="s">
        <v>180</v>
      </c>
      <c r="J736" s="35">
        <f>ROUND(E736/I730* H736,5)</f>
        <v>0.71760000000000002</v>
      </c>
      <c r="K736" s="36"/>
    </row>
    <row r="737" spans="1:27" x14ac:dyDescent="0.25">
      <c r="D737" s="37" t="s">
        <v>185</v>
      </c>
      <c r="E737" s="36"/>
      <c r="H737" s="36"/>
      <c r="K737" s="34">
        <f>SUM(J736:J736)</f>
        <v>0.71760000000000002</v>
      </c>
    </row>
    <row r="738" spans="1:27" x14ac:dyDescent="0.25">
      <c r="B738" s="24" t="s">
        <v>186</v>
      </c>
      <c r="E738" s="36"/>
      <c r="H738" s="36"/>
      <c r="K738" s="36"/>
    </row>
    <row r="739" spans="1:27" x14ac:dyDescent="0.25">
      <c r="B739" t="s">
        <v>532</v>
      </c>
      <c r="C739" t="s">
        <v>19</v>
      </c>
      <c r="D739" t="s">
        <v>533</v>
      </c>
      <c r="E739" s="33">
        <v>15.3</v>
      </c>
      <c r="G739" t="s">
        <v>179</v>
      </c>
      <c r="H739" s="34">
        <v>1.52</v>
      </c>
      <c r="I739" t="s">
        <v>180</v>
      </c>
      <c r="J739" s="35">
        <f>ROUND(E739* H739,5)</f>
        <v>23.256</v>
      </c>
      <c r="K739" s="36"/>
    </row>
    <row r="740" spans="1:27" x14ac:dyDescent="0.25">
      <c r="B740" t="s">
        <v>187</v>
      </c>
      <c r="C740" t="s">
        <v>129</v>
      </c>
      <c r="D740" t="s">
        <v>188</v>
      </c>
      <c r="E740" s="33">
        <v>1.7999999999999999E-2</v>
      </c>
      <c r="G740" t="s">
        <v>179</v>
      </c>
      <c r="H740" s="34">
        <v>2.04</v>
      </c>
      <c r="I740" t="s">
        <v>180</v>
      </c>
      <c r="J740" s="35">
        <f>ROUND(E740* H740,5)</f>
        <v>3.6720000000000003E-2</v>
      </c>
      <c r="K740" s="36"/>
    </row>
    <row r="741" spans="1:27" x14ac:dyDescent="0.25">
      <c r="D741" s="37" t="s">
        <v>194</v>
      </c>
      <c r="E741" s="36"/>
      <c r="H741" s="36"/>
      <c r="K741" s="34">
        <f>SUM(J739:J740)</f>
        <v>23.292719999999999</v>
      </c>
    </row>
    <row r="742" spans="1:27" x14ac:dyDescent="0.25">
      <c r="E742" s="36"/>
      <c r="H742" s="36"/>
      <c r="K742" s="36"/>
    </row>
    <row r="743" spans="1:27" x14ac:dyDescent="0.25">
      <c r="D743" s="37" t="s">
        <v>196</v>
      </c>
      <c r="E743" s="36"/>
      <c r="H743" s="36">
        <v>2.5</v>
      </c>
      <c r="I743" t="s">
        <v>197</v>
      </c>
      <c r="J743">
        <f>ROUND(H743/100*K734,5)</f>
        <v>0.13108</v>
      </c>
      <c r="K743" s="36"/>
    </row>
    <row r="744" spans="1:27" x14ac:dyDescent="0.25">
      <c r="D744" s="37" t="s">
        <v>195</v>
      </c>
      <c r="E744" s="36"/>
      <c r="H744" s="36"/>
      <c r="K744" s="38">
        <f>SUM(J731:J743)</f>
        <v>29.384699999999999</v>
      </c>
    </row>
    <row r="745" spans="1:27" x14ac:dyDescent="0.25">
      <c r="D745" s="37" t="s">
        <v>198</v>
      </c>
      <c r="E745" s="36"/>
      <c r="H745" s="36"/>
      <c r="K745" s="38">
        <f>SUM(K744:K744)</f>
        <v>29.384699999999999</v>
      </c>
    </row>
    <row r="747" spans="1:27" ht="45" customHeight="1" x14ac:dyDescent="0.25">
      <c r="A747" s="28" t="s">
        <v>534</v>
      </c>
      <c r="B747" s="28" t="s">
        <v>82</v>
      </c>
      <c r="C747" s="29" t="s">
        <v>22</v>
      </c>
      <c r="D747" s="7" t="s">
        <v>83</v>
      </c>
      <c r="E747" s="6"/>
      <c r="F747" s="6"/>
      <c r="G747" s="29"/>
      <c r="H747" s="31" t="s">
        <v>172</v>
      </c>
      <c r="I747" s="5">
        <v>1</v>
      </c>
      <c r="J747" s="4"/>
      <c r="K747" s="32">
        <f>ROUND(K758,2)</f>
        <v>27.57</v>
      </c>
      <c r="L747" s="30" t="s">
        <v>535</v>
      </c>
      <c r="M747" s="29"/>
      <c r="N747" s="29"/>
      <c r="O747" s="29"/>
      <c r="P747" s="29"/>
      <c r="Q747" s="29"/>
      <c r="R747" s="29"/>
      <c r="S747" s="29"/>
      <c r="T747" s="29"/>
      <c r="U747" s="29"/>
      <c r="V747" s="29"/>
      <c r="W747" s="29"/>
      <c r="X747" s="29"/>
      <c r="Y747" s="29"/>
      <c r="Z747" s="29"/>
      <c r="AA747" s="29"/>
    </row>
    <row r="748" spans="1:27" x14ac:dyDescent="0.25">
      <c r="B748" s="24" t="s">
        <v>174</v>
      </c>
    </row>
    <row r="749" spans="1:27" x14ac:dyDescent="0.25">
      <c r="B749" t="s">
        <v>250</v>
      </c>
      <c r="C749" t="s">
        <v>176</v>
      </c>
      <c r="D749" t="s">
        <v>251</v>
      </c>
      <c r="E749" s="33">
        <v>0.3</v>
      </c>
      <c r="F749" t="s">
        <v>178</v>
      </c>
      <c r="G749" t="s">
        <v>179</v>
      </c>
      <c r="H749" s="34">
        <v>23.88</v>
      </c>
      <c r="I749" t="s">
        <v>180</v>
      </c>
      <c r="J749" s="35">
        <f>ROUND(E749/I747* H749,5)</f>
        <v>7.1639999999999997</v>
      </c>
      <c r="K749" s="36"/>
    </row>
    <row r="750" spans="1:27" x14ac:dyDescent="0.25">
      <c r="B750" t="s">
        <v>248</v>
      </c>
      <c r="C750" t="s">
        <v>176</v>
      </c>
      <c r="D750" t="s">
        <v>249</v>
      </c>
      <c r="E750" s="33">
        <v>0.6</v>
      </c>
      <c r="F750" t="s">
        <v>178</v>
      </c>
      <c r="G750" t="s">
        <v>179</v>
      </c>
      <c r="H750" s="34">
        <v>28.61</v>
      </c>
      <c r="I750" t="s">
        <v>180</v>
      </c>
      <c r="J750" s="35">
        <f>ROUND(E750/I747* H750,5)</f>
        <v>17.166</v>
      </c>
      <c r="K750" s="36"/>
    </row>
    <row r="751" spans="1:27" x14ac:dyDescent="0.25">
      <c r="D751" s="37" t="s">
        <v>181</v>
      </c>
      <c r="E751" s="36"/>
      <c r="H751" s="36"/>
      <c r="K751" s="34">
        <f>SUM(J749:J750)</f>
        <v>24.33</v>
      </c>
    </row>
    <row r="752" spans="1:27" x14ac:dyDescent="0.25">
      <c r="B752" s="24" t="s">
        <v>169</v>
      </c>
      <c r="E752" s="36"/>
      <c r="H752" s="36"/>
      <c r="K752" s="36"/>
    </row>
    <row r="753" spans="1:27" x14ac:dyDescent="0.25">
      <c r="B753" t="s">
        <v>170</v>
      </c>
      <c r="C753" t="s">
        <v>129</v>
      </c>
      <c r="D753" t="s">
        <v>171</v>
      </c>
      <c r="E753" s="33">
        <v>2.7E-2</v>
      </c>
      <c r="G753" t="s">
        <v>179</v>
      </c>
      <c r="H753" s="34">
        <v>97.416200000000003</v>
      </c>
      <c r="I753" t="s">
        <v>180</v>
      </c>
      <c r="J753" s="35">
        <f>ROUND(E753* H753,5)</f>
        <v>2.6302400000000001</v>
      </c>
      <c r="K753" s="36"/>
    </row>
    <row r="754" spans="1:27" x14ac:dyDescent="0.25">
      <c r="D754" s="37" t="s">
        <v>259</v>
      </c>
      <c r="E754" s="36"/>
      <c r="H754" s="36"/>
      <c r="K754" s="34">
        <f>SUM(J753:J753)</f>
        <v>2.6302400000000001</v>
      </c>
    </row>
    <row r="755" spans="1:27" x14ac:dyDescent="0.25">
      <c r="E755" s="36"/>
      <c r="H755" s="36"/>
      <c r="K755" s="36"/>
    </row>
    <row r="756" spans="1:27" x14ac:dyDescent="0.25">
      <c r="D756" s="37" t="s">
        <v>196</v>
      </c>
      <c r="E756" s="36"/>
      <c r="H756" s="36">
        <v>2.5</v>
      </c>
      <c r="I756" t="s">
        <v>197</v>
      </c>
      <c r="J756">
        <f>ROUND(H756/100*K751,5)</f>
        <v>0.60824999999999996</v>
      </c>
      <c r="K756" s="36"/>
    </row>
    <row r="757" spans="1:27" x14ac:dyDescent="0.25">
      <c r="D757" s="37" t="s">
        <v>195</v>
      </c>
      <c r="E757" s="36"/>
      <c r="H757" s="36"/>
      <c r="K757" s="38">
        <f>SUM(J748:J756)</f>
        <v>27.568489999999997</v>
      </c>
    </row>
    <row r="758" spans="1:27" x14ac:dyDescent="0.25">
      <c r="D758" s="37" t="s">
        <v>198</v>
      </c>
      <c r="E758" s="36"/>
      <c r="H758" s="36"/>
      <c r="K758" s="38">
        <f>SUM(K757:K757)</f>
        <v>27.568489999999997</v>
      </c>
    </row>
    <row r="760" spans="1:27" ht="45" customHeight="1" x14ac:dyDescent="0.25">
      <c r="A760" s="28" t="s">
        <v>536</v>
      </c>
      <c r="B760" s="28" t="s">
        <v>92</v>
      </c>
      <c r="C760" s="29" t="s">
        <v>22</v>
      </c>
      <c r="D760" s="7" t="s">
        <v>93</v>
      </c>
      <c r="E760" s="6"/>
      <c r="F760" s="6"/>
      <c r="G760" s="29"/>
      <c r="H760" s="31" t="s">
        <v>172</v>
      </c>
      <c r="I760" s="5">
        <v>1</v>
      </c>
      <c r="J760" s="4"/>
      <c r="K760" s="32">
        <f>ROUND(K773,2)</f>
        <v>30.05</v>
      </c>
      <c r="L760" s="30" t="s">
        <v>537</v>
      </c>
      <c r="M760" s="29"/>
      <c r="N760" s="29"/>
      <c r="O760" s="29"/>
      <c r="P760" s="29"/>
      <c r="Q760" s="29"/>
      <c r="R760" s="29"/>
      <c r="S760" s="29"/>
      <c r="T760" s="29"/>
      <c r="U760" s="29"/>
      <c r="V760" s="29"/>
      <c r="W760" s="29"/>
      <c r="X760" s="29"/>
      <c r="Y760" s="29"/>
      <c r="Z760" s="29"/>
      <c r="AA760" s="29"/>
    </row>
    <row r="761" spans="1:27" x14ac:dyDescent="0.25">
      <c r="B761" s="24" t="s">
        <v>174</v>
      </c>
    </row>
    <row r="762" spans="1:27" x14ac:dyDescent="0.25">
      <c r="B762" t="s">
        <v>327</v>
      </c>
      <c r="C762" t="s">
        <v>176</v>
      </c>
      <c r="D762" t="s">
        <v>228</v>
      </c>
      <c r="E762" s="33">
        <v>0.36</v>
      </c>
      <c r="F762" t="s">
        <v>178</v>
      </c>
      <c r="G762" t="s">
        <v>179</v>
      </c>
      <c r="H762" s="34">
        <v>28.61</v>
      </c>
      <c r="I762" t="s">
        <v>180</v>
      </c>
      <c r="J762" s="35">
        <f>ROUND(E762/I760* H762,5)</f>
        <v>10.2996</v>
      </c>
      <c r="K762" s="36"/>
    </row>
    <row r="763" spans="1:27" x14ac:dyDescent="0.25">
      <c r="B763" t="s">
        <v>250</v>
      </c>
      <c r="C763" t="s">
        <v>176</v>
      </c>
      <c r="D763" t="s">
        <v>251</v>
      </c>
      <c r="E763" s="33">
        <v>0.12</v>
      </c>
      <c r="F763" t="s">
        <v>178</v>
      </c>
      <c r="G763" t="s">
        <v>179</v>
      </c>
      <c r="H763" s="34">
        <v>23.88</v>
      </c>
      <c r="I763" t="s">
        <v>180</v>
      </c>
      <c r="J763" s="35">
        <f>ROUND(E763/I760* H763,5)</f>
        <v>2.8656000000000001</v>
      </c>
      <c r="K763" s="36"/>
    </row>
    <row r="764" spans="1:27" x14ac:dyDescent="0.25">
      <c r="D764" s="37" t="s">
        <v>181</v>
      </c>
      <c r="E764" s="36"/>
      <c r="H764" s="36"/>
      <c r="K764" s="34">
        <f>SUM(J762:J763)</f>
        <v>13.1652</v>
      </c>
    </row>
    <row r="765" spans="1:27" x14ac:dyDescent="0.25">
      <c r="B765" s="24" t="s">
        <v>186</v>
      </c>
      <c r="E765" s="36"/>
      <c r="H765" s="36"/>
      <c r="K765" s="36"/>
    </row>
    <row r="766" spans="1:27" x14ac:dyDescent="0.25">
      <c r="B766" t="s">
        <v>538</v>
      </c>
      <c r="C766" t="s">
        <v>22</v>
      </c>
      <c r="D766" t="s">
        <v>539</v>
      </c>
      <c r="E766" s="33">
        <v>1.1000000000000001</v>
      </c>
      <c r="G766" t="s">
        <v>179</v>
      </c>
      <c r="H766" s="34">
        <v>13.23</v>
      </c>
      <c r="I766" t="s">
        <v>180</v>
      </c>
      <c r="J766" s="35">
        <f>ROUND(E766* H766,5)</f>
        <v>14.553000000000001</v>
      </c>
      <c r="K766" s="36"/>
    </row>
    <row r="767" spans="1:27" x14ac:dyDescent="0.25">
      <c r="B767" t="s">
        <v>540</v>
      </c>
      <c r="C767" t="s">
        <v>19</v>
      </c>
      <c r="D767" t="s">
        <v>541</v>
      </c>
      <c r="E767" s="33">
        <v>4.9028</v>
      </c>
      <c r="G767" t="s">
        <v>179</v>
      </c>
      <c r="H767" s="34">
        <v>0.36</v>
      </c>
      <c r="I767" t="s">
        <v>180</v>
      </c>
      <c r="J767" s="35">
        <f>ROUND(E767* H767,5)</f>
        <v>1.76501</v>
      </c>
      <c r="K767" s="36"/>
    </row>
    <row r="768" spans="1:27" x14ac:dyDescent="0.25">
      <c r="B768" t="s">
        <v>542</v>
      </c>
      <c r="C768" t="s">
        <v>19</v>
      </c>
      <c r="D768" t="s">
        <v>543</v>
      </c>
      <c r="E768" s="33">
        <v>0.51</v>
      </c>
      <c r="G768" t="s">
        <v>179</v>
      </c>
      <c r="H768" s="34">
        <v>0.46</v>
      </c>
      <c r="I768" t="s">
        <v>180</v>
      </c>
      <c r="J768" s="35">
        <f>ROUND(E768* H768,5)</f>
        <v>0.2346</v>
      </c>
      <c r="K768" s="36"/>
    </row>
    <row r="769" spans="1:27" x14ac:dyDescent="0.25">
      <c r="D769" s="37" t="s">
        <v>194</v>
      </c>
      <c r="E769" s="36"/>
      <c r="H769" s="36"/>
      <c r="K769" s="34">
        <f>SUM(J766:J768)</f>
        <v>16.552610000000001</v>
      </c>
    </row>
    <row r="770" spans="1:27" x14ac:dyDescent="0.25">
      <c r="E770" s="36"/>
      <c r="H770" s="36"/>
      <c r="K770" s="36"/>
    </row>
    <row r="771" spans="1:27" x14ac:dyDescent="0.25">
      <c r="D771" s="37" t="s">
        <v>196</v>
      </c>
      <c r="E771" s="36"/>
      <c r="H771" s="36">
        <v>2.5</v>
      </c>
      <c r="I771" t="s">
        <v>197</v>
      </c>
      <c r="J771">
        <f>ROUND(H771/100*K764,5)</f>
        <v>0.32912999999999998</v>
      </c>
      <c r="K771" s="36"/>
    </row>
    <row r="772" spans="1:27" x14ac:dyDescent="0.25">
      <c r="D772" s="37" t="s">
        <v>195</v>
      </c>
      <c r="E772" s="36"/>
      <c r="H772" s="36"/>
      <c r="K772" s="38">
        <f>SUM(J761:J771)</f>
        <v>30.046940000000003</v>
      </c>
    </row>
    <row r="773" spans="1:27" x14ac:dyDescent="0.25">
      <c r="D773" s="37" t="s">
        <v>198</v>
      </c>
      <c r="E773" s="36"/>
      <c r="H773" s="36"/>
      <c r="K773" s="38">
        <f>SUM(K772:K772)</f>
        <v>30.046940000000003</v>
      </c>
    </row>
    <row r="775" spans="1:27" ht="45" customHeight="1" x14ac:dyDescent="0.25">
      <c r="A775" s="28" t="s">
        <v>544</v>
      </c>
      <c r="B775" s="28" t="s">
        <v>21</v>
      </c>
      <c r="C775" s="29" t="s">
        <v>22</v>
      </c>
      <c r="D775" s="7" t="s">
        <v>23</v>
      </c>
      <c r="E775" s="6"/>
      <c r="F775" s="6"/>
      <c r="G775" s="29"/>
      <c r="H775" s="31" t="s">
        <v>172</v>
      </c>
      <c r="I775" s="5">
        <v>1</v>
      </c>
      <c r="J775" s="4"/>
      <c r="K775" s="32">
        <f>ROUND(K787,2)</f>
        <v>18.989999999999998</v>
      </c>
      <c r="L775" s="30" t="s">
        <v>545</v>
      </c>
      <c r="M775" s="29"/>
      <c r="N775" s="29"/>
      <c r="O775" s="29"/>
      <c r="P775" s="29"/>
      <c r="Q775" s="29"/>
      <c r="R775" s="29"/>
      <c r="S775" s="29"/>
      <c r="T775" s="29"/>
      <c r="U775" s="29"/>
      <c r="V775" s="29"/>
      <c r="W775" s="29"/>
      <c r="X775" s="29"/>
      <c r="Y775" s="29"/>
      <c r="Z775" s="29"/>
      <c r="AA775" s="29"/>
    </row>
    <row r="776" spans="1:27" x14ac:dyDescent="0.25">
      <c r="B776" s="24" t="s">
        <v>174</v>
      </c>
    </row>
    <row r="777" spans="1:27" x14ac:dyDescent="0.25">
      <c r="B777" t="s">
        <v>288</v>
      </c>
      <c r="C777" t="s">
        <v>176</v>
      </c>
      <c r="D777" t="s">
        <v>289</v>
      </c>
      <c r="E777" s="33">
        <v>0.51400000000000001</v>
      </c>
      <c r="F777" t="s">
        <v>178</v>
      </c>
      <c r="G777" t="s">
        <v>179</v>
      </c>
      <c r="H777" s="34">
        <v>28.61</v>
      </c>
      <c r="I777" t="s">
        <v>180</v>
      </c>
      <c r="J777" s="35">
        <f>ROUND(E777/I775* H777,5)</f>
        <v>14.705539999999999</v>
      </c>
      <c r="K777" s="36"/>
    </row>
    <row r="778" spans="1:27" x14ac:dyDescent="0.25">
      <c r="B778" t="s">
        <v>286</v>
      </c>
      <c r="C778" t="s">
        <v>176</v>
      </c>
      <c r="D778" t="s">
        <v>287</v>
      </c>
      <c r="E778" s="33">
        <v>5.1400000000000001E-2</v>
      </c>
      <c r="F778" t="s">
        <v>178</v>
      </c>
      <c r="G778" t="s">
        <v>179</v>
      </c>
      <c r="H778" s="34">
        <v>25.4</v>
      </c>
      <c r="I778" t="s">
        <v>180</v>
      </c>
      <c r="J778" s="35">
        <f>ROUND(E778/I775* H778,5)</f>
        <v>1.3055600000000001</v>
      </c>
      <c r="K778" s="36"/>
    </row>
    <row r="779" spans="1:27" x14ac:dyDescent="0.25">
      <c r="D779" s="37" t="s">
        <v>181</v>
      </c>
      <c r="E779" s="36"/>
      <c r="H779" s="36"/>
      <c r="K779" s="34">
        <f>SUM(J777:J778)</f>
        <v>16.011099999999999</v>
      </c>
    </row>
    <row r="780" spans="1:27" x14ac:dyDescent="0.25">
      <c r="B780" s="24" t="s">
        <v>186</v>
      </c>
      <c r="E780" s="36"/>
      <c r="H780" s="36"/>
      <c r="K780" s="36"/>
    </row>
    <row r="781" spans="1:27" x14ac:dyDescent="0.25">
      <c r="B781" t="s">
        <v>546</v>
      </c>
      <c r="C781" t="s">
        <v>268</v>
      </c>
      <c r="D781" t="s">
        <v>547</v>
      </c>
      <c r="E781" s="33">
        <v>0.192</v>
      </c>
      <c r="G781" t="s">
        <v>179</v>
      </c>
      <c r="H781" s="34">
        <v>9.75</v>
      </c>
      <c r="I781" t="s">
        <v>180</v>
      </c>
      <c r="J781" s="35">
        <f>ROUND(E781* H781,5)</f>
        <v>1.8720000000000001</v>
      </c>
      <c r="K781" s="36"/>
    </row>
    <row r="782" spans="1:27" x14ac:dyDescent="0.25">
      <c r="B782" t="s">
        <v>548</v>
      </c>
      <c r="C782" t="s">
        <v>268</v>
      </c>
      <c r="D782" t="s">
        <v>549</v>
      </c>
      <c r="E782" s="33">
        <v>7.6999999999999999E-2</v>
      </c>
      <c r="G782" t="s">
        <v>179</v>
      </c>
      <c r="H782" s="34">
        <v>11.25</v>
      </c>
      <c r="I782" t="s">
        <v>180</v>
      </c>
      <c r="J782" s="35">
        <f>ROUND(E782* H782,5)</f>
        <v>0.86624999999999996</v>
      </c>
      <c r="K782" s="36"/>
    </row>
    <row r="783" spans="1:27" x14ac:dyDescent="0.25">
      <c r="D783" s="37" t="s">
        <v>194</v>
      </c>
      <c r="E783" s="36"/>
      <c r="H783" s="36"/>
      <c r="K783" s="34">
        <f>SUM(J781:J782)</f>
        <v>2.7382499999999999</v>
      </c>
    </row>
    <row r="784" spans="1:27" x14ac:dyDescent="0.25">
      <c r="E784" s="36"/>
      <c r="H784" s="36"/>
      <c r="K784" s="36"/>
    </row>
    <row r="785" spans="1:27" x14ac:dyDescent="0.25">
      <c r="D785" s="37" t="s">
        <v>196</v>
      </c>
      <c r="E785" s="36"/>
      <c r="H785" s="36">
        <v>1.5</v>
      </c>
      <c r="I785" t="s">
        <v>197</v>
      </c>
      <c r="J785">
        <f>ROUND(H785/100*K779,5)</f>
        <v>0.24016999999999999</v>
      </c>
      <c r="K785" s="36"/>
    </row>
    <row r="786" spans="1:27" x14ac:dyDescent="0.25">
      <c r="D786" s="37" t="s">
        <v>195</v>
      </c>
      <c r="E786" s="36"/>
      <c r="H786" s="36"/>
      <c r="K786" s="38">
        <f>SUM(J776:J785)</f>
        <v>18.989519999999999</v>
      </c>
    </row>
    <row r="787" spans="1:27" x14ac:dyDescent="0.25">
      <c r="D787" s="37" t="s">
        <v>198</v>
      </c>
      <c r="E787" s="36"/>
      <c r="H787" s="36"/>
      <c r="K787" s="38">
        <f>SUM(K786:K786)</f>
        <v>18.989519999999999</v>
      </c>
    </row>
    <row r="789" spans="1:27" ht="45" customHeight="1" x14ac:dyDescent="0.25">
      <c r="A789" s="28" t="s">
        <v>550</v>
      </c>
      <c r="B789" s="28" t="s">
        <v>53</v>
      </c>
      <c r="C789" s="29" t="s">
        <v>33</v>
      </c>
      <c r="D789" s="7" t="s">
        <v>54</v>
      </c>
      <c r="E789" s="6"/>
      <c r="F789" s="6"/>
      <c r="G789" s="29"/>
      <c r="H789" s="31" t="s">
        <v>172</v>
      </c>
      <c r="I789" s="5">
        <v>1</v>
      </c>
      <c r="J789" s="4"/>
      <c r="K789" s="32">
        <f>ROUND(K801,2)</f>
        <v>23.54</v>
      </c>
      <c r="L789" s="30" t="s">
        <v>551</v>
      </c>
      <c r="M789" s="29"/>
      <c r="N789" s="29"/>
      <c r="O789" s="29"/>
      <c r="P789" s="29"/>
      <c r="Q789" s="29"/>
      <c r="R789" s="29"/>
      <c r="S789" s="29"/>
      <c r="T789" s="29"/>
      <c r="U789" s="29"/>
      <c r="V789" s="29"/>
      <c r="W789" s="29"/>
      <c r="X789" s="29"/>
      <c r="Y789" s="29"/>
      <c r="Z789" s="29"/>
      <c r="AA789" s="29"/>
    </row>
    <row r="790" spans="1:27" x14ac:dyDescent="0.25">
      <c r="B790" s="24" t="s">
        <v>174</v>
      </c>
    </row>
    <row r="791" spans="1:27" x14ac:dyDescent="0.25">
      <c r="B791" t="s">
        <v>250</v>
      </c>
      <c r="C791" t="s">
        <v>176</v>
      </c>
      <c r="D791" t="s">
        <v>251</v>
      </c>
      <c r="E791" s="33">
        <v>0.42799999999999999</v>
      </c>
      <c r="F791" t="s">
        <v>178</v>
      </c>
      <c r="G791" t="s">
        <v>179</v>
      </c>
      <c r="H791" s="34">
        <v>23.88</v>
      </c>
      <c r="I791" t="s">
        <v>180</v>
      </c>
      <c r="J791" s="35">
        <f>ROUND(E791/I789* H791,5)</f>
        <v>10.22064</v>
      </c>
      <c r="K791" s="36"/>
    </row>
    <row r="792" spans="1:27" x14ac:dyDescent="0.25">
      <c r="B792" t="s">
        <v>248</v>
      </c>
      <c r="C792" t="s">
        <v>176</v>
      </c>
      <c r="D792" t="s">
        <v>249</v>
      </c>
      <c r="E792" s="33">
        <v>0.22</v>
      </c>
      <c r="F792" t="s">
        <v>178</v>
      </c>
      <c r="G792" t="s">
        <v>179</v>
      </c>
      <c r="H792" s="34">
        <v>28.61</v>
      </c>
      <c r="I792" t="s">
        <v>180</v>
      </c>
      <c r="J792" s="35">
        <f>ROUND(E792/I789* H792,5)</f>
        <v>6.2942</v>
      </c>
      <c r="K792" s="36"/>
    </row>
    <row r="793" spans="1:27" x14ac:dyDescent="0.25">
      <c r="D793" s="37" t="s">
        <v>181</v>
      </c>
      <c r="E793" s="36"/>
      <c r="H793" s="36"/>
      <c r="K793" s="34">
        <f>SUM(J791:J792)</f>
        <v>16.51484</v>
      </c>
    </row>
    <row r="794" spans="1:27" x14ac:dyDescent="0.25">
      <c r="B794" s="24" t="s">
        <v>182</v>
      </c>
      <c r="E794" s="36"/>
      <c r="H794" s="36"/>
      <c r="K794" s="36"/>
    </row>
    <row r="795" spans="1:27" x14ac:dyDescent="0.25">
      <c r="B795" t="s">
        <v>552</v>
      </c>
      <c r="C795" t="s">
        <v>176</v>
      </c>
      <c r="D795" t="s">
        <v>553</v>
      </c>
      <c r="E795" s="33">
        <v>0.35299999999999998</v>
      </c>
      <c r="F795" t="s">
        <v>178</v>
      </c>
      <c r="G795" t="s">
        <v>179</v>
      </c>
      <c r="H795" s="34">
        <v>8.2200000000000006</v>
      </c>
      <c r="I795" t="s">
        <v>180</v>
      </c>
      <c r="J795" s="35">
        <f>ROUND(E795/I789* H795,5)</f>
        <v>2.9016600000000001</v>
      </c>
      <c r="K795" s="36"/>
    </row>
    <row r="796" spans="1:27" x14ac:dyDescent="0.25">
      <c r="B796" t="s">
        <v>554</v>
      </c>
      <c r="C796" t="s">
        <v>176</v>
      </c>
      <c r="D796" t="s">
        <v>555</v>
      </c>
      <c r="E796" s="33">
        <v>0.39800000000000002</v>
      </c>
      <c r="F796" t="s">
        <v>178</v>
      </c>
      <c r="G796" t="s">
        <v>179</v>
      </c>
      <c r="H796" s="34">
        <v>9.75</v>
      </c>
      <c r="I796" t="s">
        <v>180</v>
      </c>
      <c r="J796" s="35">
        <f>ROUND(E796/I789* H796,5)</f>
        <v>3.8805000000000001</v>
      </c>
      <c r="K796" s="36"/>
    </row>
    <row r="797" spans="1:27" x14ac:dyDescent="0.25">
      <c r="D797" s="37" t="s">
        <v>185</v>
      </c>
      <c r="E797" s="36"/>
      <c r="H797" s="36"/>
      <c r="K797" s="34">
        <f>SUM(J795:J796)</f>
        <v>6.7821600000000002</v>
      </c>
    </row>
    <row r="798" spans="1:27" x14ac:dyDescent="0.25">
      <c r="E798" s="36"/>
      <c r="H798" s="36"/>
      <c r="K798" s="36"/>
    </row>
    <row r="799" spans="1:27" x14ac:dyDescent="0.25">
      <c r="D799" s="37" t="s">
        <v>196</v>
      </c>
      <c r="E799" s="36"/>
      <c r="H799" s="36">
        <v>1.5</v>
      </c>
      <c r="I799" t="s">
        <v>197</v>
      </c>
      <c r="J799">
        <f>ROUND(H799/100*K793,5)</f>
        <v>0.24772</v>
      </c>
      <c r="K799" s="36"/>
    </row>
    <row r="800" spans="1:27" x14ac:dyDescent="0.25">
      <c r="D800" s="37" t="s">
        <v>195</v>
      </c>
      <c r="E800" s="36"/>
      <c r="H800" s="36"/>
      <c r="K800" s="38">
        <f>SUM(J790:J799)</f>
        <v>23.544720000000002</v>
      </c>
    </row>
    <row r="801" spans="1:27" x14ac:dyDescent="0.25">
      <c r="D801" s="37" t="s">
        <v>198</v>
      </c>
      <c r="E801" s="36"/>
      <c r="H801" s="36"/>
      <c r="K801" s="38">
        <f>SUM(K800:K800)</f>
        <v>23.544720000000002</v>
      </c>
    </row>
    <row r="803" spans="1:27" ht="45" customHeight="1" x14ac:dyDescent="0.25">
      <c r="A803" s="28" t="s">
        <v>556</v>
      </c>
      <c r="B803" s="28" t="s">
        <v>51</v>
      </c>
      <c r="C803" s="29" t="s">
        <v>33</v>
      </c>
      <c r="D803" s="7" t="s">
        <v>52</v>
      </c>
      <c r="E803" s="6"/>
      <c r="F803" s="6"/>
      <c r="G803" s="29"/>
      <c r="H803" s="31" t="s">
        <v>172</v>
      </c>
      <c r="I803" s="5">
        <v>1</v>
      </c>
      <c r="J803" s="4"/>
      <c r="K803" s="32">
        <v>450.1</v>
      </c>
      <c r="L803" s="30" t="s">
        <v>557</v>
      </c>
      <c r="M803" s="29"/>
      <c r="N803" s="29"/>
      <c r="O803" s="29"/>
      <c r="P803" s="29"/>
      <c r="Q803" s="29"/>
      <c r="R803" s="29"/>
      <c r="S803" s="29"/>
      <c r="T803" s="29"/>
      <c r="U803" s="29"/>
      <c r="V803" s="29"/>
      <c r="W803" s="29"/>
      <c r="X803" s="29"/>
      <c r="Y803" s="29"/>
      <c r="Z803" s="29"/>
      <c r="AA803" s="29"/>
    </row>
    <row r="804" spans="1:27" ht="45" customHeight="1" x14ac:dyDescent="0.25">
      <c r="A804" s="28" t="s">
        <v>558</v>
      </c>
      <c r="B804" s="28" t="s">
        <v>106</v>
      </c>
      <c r="C804" s="29" t="s">
        <v>33</v>
      </c>
      <c r="D804" s="7" t="s">
        <v>107</v>
      </c>
      <c r="E804" s="6"/>
      <c r="F804" s="6"/>
      <c r="G804" s="29"/>
      <c r="H804" s="31" t="s">
        <v>172</v>
      </c>
      <c r="I804" s="5">
        <v>1</v>
      </c>
      <c r="J804" s="4"/>
      <c r="K804" s="32">
        <v>525.29999999999995</v>
      </c>
      <c r="L804" s="30" t="s">
        <v>559</v>
      </c>
      <c r="M804" s="29"/>
      <c r="N804" s="29"/>
      <c r="O804" s="29"/>
      <c r="P804" s="29"/>
      <c r="Q804" s="29"/>
      <c r="R804" s="29"/>
      <c r="S804" s="29"/>
      <c r="T804" s="29"/>
      <c r="U804" s="29"/>
      <c r="V804" s="29"/>
      <c r="W804" s="29"/>
      <c r="X804" s="29"/>
      <c r="Y804" s="29"/>
      <c r="Z804" s="29"/>
      <c r="AA804" s="29"/>
    </row>
    <row r="805" spans="1:27" ht="45" customHeight="1" x14ac:dyDescent="0.25">
      <c r="A805" s="28" t="s">
        <v>560</v>
      </c>
      <c r="B805" s="28" t="s">
        <v>100</v>
      </c>
      <c r="C805" s="29" t="s">
        <v>33</v>
      </c>
      <c r="D805" s="7" t="s">
        <v>101</v>
      </c>
      <c r="E805" s="6"/>
      <c r="F805" s="6"/>
      <c r="G805" s="29"/>
      <c r="H805" s="31" t="s">
        <v>172</v>
      </c>
      <c r="I805" s="5">
        <v>1</v>
      </c>
      <c r="J805" s="4"/>
      <c r="K805" s="32">
        <f>ROUND(K814,2)</f>
        <v>222.52</v>
      </c>
      <c r="L805" s="30" t="s">
        <v>561</v>
      </c>
      <c r="M805" s="29"/>
      <c r="N805" s="29"/>
      <c r="O805" s="29"/>
      <c r="P805" s="29"/>
      <c r="Q805" s="29"/>
      <c r="R805" s="29"/>
      <c r="S805" s="29"/>
      <c r="T805" s="29"/>
      <c r="U805" s="29"/>
      <c r="V805" s="29"/>
      <c r="W805" s="29"/>
      <c r="X805" s="29"/>
      <c r="Y805" s="29"/>
      <c r="Z805" s="29"/>
      <c r="AA805" s="29"/>
    </row>
    <row r="806" spans="1:27" x14ac:dyDescent="0.25">
      <c r="B806" s="24" t="s">
        <v>174</v>
      </c>
    </row>
    <row r="807" spans="1:27" x14ac:dyDescent="0.25">
      <c r="B807" t="s">
        <v>456</v>
      </c>
      <c r="C807" t="s">
        <v>176</v>
      </c>
      <c r="D807" t="s">
        <v>457</v>
      </c>
      <c r="E807" s="33">
        <v>1</v>
      </c>
      <c r="F807" t="s">
        <v>178</v>
      </c>
      <c r="G807" t="s">
        <v>179</v>
      </c>
      <c r="H807" s="34">
        <v>27.88</v>
      </c>
      <c r="I807" t="s">
        <v>180</v>
      </c>
      <c r="J807" s="35">
        <f>ROUND(E807/I805* H807,5)</f>
        <v>27.88</v>
      </c>
      <c r="K807" s="36"/>
    </row>
    <row r="808" spans="1:27" x14ac:dyDescent="0.25">
      <c r="D808" s="37" t="s">
        <v>181</v>
      </c>
      <c r="E808" s="36"/>
      <c r="H808" s="36"/>
      <c r="K808" s="34">
        <f>SUM(J807:J807)</f>
        <v>27.88</v>
      </c>
    </row>
    <row r="809" spans="1:27" x14ac:dyDescent="0.25">
      <c r="B809" s="24" t="s">
        <v>223</v>
      </c>
      <c r="E809" s="36"/>
      <c r="H809" s="36"/>
      <c r="K809" s="36"/>
    </row>
    <row r="810" spans="1:27" ht="255" x14ac:dyDescent="0.25">
      <c r="B810" t="s">
        <v>224</v>
      </c>
      <c r="C810" t="s">
        <v>33</v>
      </c>
      <c r="D810" s="39" t="s">
        <v>225</v>
      </c>
      <c r="E810" s="33">
        <v>2.84</v>
      </c>
      <c r="G810" t="s">
        <v>179</v>
      </c>
      <c r="H810" s="34">
        <v>62.104999999999997</v>
      </c>
      <c r="I810" t="s">
        <v>180</v>
      </c>
      <c r="J810" s="35">
        <f>ROUND(E810* H810,5)</f>
        <v>176.37819999999999</v>
      </c>
      <c r="K810" s="36"/>
    </row>
    <row r="811" spans="1:27" ht="105" x14ac:dyDescent="0.25">
      <c r="B811" t="s">
        <v>233</v>
      </c>
      <c r="C811" t="s">
        <v>30</v>
      </c>
      <c r="D811" s="39" t="s">
        <v>234</v>
      </c>
      <c r="E811" s="33">
        <v>5.7</v>
      </c>
      <c r="G811" t="s">
        <v>179</v>
      </c>
      <c r="H811" s="34">
        <v>3.20458</v>
      </c>
      <c r="I811" t="s">
        <v>180</v>
      </c>
      <c r="J811" s="35">
        <f>ROUND(E811* H811,5)</f>
        <v>18.266110000000001</v>
      </c>
      <c r="K811" s="36"/>
    </row>
    <row r="812" spans="1:27" x14ac:dyDescent="0.25">
      <c r="D812" s="37" t="s">
        <v>562</v>
      </c>
      <c r="E812" s="36"/>
      <c r="H812" s="36"/>
      <c r="K812" s="34">
        <f>SUM(J810:J811)</f>
        <v>194.64430999999999</v>
      </c>
    </row>
    <row r="813" spans="1:27" x14ac:dyDescent="0.25">
      <c r="D813" s="37" t="s">
        <v>195</v>
      </c>
      <c r="E813" s="36"/>
      <c r="H813" s="36"/>
      <c r="K813" s="38">
        <f>SUM(J806:J812)</f>
        <v>222.52430999999999</v>
      </c>
    </row>
    <row r="814" spans="1:27" x14ac:dyDescent="0.25">
      <c r="D814" s="37" t="s">
        <v>198</v>
      </c>
      <c r="E814" s="36"/>
      <c r="H814" s="36"/>
      <c r="K814" s="38">
        <f>SUM(K813:K813)</f>
        <v>222.52430999999999</v>
      </c>
    </row>
    <row r="816" spans="1:27" ht="45" customHeight="1" x14ac:dyDescent="0.25">
      <c r="A816" s="28" t="s">
        <v>563</v>
      </c>
      <c r="B816" s="28" t="s">
        <v>55</v>
      </c>
      <c r="C816" s="29" t="s">
        <v>33</v>
      </c>
      <c r="D816" s="7" t="s">
        <v>56</v>
      </c>
      <c r="E816" s="6"/>
      <c r="F816" s="6"/>
      <c r="G816" s="29"/>
      <c r="H816" s="31" t="s">
        <v>172</v>
      </c>
      <c r="I816" s="5">
        <v>1</v>
      </c>
      <c r="J816" s="4"/>
      <c r="K816" s="32">
        <f>ROUND(K830,2)</f>
        <v>530.11</v>
      </c>
      <c r="L816" s="30" t="s">
        <v>564</v>
      </c>
      <c r="M816" s="29"/>
      <c r="N816" s="29"/>
      <c r="O816" s="29"/>
      <c r="P816" s="29"/>
      <c r="Q816" s="29"/>
      <c r="R816" s="29"/>
      <c r="S816" s="29"/>
      <c r="T816" s="29"/>
      <c r="U816" s="29"/>
      <c r="V816" s="29"/>
      <c r="W816" s="29"/>
      <c r="X816" s="29"/>
      <c r="Y816" s="29"/>
      <c r="Z816" s="29"/>
      <c r="AA816" s="29"/>
    </row>
    <row r="817" spans="1:27" x14ac:dyDescent="0.25">
      <c r="B817" s="24" t="s">
        <v>174</v>
      </c>
    </row>
    <row r="818" spans="1:27" x14ac:dyDescent="0.25">
      <c r="B818" t="s">
        <v>565</v>
      </c>
      <c r="C818" t="s">
        <v>176</v>
      </c>
      <c r="D818" t="s">
        <v>566</v>
      </c>
      <c r="E818" s="33">
        <v>3.6</v>
      </c>
      <c r="F818" t="s">
        <v>178</v>
      </c>
      <c r="G818" t="s">
        <v>179</v>
      </c>
      <c r="H818" s="34">
        <v>25.4</v>
      </c>
      <c r="I818" t="s">
        <v>180</v>
      </c>
      <c r="J818" s="35">
        <f>ROUND(E818/I816* H818,5)</f>
        <v>91.44</v>
      </c>
      <c r="K818" s="36"/>
    </row>
    <row r="819" spans="1:27" x14ac:dyDescent="0.25">
      <c r="B819" t="s">
        <v>567</v>
      </c>
      <c r="C819" t="s">
        <v>176</v>
      </c>
      <c r="D819" t="s">
        <v>568</v>
      </c>
      <c r="E819" s="33">
        <v>3.6</v>
      </c>
      <c r="F819" t="s">
        <v>178</v>
      </c>
      <c r="G819" t="s">
        <v>179</v>
      </c>
      <c r="H819" s="34">
        <v>29.57</v>
      </c>
      <c r="I819" t="s">
        <v>180</v>
      </c>
      <c r="J819" s="35">
        <f>ROUND(E819/I816* H819,5)</f>
        <v>106.452</v>
      </c>
      <c r="K819" s="36"/>
    </row>
    <row r="820" spans="1:27" x14ac:dyDescent="0.25">
      <c r="D820" s="37" t="s">
        <v>181</v>
      </c>
      <c r="E820" s="36"/>
      <c r="H820" s="36"/>
      <c r="K820" s="34">
        <f>SUM(J818:J819)</f>
        <v>197.892</v>
      </c>
    </row>
    <row r="821" spans="1:27" x14ac:dyDescent="0.25">
      <c r="B821" s="24" t="s">
        <v>182</v>
      </c>
      <c r="E821" s="36"/>
      <c r="H821" s="36"/>
      <c r="K821" s="36"/>
    </row>
    <row r="822" spans="1:27" x14ac:dyDescent="0.25">
      <c r="B822" t="s">
        <v>569</v>
      </c>
      <c r="C822" t="s">
        <v>176</v>
      </c>
      <c r="D822" t="s">
        <v>570</v>
      </c>
      <c r="E822" s="33">
        <v>2.85</v>
      </c>
      <c r="F822" t="s">
        <v>178</v>
      </c>
      <c r="G822" t="s">
        <v>179</v>
      </c>
      <c r="H822" s="34">
        <v>42.85</v>
      </c>
      <c r="I822" t="s">
        <v>180</v>
      </c>
      <c r="J822" s="35">
        <f>ROUND(E822/I816* H822,5)</f>
        <v>122.1225</v>
      </c>
      <c r="K822" s="36"/>
    </row>
    <row r="823" spans="1:27" x14ac:dyDescent="0.25">
      <c r="D823" s="37" t="s">
        <v>185</v>
      </c>
      <c r="E823" s="36"/>
      <c r="H823" s="36"/>
      <c r="K823" s="34">
        <f>SUM(J822:J822)</f>
        <v>122.1225</v>
      </c>
    </row>
    <row r="824" spans="1:27" x14ac:dyDescent="0.25">
      <c r="B824" s="24" t="s">
        <v>223</v>
      </c>
      <c r="E824" s="36"/>
      <c r="H824" s="36"/>
      <c r="K824" s="36"/>
    </row>
    <row r="825" spans="1:27" x14ac:dyDescent="0.25">
      <c r="B825" t="s">
        <v>240</v>
      </c>
      <c r="C825" t="s">
        <v>33</v>
      </c>
      <c r="D825" t="s">
        <v>241</v>
      </c>
      <c r="E825" s="33">
        <v>1</v>
      </c>
      <c r="G825" t="s">
        <v>179</v>
      </c>
      <c r="H825" s="34">
        <v>207.13</v>
      </c>
      <c r="I825" t="s">
        <v>180</v>
      </c>
      <c r="J825" s="35">
        <f>ROUND(E825* H825,5)</f>
        <v>207.13</v>
      </c>
      <c r="K825" s="36"/>
    </row>
    <row r="826" spans="1:27" x14ac:dyDescent="0.25">
      <c r="D826" s="37" t="s">
        <v>562</v>
      </c>
      <c r="E826" s="36"/>
      <c r="H826" s="36"/>
      <c r="K826" s="34">
        <f>SUM(J825:J825)</f>
        <v>207.13</v>
      </c>
    </row>
    <row r="827" spans="1:27" x14ac:dyDescent="0.25">
      <c r="E827" s="36"/>
      <c r="H827" s="36"/>
      <c r="K827" s="36"/>
    </row>
    <row r="828" spans="1:27" x14ac:dyDescent="0.25">
      <c r="D828" s="37" t="s">
        <v>196</v>
      </c>
      <c r="E828" s="36"/>
      <c r="H828" s="36">
        <v>1.5</v>
      </c>
      <c r="I828" t="s">
        <v>197</v>
      </c>
      <c r="J828">
        <f>ROUND(H828/100*K820,5)</f>
        <v>2.9683799999999998</v>
      </c>
      <c r="K828" s="36"/>
    </row>
    <row r="829" spans="1:27" x14ac:dyDescent="0.25">
      <c r="D829" s="37" t="s">
        <v>195</v>
      </c>
      <c r="E829" s="36"/>
      <c r="H829" s="36"/>
      <c r="K829" s="38">
        <f>SUM(J817:J828)</f>
        <v>530.11288000000002</v>
      </c>
    </row>
    <row r="830" spans="1:27" x14ac:dyDescent="0.25">
      <c r="D830" s="37" t="s">
        <v>198</v>
      </c>
      <c r="E830" s="36"/>
      <c r="H830" s="36"/>
      <c r="K830" s="38">
        <f>SUM(K829:K829)</f>
        <v>530.11288000000002</v>
      </c>
    </row>
    <row r="832" spans="1:27" ht="45" customHeight="1" x14ac:dyDescent="0.25">
      <c r="A832" s="28" t="s">
        <v>571</v>
      </c>
      <c r="B832" s="28" t="s">
        <v>45</v>
      </c>
      <c r="C832" s="29" t="s">
        <v>22</v>
      </c>
      <c r="D832" s="7" t="s">
        <v>46</v>
      </c>
      <c r="E832" s="6"/>
      <c r="F832" s="6"/>
      <c r="G832" s="29"/>
      <c r="H832" s="31" t="s">
        <v>172</v>
      </c>
      <c r="I832" s="5">
        <v>1</v>
      </c>
      <c r="J832" s="4"/>
      <c r="K832" s="32">
        <f>ROUND(K839,2)</f>
        <v>200.38</v>
      </c>
      <c r="L832" s="30" t="s">
        <v>572</v>
      </c>
      <c r="M832" s="29"/>
      <c r="N832" s="29"/>
      <c r="O832" s="29"/>
      <c r="P832" s="29"/>
      <c r="Q832" s="29"/>
      <c r="R832" s="29"/>
      <c r="S832" s="29"/>
      <c r="T832" s="29"/>
      <c r="U832" s="29"/>
      <c r="V832" s="29"/>
      <c r="W832" s="29"/>
      <c r="X832" s="29"/>
      <c r="Y832" s="29"/>
      <c r="Z832" s="29"/>
      <c r="AA832" s="29"/>
    </row>
    <row r="833" spans="1:27" x14ac:dyDescent="0.25">
      <c r="B833" s="24" t="s">
        <v>223</v>
      </c>
    </row>
    <row r="834" spans="1:27" x14ac:dyDescent="0.25">
      <c r="B834" t="s">
        <v>260</v>
      </c>
      <c r="C834" t="s">
        <v>22</v>
      </c>
      <c r="D834" t="s">
        <v>261</v>
      </c>
      <c r="E834" s="33">
        <v>1.1000000000000001</v>
      </c>
      <c r="G834" t="s">
        <v>179</v>
      </c>
      <c r="H834" s="34">
        <v>104.4905</v>
      </c>
      <c r="I834" t="s">
        <v>180</v>
      </c>
      <c r="J834" s="35">
        <f>ROUND(E834* H834,5)</f>
        <v>114.93955</v>
      </c>
      <c r="K834" s="36"/>
    </row>
    <row r="835" spans="1:27" x14ac:dyDescent="0.25">
      <c r="B835" t="s">
        <v>256</v>
      </c>
      <c r="C835" t="s">
        <v>19</v>
      </c>
      <c r="D835" t="s">
        <v>257</v>
      </c>
      <c r="E835" s="33">
        <v>25</v>
      </c>
      <c r="G835" t="s">
        <v>179</v>
      </c>
      <c r="H835" s="34">
        <v>1.93343</v>
      </c>
      <c r="I835" t="s">
        <v>180</v>
      </c>
      <c r="J835" s="35">
        <f>ROUND(E835* H835,5)</f>
        <v>48.335749999999997</v>
      </c>
      <c r="K835" s="36"/>
    </row>
    <row r="836" spans="1:27" x14ac:dyDescent="0.25">
      <c r="B836" t="s">
        <v>245</v>
      </c>
      <c r="C836" t="s">
        <v>129</v>
      </c>
      <c r="D836" t="s">
        <v>246</v>
      </c>
      <c r="E836" s="33">
        <v>0.25</v>
      </c>
      <c r="G836" t="s">
        <v>179</v>
      </c>
      <c r="H836" s="34">
        <v>148.43812</v>
      </c>
      <c r="I836" t="s">
        <v>180</v>
      </c>
      <c r="J836" s="35">
        <f>ROUND(E836* H836,5)</f>
        <v>37.109529999999999</v>
      </c>
      <c r="K836" s="36"/>
    </row>
    <row r="837" spans="1:27" x14ac:dyDescent="0.25">
      <c r="D837" s="37" t="s">
        <v>562</v>
      </c>
      <c r="E837" s="36"/>
      <c r="H837" s="36"/>
      <c r="K837" s="34">
        <f>SUM(J834:J836)</f>
        <v>200.38482999999999</v>
      </c>
    </row>
    <row r="838" spans="1:27" x14ac:dyDescent="0.25">
      <c r="D838" s="37" t="s">
        <v>195</v>
      </c>
      <c r="E838" s="36"/>
      <c r="H838" s="36"/>
      <c r="K838" s="38">
        <f>SUM(J833:J837)</f>
        <v>200.38482999999999</v>
      </c>
    </row>
    <row r="839" spans="1:27" x14ac:dyDescent="0.25">
      <c r="D839" s="37" t="s">
        <v>198</v>
      </c>
      <c r="E839" s="36"/>
      <c r="H839" s="36"/>
      <c r="K839" s="38">
        <f>SUM(K838:K838)</f>
        <v>200.38482999999999</v>
      </c>
    </row>
    <row r="841" spans="1:27" ht="45" customHeight="1" x14ac:dyDescent="0.25">
      <c r="A841" s="28" t="s">
        <v>573</v>
      </c>
      <c r="B841" s="28" t="s">
        <v>96</v>
      </c>
      <c r="C841" s="29" t="s">
        <v>22</v>
      </c>
      <c r="D841" s="7" t="s">
        <v>97</v>
      </c>
      <c r="E841" s="6"/>
      <c r="F841" s="6"/>
      <c r="G841" s="29"/>
      <c r="H841" s="31" t="s">
        <v>172</v>
      </c>
      <c r="I841" s="5">
        <v>1</v>
      </c>
      <c r="J841" s="4"/>
      <c r="K841" s="32">
        <f>ROUND(K854,2)</f>
        <v>8.66</v>
      </c>
      <c r="L841" s="30" t="s">
        <v>574</v>
      </c>
      <c r="M841" s="29"/>
      <c r="N841" s="29"/>
      <c r="O841" s="29"/>
      <c r="P841" s="29"/>
      <c r="Q841" s="29"/>
      <c r="R841" s="29"/>
      <c r="S841" s="29"/>
      <c r="T841" s="29"/>
      <c r="U841" s="29"/>
      <c r="V841" s="29"/>
      <c r="W841" s="29"/>
      <c r="X841" s="29"/>
      <c r="Y841" s="29"/>
      <c r="Z841" s="29"/>
      <c r="AA841" s="29"/>
    </row>
    <row r="842" spans="1:27" x14ac:dyDescent="0.25">
      <c r="B842" s="24" t="s">
        <v>174</v>
      </c>
    </row>
    <row r="843" spans="1:27" x14ac:dyDescent="0.25">
      <c r="B843" t="s">
        <v>286</v>
      </c>
      <c r="C843" t="s">
        <v>176</v>
      </c>
      <c r="D843" t="s">
        <v>287</v>
      </c>
      <c r="E843" s="33">
        <v>1.4999999999999999E-2</v>
      </c>
      <c r="F843" t="s">
        <v>178</v>
      </c>
      <c r="G843" t="s">
        <v>179</v>
      </c>
      <c r="H843" s="34">
        <v>25.4</v>
      </c>
      <c r="I843" t="s">
        <v>180</v>
      </c>
      <c r="J843" s="35">
        <f>ROUND(E843/I841* H843,5)</f>
        <v>0.38100000000000001</v>
      </c>
      <c r="K843" s="36"/>
    </row>
    <row r="844" spans="1:27" x14ac:dyDescent="0.25">
      <c r="B844" t="s">
        <v>288</v>
      </c>
      <c r="C844" t="s">
        <v>176</v>
      </c>
      <c r="D844" t="s">
        <v>289</v>
      </c>
      <c r="E844" s="33">
        <v>0.125</v>
      </c>
      <c r="F844" t="s">
        <v>178</v>
      </c>
      <c r="G844" t="s">
        <v>179</v>
      </c>
      <c r="H844" s="34">
        <v>28.61</v>
      </c>
      <c r="I844" t="s">
        <v>180</v>
      </c>
      <c r="J844" s="35">
        <f>ROUND(E844/I841* H844,5)</f>
        <v>3.5762499999999999</v>
      </c>
      <c r="K844" s="36"/>
    </row>
    <row r="845" spans="1:27" x14ac:dyDescent="0.25">
      <c r="D845" s="37" t="s">
        <v>181</v>
      </c>
      <c r="E845" s="36"/>
      <c r="H845" s="36"/>
      <c r="K845" s="34">
        <f>SUM(J843:J844)</f>
        <v>3.9572500000000002</v>
      </c>
    </row>
    <row r="846" spans="1:27" x14ac:dyDescent="0.25">
      <c r="B846" s="24" t="s">
        <v>186</v>
      </c>
      <c r="E846" s="36"/>
      <c r="H846" s="36"/>
      <c r="K846" s="36"/>
    </row>
    <row r="847" spans="1:27" x14ac:dyDescent="0.25">
      <c r="B847" t="s">
        <v>575</v>
      </c>
      <c r="C847" t="s">
        <v>19</v>
      </c>
      <c r="D847" t="s">
        <v>576</v>
      </c>
      <c r="E847" s="33">
        <v>0.51</v>
      </c>
      <c r="G847" t="s">
        <v>179</v>
      </c>
      <c r="H847" s="34">
        <v>7.73</v>
      </c>
      <c r="I847" t="s">
        <v>180</v>
      </c>
      <c r="J847" s="35">
        <f>ROUND(E847* H847,5)</f>
        <v>3.9422999999999999</v>
      </c>
      <c r="K847" s="36"/>
    </row>
    <row r="848" spans="1:27" x14ac:dyDescent="0.25">
      <c r="D848" s="37" t="s">
        <v>194</v>
      </c>
      <c r="E848" s="36"/>
      <c r="H848" s="36"/>
      <c r="K848" s="34">
        <f>SUM(J847:J847)</f>
        <v>3.9422999999999999</v>
      </c>
    </row>
    <row r="849" spans="2:11" x14ac:dyDescent="0.25">
      <c r="B849" s="24" t="s">
        <v>223</v>
      </c>
      <c r="E849" s="36"/>
      <c r="H849" s="36"/>
      <c r="K849" s="36"/>
    </row>
    <row r="850" spans="2:11" x14ac:dyDescent="0.25">
      <c r="B850" t="s">
        <v>283</v>
      </c>
      <c r="C850" t="s">
        <v>22</v>
      </c>
      <c r="D850" t="s">
        <v>284</v>
      </c>
      <c r="E850" s="33">
        <v>0.1</v>
      </c>
      <c r="G850" t="s">
        <v>179</v>
      </c>
      <c r="H850" s="34">
        <v>6.9805799999999998</v>
      </c>
      <c r="I850" t="s">
        <v>180</v>
      </c>
      <c r="J850" s="35">
        <f>ROUND(E850* H850,5)</f>
        <v>0.69806000000000001</v>
      </c>
      <c r="K850" s="36"/>
    </row>
    <row r="851" spans="2:11" x14ac:dyDescent="0.25">
      <c r="E851" s="36"/>
      <c r="H851" s="36"/>
      <c r="K851" s="36"/>
    </row>
    <row r="852" spans="2:11" x14ac:dyDescent="0.25">
      <c r="D852" s="37" t="s">
        <v>196</v>
      </c>
      <c r="E852" s="36"/>
      <c r="H852" s="36">
        <v>1.5</v>
      </c>
      <c r="I852" t="s">
        <v>197</v>
      </c>
      <c r="J852">
        <f>ROUND(H852/100*K845,5)</f>
        <v>5.9360000000000003E-2</v>
      </c>
      <c r="K852" s="36"/>
    </row>
    <row r="853" spans="2:11" x14ac:dyDescent="0.25">
      <c r="D853" s="37" t="s">
        <v>195</v>
      </c>
      <c r="E853" s="36"/>
      <c r="H853" s="36"/>
      <c r="K853" s="38">
        <f>SUM(J842:J852)</f>
        <v>8.6569699999999994</v>
      </c>
    </row>
    <row r="854" spans="2:11" x14ac:dyDescent="0.25">
      <c r="D854" s="37" t="s">
        <v>198</v>
      </c>
      <c r="E854" s="36"/>
      <c r="H854" s="36"/>
      <c r="K854" s="38">
        <f>SUM(K853:K853)</f>
        <v>8.6569699999999994</v>
      </c>
    </row>
  </sheetData>
  <sheetProtection sheet="1"/>
  <mergeCells count="143">
    <mergeCell ref="D832:F832"/>
    <mergeCell ref="I832:J832"/>
    <mergeCell ref="D841:F841"/>
    <mergeCell ref="I841:J841"/>
    <mergeCell ref="D789:F789"/>
    <mergeCell ref="I789:J789"/>
    <mergeCell ref="D803:F803"/>
    <mergeCell ref="I803:J803"/>
    <mergeCell ref="D804:F804"/>
    <mergeCell ref="I804:J804"/>
    <mergeCell ref="D805:F805"/>
    <mergeCell ref="I805:J805"/>
    <mergeCell ref="D816:F816"/>
    <mergeCell ref="I816:J816"/>
    <mergeCell ref="D711:F711"/>
    <mergeCell ref="I711:J711"/>
    <mergeCell ref="D730:F730"/>
    <mergeCell ref="I730:J730"/>
    <mergeCell ref="D747:F747"/>
    <mergeCell ref="I747:J747"/>
    <mergeCell ref="D760:F760"/>
    <mergeCell ref="I760:J760"/>
    <mergeCell ref="D775:F775"/>
    <mergeCell ref="I775:J775"/>
    <mergeCell ref="D640:F640"/>
    <mergeCell ref="I640:J640"/>
    <mergeCell ref="D653:F653"/>
    <mergeCell ref="I653:J653"/>
    <mergeCell ref="D672:F672"/>
    <mergeCell ref="I672:J672"/>
    <mergeCell ref="D680:F680"/>
    <mergeCell ref="I680:J680"/>
    <mergeCell ref="D695:F695"/>
    <mergeCell ref="I695:J695"/>
    <mergeCell ref="D579:F579"/>
    <mergeCell ref="I579:J579"/>
    <mergeCell ref="D586:F586"/>
    <mergeCell ref="I586:J586"/>
    <mergeCell ref="D602:F602"/>
    <mergeCell ref="I602:J602"/>
    <mergeCell ref="D609:F609"/>
    <mergeCell ref="I609:J609"/>
    <mergeCell ref="D621:F621"/>
    <mergeCell ref="I621:J621"/>
    <mergeCell ref="D522:F522"/>
    <mergeCell ref="I522:J522"/>
    <mergeCell ref="D531:F531"/>
    <mergeCell ref="I531:J531"/>
    <mergeCell ref="D544:F544"/>
    <mergeCell ref="I544:J544"/>
    <mergeCell ref="D557:F557"/>
    <mergeCell ref="I557:J557"/>
    <mergeCell ref="D570:F570"/>
    <mergeCell ref="I570:J570"/>
    <mergeCell ref="D452:F452"/>
    <mergeCell ref="I452:J452"/>
    <mergeCell ref="D472:F472"/>
    <mergeCell ref="I472:J472"/>
    <mergeCell ref="D490:F490"/>
    <mergeCell ref="I490:J490"/>
    <mergeCell ref="D511:F511"/>
    <mergeCell ref="I511:J511"/>
    <mergeCell ref="D512:F512"/>
    <mergeCell ref="I512:J512"/>
    <mergeCell ref="D408:F408"/>
    <mergeCell ref="I408:J408"/>
    <mergeCell ref="D417:F417"/>
    <mergeCell ref="I417:J417"/>
    <mergeCell ref="D429:F429"/>
    <mergeCell ref="I429:J429"/>
    <mergeCell ref="D438:F438"/>
    <mergeCell ref="I438:J438"/>
    <mergeCell ref="D439:F439"/>
    <mergeCell ref="I439:J439"/>
    <mergeCell ref="D361:F361"/>
    <mergeCell ref="I361:J361"/>
    <mergeCell ref="D368:F368"/>
    <mergeCell ref="I368:J368"/>
    <mergeCell ref="D375:F375"/>
    <mergeCell ref="I375:J375"/>
    <mergeCell ref="D384:F384"/>
    <mergeCell ref="I384:J384"/>
    <mergeCell ref="D396:F396"/>
    <mergeCell ref="I396:J396"/>
    <mergeCell ref="D308:F308"/>
    <mergeCell ref="I308:J308"/>
    <mergeCell ref="D322:F322"/>
    <mergeCell ref="I322:J322"/>
    <mergeCell ref="D335:F335"/>
    <mergeCell ref="I335:J335"/>
    <mergeCell ref="D347:F347"/>
    <mergeCell ref="I347:J347"/>
    <mergeCell ref="D348:F348"/>
    <mergeCell ref="I348:J348"/>
    <mergeCell ref="D235:F235"/>
    <mergeCell ref="I235:J235"/>
    <mergeCell ref="D249:F249"/>
    <mergeCell ref="I249:J249"/>
    <mergeCell ref="D263:F263"/>
    <mergeCell ref="I263:J263"/>
    <mergeCell ref="D279:F279"/>
    <mergeCell ref="I279:J279"/>
    <mergeCell ref="D293:F293"/>
    <mergeCell ref="I293:J293"/>
    <mergeCell ref="D165:F165"/>
    <mergeCell ref="I165:J165"/>
    <mergeCell ref="D181:F181"/>
    <mergeCell ref="I181:J181"/>
    <mergeCell ref="D194:F194"/>
    <mergeCell ref="I194:J194"/>
    <mergeCell ref="D208:F208"/>
    <mergeCell ref="I208:J208"/>
    <mergeCell ref="D218:F218"/>
    <mergeCell ref="I218:J218"/>
    <mergeCell ref="D100:F100"/>
    <mergeCell ref="I100:J100"/>
    <mergeCell ref="D116:F116"/>
    <mergeCell ref="I116:J116"/>
    <mergeCell ref="D132:F132"/>
    <mergeCell ref="I132:J132"/>
    <mergeCell ref="D151:F151"/>
    <mergeCell ref="I151:J151"/>
    <mergeCell ref="D164:F164"/>
    <mergeCell ref="I164:J164"/>
    <mergeCell ref="D44:F44"/>
    <mergeCell ref="I44:J44"/>
    <mergeCell ref="D57:F57"/>
    <mergeCell ref="I57:J57"/>
    <mergeCell ref="D70:F70"/>
    <mergeCell ref="I70:J70"/>
    <mergeCell ref="D81:F81"/>
    <mergeCell ref="I81:J81"/>
    <mergeCell ref="D93:F93"/>
    <mergeCell ref="I93:J93"/>
    <mergeCell ref="A1:K1"/>
    <mergeCell ref="A2:K2"/>
    <mergeCell ref="A3:K3"/>
    <mergeCell ref="A4:K4"/>
    <mergeCell ref="A6:K6"/>
    <mergeCell ref="D11:F11"/>
    <mergeCell ref="I11:J11"/>
    <mergeCell ref="D27:F27"/>
    <mergeCell ref="I27:J2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t="s">
        <v>1</v>
      </c>
      <c r="B2" s="9" t="s">
        <v>1</v>
      </c>
      <c r="C2" s="9" t="s">
        <v>1</v>
      </c>
      <c r="D2" s="9" t="s">
        <v>1</v>
      </c>
    </row>
    <row r="3" spans="1:7" x14ac:dyDescent="0.25">
      <c r="A3" s="9" t="s">
        <v>2</v>
      </c>
      <c r="B3" s="9" t="s">
        <v>2</v>
      </c>
      <c r="C3" s="9" t="s">
        <v>2</v>
      </c>
      <c r="D3" s="9" t="s">
        <v>2</v>
      </c>
    </row>
    <row r="4" spans="1:7" x14ac:dyDescent="0.25">
      <c r="A4" s="9"/>
      <c r="B4" s="9"/>
      <c r="C4" s="9"/>
      <c r="D4" s="9"/>
    </row>
    <row r="6" spans="1:7" ht="18.75" x14ac:dyDescent="0.3">
      <c r="A6" s="8" t="s">
        <v>163</v>
      </c>
      <c r="B6" s="8" t="s">
        <v>163</v>
      </c>
      <c r="C6" s="8" t="s">
        <v>163</v>
      </c>
      <c r="D6" s="8" t="s">
        <v>163</v>
      </c>
    </row>
    <row r="8" spans="1:7" x14ac:dyDescent="0.25">
      <c r="A8" s="27" t="s">
        <v>165</v>
      </c>
      <c r="B8" s="27" t="s">
        <v>166</v>
      </c>
      <c r="C8" s="27" t="s">
        <v>167</v>
      </c>
      <c r="D8" s="27" t="s">
        <v>4</v>
      </c>
      <c r="E8" s="27" t="s">
        <v>168</v>
      </c>
      <c r="F8" s="27" t="s">
        <v>577</v>
      </c>
      <c r="G8" s="27" t="s">
        <v>578</v>
      </c>
    </row>
    <row r="10" spans="1:7" x14ac:dyDescent="0.25">
      <c r="A10" s="26" t="s">
        <v>174</v>
      </c>
    </row>
    <row r="11" spans="1:7" x14ac:dyDescent="0.25">
      <c r="A11" t="s">
        <v>263</v>
      </c>
      <c r="B11" t="s">
        <v>176</v>
      </c>
      <c r="C11" t="s">
        <v>264</v>
      </c>
      <c r="D11" s="34">
        <v>25.4</v>
      </c>
      <c r="E11" t="s">
        <v>264</v>
      </c>
      <c r="F11" s="40">
        <v>0</v>
      </c>
      <c r="G11" s="40">
        <v>0</v>
      </c>
    </row>
    <row r="12" spans="1:7" x14ac:dyDescent="0.25">
      <c r="A12" t="s">
        <v>209</v>
      </c>
      <c r="B12" t="s">
        <v>176</v>
      </c>
      <c r="C12" t="s">
        <v>210</v>
      </c>
      <c r="D12" s="34">
        <v>25.4</v>
      </c>
      <c r="E12" t="s">
        <v>210</v>
      </c>
      <c r="F12" s="40">
        <v>0</v>
      </c>
      <c r="G12" s="40">
        <v>0</v>
      </c>
    </row>
    <row r="13" spans="1:7" x14ac:dyDescent="0.25">
      <c r="A13" t="s">
        <v>477</v>
      </c>
      <c r="B13" t="s">
        <v>176</v>
      </c>
      <c r="C13" t="s">
        <v>478</v>
      </c>
      <c r="D13" s="34">
        <v>25.5</v>
      </c>
      <c r="E13" t="s">
        <v>478</v>
      </c>
      <c r="F13" s="40">
        <v>0</v>
      </c>
      <c r="G13" s="40">
        <v>0</v>
      </c>
    </row>
    <row r="14" spans="1:7" x14ac:dyDescent="0.25">
      <c r="A14" t="s">
        <v>328</v>
      </c>
      <c r="B14" t="s">
        <v>176</v>
      </c>
      <c r="C14" t="s">
        <v>230</v>
      </c>
      <c r="D14" s="34">
        <v>25.4</v>
      </c>
      <c r="E14" t="s">
        <v>230</v>
      </c>
      <c r="F14" s="40">
        <v>0</v>
      </c>
      <c r="G14" s="40">
        <v>0</v>
      </c>
    </row>
    <row r="15" spans="1:7" x14ac:dyDescent="0.25">
      <c r="A15" t="s">
        <v>286</v>
      </c>
      <c r="B15" t="s">
        <v>176</v>
      </c>
      <c r="C15" t="s">
        <v>287</v>
      </c>
      <c r="D15" s="34">
        <v>25.4</v>
      </c>
      <c r="E15" t="s">
        <v>287</v>
      </c>
      <c r="F15" s="40">
        <v>0</v>
      </c>
      <c r="G15" s="40">
        <v>0</v>
      </c>
    </row>
    <row r="16" spans="1:7" x14ac:dyDescent="0.25">
      <c r="A16" t="s">
        <v>565</v>
      </c>
      <c r="B16" t="s">
        <v>176</v>
      </c>
      <c r="C16" t="s">
        <v>566</v>
      </c>
      <c r="D16" s="34">
        <v>25.4</v>
      </c>
      <c r="E16" t="s">
        <v>566</v>
      </c>
      <c r="F16" s="40">
        <v>0</v>
      </c>
      <c r="G16" s="40">
        <v>0</v>
      </c>
    </row>
    <row r="17" spans="1:7" x14ac:dyDescent="0.25">
      <c r="A17" t="s">
        <v>410</v>
      </c>
      <c r="B17" t="s">
        <v>176</v>
      </c>
      <c r="C17" t="s">
        <v>411</v>
      </c>
      <c r="D17" s="34">
        <v>27.19</v>
      </c>
      <c r="E17" t="s">
        <v>411</v>
      </c>
      <c r="F17" s="40">
        <v>0</v>
      </c>
      <c r="G17" s="40">
        <v>0</v>
      </c>
    </row>
    <row r="18" spans="1:7" x14ac:dyDescent="0.25">
      <c r="A18" t="s">
        <v>302</v>
      </c>
      <c r="B18" t="s">
        <v>176</v>
      </c>
      <c r="C18" t="s">
        <v>249</v>
      </c>
      <c r="D18" s="34">
        <v>26.98</v>
      </c>
      <c r="E18" t="s">
        <v>249</v>
      </c>
      <c r="F18" s="40">
        <v>0</v>
      </c>
      <c r="G18" s="40">
        <v>0</v>
      </c>
    </row>
    <row r="19" spans="1:7" x14ac:dyDescent="0.25">
      <c r="A19" t="s">
        <v>227</v>
      </c>
      <c r="B19" t="s">
        <v>176</v>
      </c>
      <c r="C19" t="s">
        <v>228</v>
      </c>
      <c r="D19" s="34">
        <v>26.98</v>
      </c>
      <c r="E19" t="s">
        <v>228</v>
      </c>
      <c r="F19" s="40">
        <v>0</v>
      </c>
      <c r="G19" s="40">
        <v>0</v>
      </c>
    </row>
    <row r="20" spans="1:7" x14ac:dyDescent="0.25">
      <c r="A20" t="s">
        <v>296</v>
      </c>
      <c r="B20" t="s">
        <v>176</v>
      </c>
      <c r="C20" t="s">
        <v>297</v>
      </c>
      <c r="D20" s="34">
        <v>26.94</v>
      </c>
      <c r="E20" t="s">
        <v>297</v>
      </c>
      <c r="F20" s="40">
        <v>0</v>
      </c>
      <c r="G20" s="40">
        <v>0</v>
      </c>
    </row>
    <row r="21" spans="1:7" x14ac:dyDescent="0.25">
      <c r="A21" t="s">
        <v>236</v>
      </c>
      <c r="B21" t="s">
        <v>176</v>
      </c>
      <c r="C21" t="s">
        <v>237</v>
      </c>
      <c r="D21" s="34">
        <v>27.43</v>
      </c>
      <c r="E21" t="s">
        <v>237</v>
      </c>
      <c r="F21" s="40">
        <v>0</v>
      </c>
      <c r="G21" s="40">
        <v>0</v>
      </c>
    </row>
    <row r="22" spans="1:7" x14ac:dyDescent="0.25">
      <c r="A22" t="s">
        <v>374</v>
      </c>
      <c r="B22" t="s">
        <v>176</v>
      </c>
      <c r="C22" t="s">
        <v>375</v>
      </c>
      <c r="D22" s="34">
        <v>27.4</v>
      </c>
      <c r="E22" t="s">
        <v>375</v>
      </c>
      <c r="F22" s="40">
        <v>0</v>
      </c>
      <c r="G22" s="40">
        <v>0</v>
      </c>
    </row>
    <row r="23" spans="1:7" x14ac:dyDescent="0.25">
      <c r="A23" t="s">
        <v>456</v>
      </c>
      <c r="B23" t="s">
        <v>176</v>
      </c>
      <c r="C23" t="s">
        <v>457</v>
      </c>
      <c r="D23" s="34">
        <v>27.88</v>
      </c>
      <c r="E23" t="s">
        <v>457</v>
      </c>
      <c r="F23" s="40">
        <v>0</v>
      </c>
      <c r="G23" s="40">
        <v>0</v>
      </c>
    </row>
    <row r="24" spans="1:7" x14ac:dyDescent="0.25">
      <c r="A24" t="s">
        <v>336</v>
      </c>
      <c r="B24" t="s">
        <v>176</v>
      </c>
      <c r="C24" t="s">
        <v>337</v>
      </c>
      <c r="D24" s="34">
        <v>27.88</v>
      </c>
      <c r="E24" t="s">
        <v>337</v>
      </c>
      <c r="F24" s="40">
        <v>0</v>
      </c>
      <c r="G24" s="40">
        <v>0</v>
      </c>
    </row>
    <row r="25" spans="1:7" x14ac:dyDescent="0.25">
      <c r="A25" t="s">
        <v>229</v>
      </c>
      <c r="B25" t="s">
        <v>176</v>
      </c>
      <c r="C25" t="s">
        <v>230</v>
      </c>
      <c r="D25" s="34">
        <v>23.95</v>
      </c>
      <c r="E25" t="s">
        <v>230</v>
      </c>
      <c r="F25" s="40">
        <v>0</v>
      </c>
      <c r="G25" s="40">
        <v>0</v>
      </c>
    </row>
    <row r="26" spans="1:7" x14ac:dyDescent="0.25">
      <c r="A26" t="s">
        <v>335</v>
      </c>
      <c r="B26" t="s">
        <v>176</v>
      </c>
      <c r="C26" t="s">
        <v>251</v>
      </c>
      <c r="D26" s="34">
        <v>22.55</v>
      </c>
      <c r="E26" t="s">
        <v>251</v>
      </c>
      <c r="F26" s="40">
        <v>0</v>
      </c>
      <c r="G26" s="40">
        <v>0</v>
      </c>
    </row>
    <row r="27" spans="1:7" x14ac:dyDescent="0.25">
      <c r="A27" t="s">
        <v>218</v>
      </c>
      <c r="B27" t="s">
        <v>176</v>
      </c>
      <c r="C27" t="s">
        <v>219</v>
      </c>
      <c r="D27" s="34">
        <v>22.39</v>
      </c>
      <c r="E27" t="s">
        <v>219</v>
      </c>
      <c r="F27" s="40">
        <v>0</v>
      </c>
      <c r="G27" s="40">
        <v>0</v>
      </c>
    </row>
    <row r="28" spans="1:7" x14ac:dyDescent="0.25">
      <c r="A28" t="s">
        <v>416</v>
      </c>
      <c r="B28" t="s">
        <v>176</v>
      </c>
      <c r="C28" t="s">
        <v>177</v>
      </c>
      <c r="D28" s="34">
        <v>23.33</v>
      </c>
      <c r="E28" t="s">
        <v>177</v>
      </c>
      <c r="F28" s="40">
        <v>0</v>
      </c>
      <c r="G28" s="40">
        <v>0</v>
      </c>
    </row>
    <row r="29" spans="1:7" x14ac:dyDescent="0.25">
      <c r="A29" t="s">
        <v>250</v>
      </c>
      <c r="B29" t="s">
        <v>176</v>
      </c>
      <c r="C29" t="s">
        <v>251</v>
      </c>
      <c r="D29" s="34">
        <v>23.88</v>
      </c>
      <c r="E29" t="s">
        <v>251</v>
      </c>
      <c r="F29" s="40">
        <v>0</v>
      </c>
      <c r="G29" s="40">
        <v>0</v>
      </c>
    </row>
    <row r="30" spans="1:7" x14ac:dyDescent="0.25">
      <c r="A30" t="s">
        <v>175</v>
      </c>
      <c r="B30" t="s">
        <v>176</v>
      </c>
      <c r="C30" t="s">
        <v>177</v>
      </c>
      <c r="D30" s="34">
        <v>24.69</v>
      </c>
      <c r="E30" t="s">
        <v>177</v>
      </c>
      <c r="F30" s="40">
        <v>0</v>
      </c>
      <c r="G30" s="40">
        <v>0</v>
      </c>
    </row>
    <row r="31" spans="1:7" x14ac:dyDescent="0.25">
      <c r="A31" t="s">
        <v>489</v>
      </c>
      <c r="B31" t="s">
        <v>176</v>
      </c>
      <c r="C31" t="s">
        <v>411</v>
      </c>
      <c r="D31" s="34">
        <v>28.61</v>
      </c>
      <c r="E31" t="s">
        <v>411</v>
      </c>
      <c r="F31" s="40">
        <v>0</v>
      </c>
      <c r="G31" s="40">
        <v>0</v>
      </c>
    </row>
    <row r="32" spans="1:7" x14ac:dyDescent="0.25">
      <c r="A32" t="s">
        <v>327</v>
      </c>
      <c r="B32" t="s">
        <v>176</v>
      </c>
      <c r="C32" t="s">
        <v>228</v>
      </c>
      <c r="D32" s="34">
        <v>28.61</v>
      </c>
      <c r="E32" t="s">
        <v>228</v>
      </c>
      <c r="F32" s="40">
        <v>0</v>
      </c>
      <c r="G32" s="40">
        <v>0</v>
      </c>
    </row>
    <row r="33" spans="1:7" x14ac:dyDescent="0.25">
      <c r="A33" t="s">
        <v>265</v>
      </c>
      <c r="B33" t="s">
        <v>176</v>
      </c>
      <c r="C33" t="s">
        <v>266</v>
      </c>
      <c r="D33" s="34">
        <v>28.61</v>
      </c>
      <c r="E33" t="s">
        <v>266</v>
      </c>
      <c r="F33" s="40">
        <v>0</v>
      </c>
      <c r="G33" s="40">
        <v>0</v>
      </c>
    </row>
    <row r="34" spans="1:7" x14ac:dyDescent="0.25">
      <c r="A34" t="s">
        <v>207</v>
      </c>
      <c r="B34" t="s">
        <v>176</v>
      </c>
      <c r="C34" t="s">
        <v>208</v>
      </c>
      <c r="D34" s="34">
        <v>28.61</v>
      </c>
      <c r="E34" t="s">
        <v>208</v>
      </c>
      <c r="F34" s="40">
        <v>0</v>
      </c>
      <c r="G34" s="40">
        <v>0</v>
      </c>
    </row>
    <row r="35" spans="1:7" x14ac:dyDescent="0.25">
      <c r="A35" t="s">
        <v>567</v>
      </c>
      <c r="B35" t="s">
        <v>176</v>
      </c>
      <c r="C35" t="s">
        <v>568</v>
      </c>
      <c r="D35" s="34">
        <v>29.57</v>
      </c>
      <c r="E35" t="s">
        <v>568</v>
      </c>
      <c r="F35" s="40">
        <v>0</v>
      </c>
      <c r="G35" s="40">
        <v>0</v>
      </c>
    </row>
    <row r="36" spans="1:7" x14ac:dyDescent="0.25">
      <c r="A36" t="s">
        <v>248</v>
      </c>
      <c r="B36" t="s">
        <v>176</v>
      </c>
      <c r="C36" t="s">
        <v>249</v>
      </c>
      <c r="D36" s="34">
        <v>28.61</v>
      </c>
      <c r="E36" t="s">
        <v>249</v>
      </c>
      <c r="F36" s="40">
        <v>0</v>
      </c>
      <c r="G36" s="40">
        <v>0</v>
      </c>
    </row>
    <row r="37" spans="1:7" x14ac:dyDescent="0.25">
      <c r="A37" t="s">
        <v>288</v>
      </c>
      <c r="B37" t="s">
        <v>176</v>
      </c>
      <c r="C37" t="s">
        <v>289</v>
      </c>
      <c r="D37" s="34">
        <v>28.61</v>
      </c>
      <c r="E37" t="s">
        <v>289</v>
      </c>
      <c r="F37" s="40">
        <v>0</v>
      </c>
      <c r="G37" s="40">
        <v>0</v>
      </c>
    </row>
    <row r="38" spans="1:7" x14ac:dyDescent="0.25">
      <c r="A38" t="s">
        <v>475</v>
      </c>
      <c r="B38" t="s">
        <v>176</v>
      </c>
      <c r="C38" t="s">
        <v>476</v>
      </c>
      <c r="D38" s="34">
        <v>29.08</v>
      </c>
      <c r="E38" t="s">
        <v>476</v>
      </c>
      <c r="F38" s="40">
        <v>0</v>
      </c>
      <c r="G38" s="40">
        <v>0</v>
      </c>
    </row>
    <row r="39" spans="1:7" x14ac:dyDescent="0.25">
      <c r="A39" s="26" t="s">
        <v>182</v>
      </c>
    </row>
    <row r="40" spans="1:7" x14ac:dyDescent="0.25">
      <c r="A40" t="s">
        <v>466</v>
      </c>
      <c r="B40" t="s">
        <v>176</v>
      </c>
      <c r="C40" t="s">
        <v>467</v>
      </c>
      <c r="D40" s="34">
        <v>15.71</v>
      </c>
      <c r="E40" t="s">
        <v>579</v>
      </c>
      <c r="F40" s="40">
        <v>0</v>
      </c>
      <c r="G40" s="40">
        <v>0</v>
      </c>
    </row>
    <row r="41" spans="1:7" x14ac:dyDescent="0.25">
      <c r="A41" t="s">
        <v>384</v>
      </c>
      <c r="B41" t="s">
        <v>176</v>
      </c>
      <c r="C41" t="s">
        <v>385</v>
      </c>
      <c r="D41" s="34">
        <v>27.03</v>
      </c>
      <c r="E41" t="s">
        <v>385</v>
      </c>
      <c r="F41" s="40">
        <v>0</v>
      </c>
      <c r="G41" s="40">
        <v>0</v>
      </c>
    </row>
    <row r="42" spans="1:7" x14ac:dyDescent="0.25">
      <c r="A42" t="s">
        <v>569</v>
      </c>
      <c r="B42" t="s">
        <v>176</v>
      </c>
      <c r="C42" t="s">
        <v>570</v>
      </c>
      <c r="D42" s="34">
        <v>42.85</v>
      </c>
      <c r="E42" t="s">
        <v>580</v>
      </c>
      <c r="F42" s="40">
        <v>0</v>
      </c>
      <c r="G42" s="40">
        <v>0</v>
      </c>
    </row>
    <row r="43" spans="1:7" x14ac:dyDescent="0.25">
      <c r="A43" t="s">
        <v>252</v>
      </c>
      <c r="B43" t="s">
        <v>176</v>
      </c>
      <c r="C43" t="s">
        <v>253</v>
      </c>
      <c r="D43" s="34">
        <v>168.25</v>
      </c>
      <c r="E43" t="s">
        <v>581</v>
      </c>
      <c r="F43" s="40">
        <v>0</v>
      </c>
      <c r="G43" s="40">
        <v>0</v>
      </c>
    </row>
    <row r="44" spans="1:7" x14ac:dyDescent="0.25">
      <c r="A44" t="s">
        <v>183</v>
      </c>
      <c r="B44" t="s">
        <v>176</v>
      </c>
      <c r="C44" t="s">
        <v>184</v>
      </c>
      <c r="D44" s="34">
        <v>2.1</v>
      </c>
      <c r="E44" t="s">
        <v>582</v>
      </c>
      <c r="F44" s="40">
        <v>0</v>
      </c>
      <c r="G44" s="40">
        <v>0</v>
      </c>
    </row>
    <row r="45" spans="1:7" x14ac:dyDescent="0.25">
      <c r="A45" t="s">
        <v>522</v>
      </c>
      <c r="B45" t="s">
        <v>176</v>
      </c>
      <c r="C45" t="s">
        <v>523</v>
      </c>
      <c r="D45" s="34">
        <v>1.7</v>
      </c>
      <c r="E45" t="s">
        <v>583</v>
      </c>
      <c r="F45" s="40">
        <v>0</v>
      </c>
      <c r="G45" s="40">
        <v>0</v>
      </c>
    </row>
    <row r="46" spans="1:7" x14ac:dyDescent="0.25">
      <c r="A46" t="s">
        <v>382</v>
      </c>
      <c r="B46" t="s">
        <v>176</v>
      </c>
      <c r="C46" t="s">
        <v>383</v>
      </c>
      <c r="D46" s="34">
        <v>3.26</v>
      </c>
      <c r="E46" t="s">
        <v>584</v>
      </c>
      <c r="F46" s="40">
        <v>0</v>
      </c>
      <c r="G46" s="40">
        <v>0</v>
      </c>
    </row>
    <row r="47" spans="1:7" x14ac:dyDescent="0.25">
      <c r="A47" t="s">
        <v>417</v>
      </c>
      <c r="B47" t="s">
        <v>176</v>
      </c>
      <c r="C47" t="s">
        <v>418</v>
      </c>
      <c r="D47" s="34">
        <v>3.58</v>
      </c>
      <c r="E47" t="s">
        <v>418</v>
      </c>
      <c r="F47" s="40">
        <v>0</v>
      </c>
      <c r="G47" s="40">
        <v>0</v>
      </c>
    </row>
    <row r="48" spans="1:7" x14ac:dyDescent="0.25">
      <c r="A48" t="s">
        <v>421</v>
      </c>
      <c r="B48" t="s">
        <v>176</v>
      </c>
      <c r="C48" t="s">
        <v>422</v>
      </c>
      <c r="D48" s="34">
        <v>1.58</v>
      </c>
      <c r="E48" t="s">
        <v>585</v>
      </c>
      <c r="F48" s="40">
        <v>0</v>
      </c>
      <c r="G48" s="40">
        <v>0</v>
      </c>
    </row>
    <row r="49" spans="1:7" x14ac:dyDescent="0.25">
      <c r="A49" t="s">
        <v>530</v>
      </c>
      <c r="B49" t="s">
        <v>176</v>
      </c>
      <c r="C49" t="s">
        <v>531</v>
      </c>
      <c r="D49" s="34">
        <v>5.52</v>
      </c>
      <c r="E49" t="s">
        <v>586</v>
      </c>
      <c r="F49" s="40">
        <v>0</v>
      </c>
      <c r="G49" s="40">
        <v>0</v>
      </c>
    </row>
    <row r="50" spans="1:7" x14ac:dyDescent="0.25">
      <c r="A50" t="s">
        <v>479</v>
      </c>
      <c r="B50" t="s">
        <v>176</v>
      </c>
      <c r="C50" t="s">
        <v>480</v>
      </c>
      <c r="D50" s="34">
        <v>3.11</v>
      </c>
      <c r="E50" t="s">
        <v>587</v>
      </c>
      <c r="F50" s="40">
        <v>0</v>
      </c>
      <c r="G50" s="40">
        <v>0</v>
      </c>
    </row>
    <row r="51" spans="1:7" x14ac:dyDescent="0.25">
      <c r="A51" t="s">
        <v>552</v>
      </c>
      <c r="B51" t="s">
        <v>176</v>
      </c>
      <c r="C51" t="s">
        <v>553</v>
      </c>
      <c r="D51" s="34">
        <v>8.2200000000000006</v>
      </c>
      <c r="E51" t="s">
        <v>588</v>
      </c>
      <c r="F51" s="40">
        <v>0</v>
      </c>
      <c r="G51" s="40">
        <v>0</v>
      </c>
    </row>
    <row r="52" spans="1:7" x14ac:dyDescent="0.25">
      <c r="A52" t="s">
        <v>496</v>
      </c>
      <c r="B52" t="s">
        <v>176</v>
      </c>
      <c r="C52" t="s">
        <v>497</v>
      </c>
      <c r="D52" s="34">
        <v>16.34</v>
      </c>
      <c r="E52" t="s">
        <v>589</v>
      </c>
      <c r="F52" s="40">
        <v>0</v>
      </c>
      <c r="G52" s="40">
        <v>0</v>
      </c>
    </row>
    <row r="53" spans="1:7" x14ac:dyDescent="0.25">
      <c r="A53" t="s">
        <v>419</v>
      </c>
      <c r="B53" t="s">
        <v>33</v>
      </c>
      <c r="C53" t="s">
        <v>420</v>
      </c>
      <c r="D53" s="34">
        <v>1492.35</v>
      </c>
      <c r="E53" t="s">
        <v>590</v>
      </c>
      <c r="F53" s="40">
        <v>0</v>
      </c>
      <c r="G53" s="40">
        <v>0</v>
      </c>
    </row>
    <row r="54" spans="1:7" x14ac:dyDescent="0.25">
      <c r="A54" t="s">
        <v>554</v>
      </c>
      <c r="B54" t="s">
        <v>176</v>
      </c>
      <c r="C54" t="s">
        <v>555</v>
      </c>
      <c r="D54" s="34">
        <v>9.75</v>
      </c>
      <c r="E54" t="s">
        <v>591</v>
      </c>
      <c r="F54" s="40">
        <v>0</v>
      </c>
      <c r="G54" s="40">
        <v>0</v>
      </c>
    </row>
    <row r="55" spans="1:7" x14ac:dyDescent="0.25">
      <c r="A55" t="s">
        <v>494</v>
      </c>
      <c r="B55" t="s">
        <v>176</v>
      </c>
      <c r="C55" t="s">
        <v>495</v>
      </c>
      <c r="D55" s="34">
        <v>4.8899999999999997</v>
      </c>
      <c r="E55" t="s">
        <v>592</v>
      </c>
      <c r="F55" s="40">
        <v>0</v>
      </c>
      <c r="G55" s="40">
        <v>0</v>
      </c>
    </row>
    <row r="56" spans="1:7" x14ac:dyDescent="0.25">
      <c r="A56" s="26" t="s">
        <v>186</v>
      </c>
    </row>
    <row r="57" spans="1:7" x14ac:dyDescent="0.25">
      <c r="A57" t="s">
        <v>354</v>
      </c>
      <c r="B57" t="s">
        <v>22</v>
      </c>
      <c r="C57" t="s">
        <v>355</v>
      </c>
      <c r="D57" s="34">
        <v>3.51</v>
      </c>
      <c r="E57" t="s">
        <v>593</v>
      </c>
      <c r="F57" s="40">
        <v>0</v>
      </c>
      <c r="G57" s="40">
        <v>0</v>
      </c>
    </row>
    <row r="58" spans="1:7" x14ac:dyDescent="0.25">
      <c r="A58" t="s">
        <v>427</v>
      </c>
      <c r="B58" t="s">
        <v>33</v>
      </c>
      <c r="C58" t="s">
        <v>428</v>
      </c>
      <c r="D58" s="34">
        <v>11.5</v>
      </c>
      <c r="E58" t="s">
        <v>428</v>
      </c>
      <c r="F58" s="40">
        <v>0</v>
      </c>
      <c r="G58" s="40">
        <v>0</v>
      </c>
    </row>
    <row r="59" spans="1:7" x14ac:dyDescent="0.25">
      <c r="A59" t="s">
        <v>222</v>
      </c>
      <c r="B59" t="s">
        <v>129</v>
      </c>
      <c r="C59" t="s">
        <v>188</v>
      </c>
      <c r="D59" s="34">
        <v>1.69</v>
      </c>
      <c r="E59" t="s">
        <v>188</v>
      </c>
      <c r="F59" s="40">
        <v>0</v>
      </c>
      <c r="G59" s="40">
        <v>0</v>
      </c>
    </row>
    <row r="60" spans="1:7" x14ac:dyDescent="0.25">
      <c r="A60" t="s">
        <v>187</v>
      </c>
      <c r="B60" t="s">
        <v>129</v>
      </c>
      <c r="C60" t="s">
        <v>188</v>
      </c>
      <c r="D60" s="34">
        <v>2.04</v>
      </c>
      <c r="E60" t="s">
        <v>188</v>
      </c>
      <c r="F60" s="40">
        <v>0</v>
      </c>
      <c r="G60" s="40">
        <v>0</v>
      </c>
    </row>
    <row r="61" spans="1:7" x14ac:dyDescent="0.25">
      <c r="A61" t="s">
        <v>498</v>
      </c>
      <c r="B61" t="s">
        <v>190</v>
      </c>
      <c r="C61" t="s">
        <v>499</v>
      </c>
      <c r="D61" s="34">
        <v>201.46</v>
      </c>
      <c r="E61" t="s">
        <v>594</v>
      </c>
      <c r="F61" s="40">
        <v>0</v>
      </c>
      <c r="G61" s="40">
        <v>0</v>
      </c>
    </row>
    <row r="62" spans="1:7" x14ac:dyDescent="0.25">
      <c r="A62" t="s">
        <v>192</v>
      </c>
      <c r="B62" t="s">
        <v>190</v>
      </c>
      <c r="C62" t="s">
        <v>193</v>
      </c>
      <c r="D62" s="34">
        <v>21.01</v>
      </c>
      <c r="E62" t="s">
        <v>595</v>
      </c>
      <c r="F62" s="40">
        <v>0</v>
      </c>
      <c r="G62" s="40">
        <v>0</v>
      </c>
    </row>
    <row r="63" spans="1:7" x14ac:dyDescent="0.25">
      <c r="A63" t="s">
        <v>220</v>
      </c>
      <c r="B63" t="s">
        <v>19</v>
      </c>
      <c r="C63" t="s">
        <v>221</v>
      </c>
      <c r="D63" s="34">
        <v>0.13</v>
      </c>
      <c r="E63" t="s">
        <v>596</v>
      </c>
      <c r="F63" s="40">
        <v>0</v>
      </c>
      <c r="G63" s="40">
        <v>0</v>
      </c>
    </row>
    <row r="64" spans="1:7" x14ac:dyDescent="0.25">
      <c r="A64" t="s">
        <v>298</v>
      </c>
      <c r="B64" t="s">
        <v>19</v>
      </c>
      <c r="C64" t="s">
        <v>299</v>
      </c>
      <c r="D64" s="34">
        <v>0.13</v>
      </c>
      <c r="E64" t="s">
        <v>597</v>
      </c>
      <c r="F64" s="40">
        <v>0</v>
      </c>
      <c r="G64" s="40">
        <v>0</v>
      </c>
    </row>
    <row r="65" spans="1:7" x14ac:dyDescent="0.25">
      <c r="A65" t="s">
        <v>542</v>
      </c>
      <c r="B65" t="s">
        <v>19</v>
      </c>
      <c r="C65" t="s">
        <v>543</v>
      </c>
      <c r="D65" s="34">
        <v>0.46</v>
      </c>
      <c r="E65" t="s">
        <v>598</v>
      </c>
      <c r="F65" s="40">
        <v>0</v>
      </c>
      <c r="G65" s="40">
        <v>0</v>
      </c>
    </row>
    <row r="66" spans="1:7" x14ac:dyDescent="0.25">
      <c r="A66" t="s">
        <v>344</v>
      </c>
      <c r="B66" t="s">
        <v>19</v>
      </c>
      <c r="C66" t="s">
        <v>345</v>
      </c>
      <c r="D66" s="34">
        <v>1.22</v>
      </c>
      <c r="E66" t="s">
        <v>599</v>
      </c>
      <c r="F66" s="40">
        <v>0</v>
      </c>
      <c r="G66" s="40">
        <v>0</v>
      </c>
    </row>
    <row r="67" spans="1:7" x14ac:dyDescent="0.25">
      <c r="A67" t="s">
        <v>202</v>
      </c>
      <c r="B67" t="s">
        <v>19</v>
      </c>
      <c r="C67" t="s">
        <v>203</v>
      </c>
      <c r="D67" s="34">
        <v>0.32</v>
      </c>
      <c r="E67" t="s">
        <v>600</v>
      </c>
      <c r="F67" s="40">
        <v>0</v>
      </c>
      <c r="G67" s="40">
        <v>0</v>
      </c>
    </row>
    <row r="68" spans="1:7" x14ac:dyDescent="0.25">
      <c r="A68" t="s">
        <v>189</v>
      </c>
      <c r="B68" t="s">
        <v>190</v>
      </c>
      <c r="C68" t="s">
        <v>191</v>
      </c>
      <c r="D68" s="34">
        <v>145.41999999999999</v>
      </c>
      <c r="E68" t="s">
        <v>601</v>
      </c>
      <c r="F68" s="40">
        <v>0</v>
      </c>
      <c r="G68" s="40">
        <v>0</v>
      </c>
    </row>
    <row r="69" spans="1:7" x14ac:dyDescent="0.25">
      <c r="A69" t="s">
        <v>254</v>
      </c>
      <c r="B69" t="s">
        <v>129</v>
      </c>
      <c r="C69" t="s">
        <v>255</v>
      </c>
      <c r="D69" s="34">
        <v>118.21</v>
      </c>
      <c r="E69" t="s">
        <v>602</v>
      </c>
      <c r="F69" s="40">
        <v>0</v>
      </c>
      <c r="G69" s="40">
        <v>0</v>
      </c>
    </row>
    <row r="70" spans="1:7" x14ac:dyDescent="0.25">
      <c r="A70" t="s">
        <v>346</v>
      </c>
      <c r="B70" t="s">
        <v>19</v>
      </c>
      <c r="C70" t="s">
        <v>347</v>
      </c>
      <c r="D70" s="34">
        <v>0.28000000000000003</v>
      </c>
      <c r="E70" t="s">
        <v>603</v>
      </c>
      <c r="F70" s="40">
        <v>0</v>
      </c>
      <c r="G70" s="40">
        <v>0</v>
      </c>
    </row>
    <row r="71" spans="1:7" x14ac:dyDescent="0.25">
      <c r="A71" t="s">
        <v>412</v>
      </c>
      <c r="B71" t="s">
        <v>19</v>
      </c>
      <c r="C71" t="s">
        <v>413</v>
      </c>
      <c r="D71" s="34">
        <v>1.98</v>
      </c>
      <c r="E71" t="s">
        <v>604</v>
      </c>
      <c r="F71" s="40">
        <v>0</v>
      </c>
      <c r="G71" s="40">
        <v>0</v>
      </c>
    </row>
    <row r="72" spans="1:7" x14ac:dyDescent="0.25">
      <c r="A72" t="s">
        <v>303</v>
      </c>
      <c r="B72" t="s">
        <v>19</v>
      </c>
      <c r="C72" t="s">
        <v>304</v>
      </c>
      <c r="D72" s="34">
        <v>0.56000000000000005</v>
      </c>
      <c r="E72" t="s">
        <v>605</v>
      </c>
      <c r="F72" s="40">
        <v>0</v>
      </c>
      <c r="G72" s="40">
        <v>0</v>
      </c>
    </row>
    <row r="73" spans="1:7" x14ac:dyDescent="0.25">
      <c r="A73" t="s">
        <v>502</v>
      </c>
      <c r="B73" t="s">
        <v>19</v>
      </c>
      <c r="C73" t="s">
        <v>503</v>
      </c>
      <c r="D73" s="34">
        <v>0.98</v>
      </c>
      <c r="E73" t="s">
        <v>606</v>
      </c>
      <c r="F73" s="40">
        <v>0</v>
      </c>
      <c r="G73" s="40">
        <v>0</v>
      </c>
    </row>
    <row r="74" spans="1:7" x14ac:dyDescent="0.25">
      <c r="A74" t="s">
        <v>526</v>
      </c>
      <c r="B74" t="s">
        <v>190</v>
      </c>
      <c r="C74" t="s">
        <v>527</v>
      </c>
      <c r="D74" s="34">
        <v>49.17</v>
      </c>
      <c r="E74" t="s">
        <v>607</v>
      </c>
      <c r="F74" s="40">
        <v>0</v>
      </c>
      <c r="G74" s="40">
        <v>0</v>
      </c>
    </row>
    <row r="75" spans="1:7" x14ac:dyDescent="0.25">
      <c r="A75" t="s">
        <v>352</v>
      </c>
      <c r="B75" t="s">
        <v>19</v>
      </c>
      <c r="C75" t="s">
        <v>353</v>
      </c>
      <c r="D75" s="34">
        <v>3.31</v>
      </c>
      <c r="E75" t="s">
        <v>608</v>
      </c>
      <c r="F75" s="40">
        <v>0</v>
      </c>
      <c r="G75" s="40">
        <v>0</v>
      </c>
    </row>
    <row r="76" spans="1:7" x14ac:dyDescent="0.25">
      <c r="A76" t="s">
        <v>425</v>
      </c>
      <c r="B76" t="s">
        <v>19</v>
      </c>
      <c r="C76" t="s">
        <v>426</v>
      </c>
      <c r="D76" s="34">
        <v>13.72</v>
      </c>
      <c r="E76" t="s">
        <v>609</v>
      </c>
      <c r="F76" s="40">
        <v>0</v>
      </c>
      <c r="G76" s="40">
        <v>0</v>
      </c>
    </row>
    <row r="77" spans="1:7" x14ac:dyDescent="0.25">
      <c r="A77" t="s">
        <v>431</v>
      </c>
      <c r="B77" t="s">
        <v>432</v>
      </c>
      <c r="C77" t="s">
        <v>433</v>
      </c>
      <c r="D77" s="34">
        <v>0.05</v>
      </c>
      <c r="E77" t="s">
        <v>610</v>
      </c>
      <c r="F77" s="40">
        <v>0</v>
      </c>
      <c r="G77" s="40">
        <v>0</v>
      </c>
    </row>
    <row r="78" spans="1:7" x14ac:dyDescent="0.25">
      <c r="A78" t="s">
        <v>490</v>
      </c>
      <c r="B78" t="s">
        <v>19</v>
      </c>
      <c r="C78" t="s">
        <v>491</v>
      </c>
      <c r="D78" s="34">
        <v>18.21</v>
      </c>
      <c r="E78" t="s">
        <v>611</v>
      </c>
      <c r="F78" s="40">
        <v>0</v>
      </c>
      <c r="G78" s="40">
        <v>0</v>
      </c>
    </row>
    <row r="79" spans="1:7" x14ac:dyDescent="0.25">
      <c r="A79" t="s">
        <v>540</v>
      </c>
      <c r="B79" t="s">
        <v>19</v>
      </c>
      <c r="C79" t="s">
        <v>541</v>
      </c>
      <c r="D79" s="34">
        <v>0.36</v>
      </c>
      <c r="E79" t="s">
        <v>612</v>
      </c>
      <c r="F79" s="40">
        <v>0</v>
      </c>
      <c r="G79" s="40">
        <v>0</v>
      </c>
    </row>
    <row r="80" spans="1:7" x14ac:dyDescent="0.25">
      <c r="A80" t="s">
        <v>444</v>
      </c>
      <c r="B80" t="s">
        <v>275</v>
      </c>
      <c r="C80" t="s">
        <v>445</v>
      </c>
      <c r="D80" s="34">
        <v>10.199999999999999</v>
      </c>
      <c r="E80" t="s">
        <v>613</v>
      </c>
      <c r="F80" s="40">
        <v>0</v>
      </c>
      <c r="G80" s="40">
        <v>0</v>
      </c>
    </row>
    <row r="81" spans="1:7" x14ac:dyDescent="0.25">
      <c r="A81" t="s">
        <v>442</v>
      </c>
      <c r="B81" t="s">
        <v>275</v>
      </c>
      <c r="C81" t="s">
        <v>443</v>
      </c>
      <c r="D81" s="34">
        <v>2.89</v>
      </c>
      <c r="E81" t="s">
        <v>614</v>
      </c>
      <c r="F81" s="40">
        <v>0</v>
      </c>
      <c r="G81" s="40">
        <v>0</v>
      </c>
    </row>
    <row r="82" spans="1:7" x14ac:dyDescent="0.25">
      <c r="A82" t="s">
        <v>423</v>
      </c>
      <c r="B82" t="s">
        <v>33</v>
      </c>
      <c r="C82" t="s">
        <v>424</v>
      </c>
      <c r="D82" s="34">
        <v>0.17</v>
      </c>
      <c r="E82" t="s">
        <v>424</v>
      </c>
      <c r="F82" s="40">
        <v>0</v>
      </c>
      <c r="G82" s="40">
        <v>0</v>
      </c>
    </row>
    <row r="83" spans="1:7" x14ac:dyDescent="0.25">
      <c r="A83" t="s">
        <v>514</v>
      </c>
      <c r="B83" t="s">
        <v>33</v>
      </c>
      <c r="C83" t="s">
        <v>515</v>
      </c>
      <c r="D83" s="34">
        <v>0.18</v>
      </c>
      <c r="E83" t="s">
        <v>615</v>
      </c>
      <c r="F83" s="40">
        <v>0</v>
      </c>
      <c r="G83" s="40">
        <v>0</v>
      </c>
    </row>
    <row r="84" spans="1:7" x14ac:dyDescent="0.25">
      <c r="A84" t="s">
        <v>368</v>
      </c>
      <c r="B84" t="s">
        <v>33</v>
      </c>
      <c r="C84" t="s">
        <v>369</v>
      </c>
      <c r="D84" s="34">
        <v>0.1</v>
      </c>
      <c r="E84" t="s">
        <v>616</v>
      </c>
      <c r="F84" s="40">
        <v>0</v>
      </c>
      <c r="G84" s="40">
        <v>0</v>
      </c>
    </row>
    <row r="85" spans="1:7" x14ac:dyDescent="0.25">
      <c r="A85" t="s">
        <v>311</v>
      </c>
      <c r="B85" t="s">
        <v>33</v>
      </c>
      <c r="C85" t="s">
        <v>312</v>
      </c>
      <c r="D85" s="34">
        <v>0.17</v>
      </c>
      <c r="E85" t="s">
        <v>617</v>
      </c>
      <c r="F85" s="40">
        <v>0</v>
      </c>
      <c r="G85" s="40">
        <v>0</v>
      </c>
    </row>
    <row r="86" spans="1:7" x14ac:dyDescent="0.25">
      <c r="A86" t="s">
        <v>277</v>
      </c>
      <c r="B86" t="s">
        <v>19</v>
      </c>
      <c r="C86" t="s">
        <v>278</v>
      </c>
      <c r="D86" s="34">
        <v>1.83</v>
      </c>
      <c r="E86" t="s">
        <v>278</v>
      </c>
      <c r="F86" s="40">
        <v>0</v>
      </c>
      <c r="G86" s="40">
        <v>0</v>
      </c>
    </row>
    <row r="87" spans="1:7" x14ac:dyDescent="0.25">
      <c r="A87" t="s">
        <v>213</v>
      </c>
      <c r="B87" t="s">
        <v>19</v>
      </c>
      <c r="C87" t="s">
        <v>214</v>
      </c>
      <c r="D87" s="34">
        <v>2.09</v>
      </c>
      <c r="E87" t="s">
        <v>618</v>
      </c>
      <c r="F87" s="40">
        <v>0</v>
      </c>
      <c r="G87" s="40">
        <v>0</v>
      </c>
    </row>
    <row r="88" spans="1:7" x14ac:dyDescent="0.25">
      <c r="A88" t="s">
        <v>211</v>
      </c>
      <c r="B88" t="s">
        <v>19</v>
      </c>
      <c r="C88" t="s">
        <v>212</v>
      </c>
      <c r="D88" s="34">
        <v>0.96</v>
      </c>
      <c r="E88" t="s">
        <v>619</v>
      </c>
      <c r="F88" s="40">
        <v>0</v>
      </c>
      <c r="G88" s="40">
        <v>0</v>
      </c>
    </row>
    <row r="89" spans="1:7" x14ac:dyDescent="0.25">
      <c r="A89" t="s">
        <v>440</v>
      </c>
      <c r="B89" t="s">
        <v>22</v>
      </c>
      <c r="C89" t="s">
        <v>441</v>
      </c>
      <c r="D89" s="34">
        <v>4.95</v>
      </c>
      <c r="E89" t="s">
        <v>620</v>
      </c>
      <c r="F89" s="40">
        <v>0</v>
      </c>
      <c r="G89" s="40">
        <v>0</v>
      </c>
    </row>
    <row r="90" spans="1:7" x14ac:dyDescent="0.25">
      <c r="A90" t="s">
        <v>329</v>
      </c>
      <c r="B90" t="s">
        <v>22</v>
      </c>
      <c r="C90" t="s">
        <v>330</v>
      </c>
      <c r="D90" s="34">
        <v>5.1100000000000003</v>
      </c>
      <c r="E90" t="s">
        <v>621</v>
      </c>
      <c r="F90" s="40">
        <v>0</v>
      </c>
      <c r="G90" s="40">
        <v>0</v>
      </c>
    </row>
    <row r="91" spans="1:7" x14ac:dyDescent="0.25">
      <c r="A91" t="s">
        <v>512</v>
      </c>
      <c r="B91" t="s">
        <v>22</v>
      </c>
      <c r="C91" t="s">
        <v>513</v>
      </c>
      <c r="D91" s="34">
        <v>16.8</v>
      </c>
      <c r="E91" t="s">
        <v>622</v>
      </c>
      <c r="F91" s="40">
        <v>0</v>
      </c>
      <c r="G91" s="40">
        <v>0</v>
      </c>
    </row>
    <row r="92" spans="1:7" x14ac:dyDescent="0.25">
      <c r="A92" t="s">
        <v>338</v>
      </c>
      <c r="B92" t="s">
        <v>22</v>
      </c>
      <c r="C92" t="s">
        <v>339</v>
      </c>
      <c r="D92" s="34">
        <v>38.18</v>
      </c>
      <c r="E92" t="s">
        <v>623</v>
      </c>
      <c r="F92" s="40">
        <v>0</v>
      </c>
      <c r="G92" s="40">
        <v>0</v>
      </c>
    </row>
    <row r="93" spans="1:7" x14ac:dyDescent="0.25">
      <c r="A93" t="s">
        <v>279</v>
      </c>
      <c r="B93" t="s">
        <v>30</v>
      </c>
      <c r="C93" t="s">
        <v>280</v>
      </c>
      <c r="D93" s="34">
        <v>0.44</v>
      </c>
      <c r="E93" t="s">
        <v>624</v>
      </c>
      <c r="F93" s="40">
        <v>0</v>
      </c>
      <c r="G93" s="40">
        <v>0</v>
      </c>
    </row>
    <row r="94" spans="1:7" x14ac:dyDescent="0.25">
      <c r="A94" t="s">
        <v>321</v>
      </c>
      <c r="B94" t="s">
        <v>129</v>
      </c>
      <c r="C94" t="s">
        <v>322</v>
      </c>
      <c r="D94" s="34">
        <v>238.05</v>
      </c>
      <c r="E94" t="s">
        <v>625</v>
      </c>
      <c r="F94" s="40">
        <v>0</v>
      </c>
      <c r="G94" s="40">
        <v>0</v>
      </c>
    </row>
    <row r="95" spans="1:7" x14ac:dyDescent="0.25">
      <c r="A95" t="s">
        <v>281</v>
      </c>
      <c r="B95" t="s">
        <v>129</v>
      </c>
      <c r="C95" t="s">
        <v>282</v>
      </c>
      <c r="D95" s="34">
        <v>354.62</v>
      </c>
      <c r="E95" t="s">
        <v>625</v>
      </c>
      <c r="F95" s="40">
        <v>0</v>
      </c>
      <c r="G95" s="40">
        <v>0</v>
      </c>
    </row>
    <row r="96" spans="1:7" x14ac:dyDescent="0.25">
      <c r="A96" t="s">
        <v>274</v>
      </c>
      <c r="B96" t="s">
        <v>275</v>
      </c>
      <c r="C96" t="s">
        <v>276</v>
      </c>
      <c r="D96" s="34">
        <v>37.32</v>
      </c>
      <c r="E96" t="s">
        <v>626</v>
      </c>
      <c r="F96" s="40">
        <v>0</v>
      </c>
      <c r="G96" s="40">
        <v>0</v>
      </c>
    </row>
    <row r="97" spans="1:7" x14ac:dyDescent="0.25">
      <c r="A97" t="s">
        <v>272</v>
      </c>
      <c r="B97" t="s">
        <v>22</v>
      </c>
      <c r="C97" t="s">
        <v>273</v>
      </c>
      <c r="D97" s="34">
        <v>2.23</v>
      </c>
      <c r="E97" t="s">
        <v>627</v>
      </c>
      <c r="F97" s="40">
        <v>0</v>
      </c>
      <c r="G97" s="40">
        <v>0</v>
      </c>
    </row>
    <row r="98" spans="1:7" x14ac:dyDescent="0.25">
      <c r="A98" t="s">
        <v>270</v>
      </c>
      <c r="B98" t="s">
        <v>22</v>
      </c>
      <c r="C98" t="s">
        <v>271</v>
      </c>
      <c r="D98" s="34">
        <v>13.38</v>
      </c>
      <c r="E98" t="s">
        <v>628</v>
      </c>
      <c r="F98" s="40">
        <v>0</v>
      </c>
      <c r="G98" s="40">
        <v>0</v>
      </c>
    </row>
    <row r="99" spans="1:7" x14ac:dyDescent="0.25">
      <c r="A99" t="s">
        <v>267</v>
      </c>
      <c r="B99" t="s">
        <v>268</v>
      </c>
      <c r="C99" t="s">
        <v>269</v>
      </c>
      <c r="D99" s="34">
        <v>2.62</v>
      </c>
      <c r="E99" t="s">
        <v>269</v>
      </c>
      <c r="F99" s="40">
        <v>0</v>
      </c>
      <c r="G99" s="40">
        <v>0</v>
      </c>
    </row>
    <row r="100" spans="1:7" x14ac:dyDescent="0.25">
      <c r="A100" t="s">
        <v>524</v>
      </c>
      <c r="B100" t="s">
        <v>33</v>
      </c>
      <c r="C100" t="s">
        <v>525</v>
      </c>
      <c r="D100" s="34">
        <v>0.18</v>
      </c>
      <c r="E100" t="s">
        <v>629</v>
      </c>
      <c r="F100" s="40">
        <v>0</v>
      </c>
      <c r="G100" s="40">
        <v>0</v>
      </c>
    </row>
    <row r="101" spans="1:7" x14ac:dyDescent="0.25">
      <c r="A101" t="s">
        <v>518</v>
      </c>
      <c r="B101" t="s">
        <v>33</v>
      </c>
      <c r="C101" t="s">
        <v>519</v>
      </c>
      <c r="D101" s="34">
        <v>0.33</v>
      </c>
      <c r="E101" t="s">
        <v>630</v>
      </c>
      <c r="F101" s="40">
        <v>0</v>
      </c>
      <c r="G101" s="40">
        <v>0</v>
      </c>
    </row>
    <row r="102" spans="1:7" x14ac:dyDescent="0.25">
      <c r="A102" t="s">
        <v>348</v>
      </c>
      <c r="B102" t="s">
        <v>22</v>
      </c>
      <c r="C102" t="s">
        <v>349</v>
      </c>
      <c r="D102" s="34">
        <v>20</v>
      </c>
      <c r="E102" t="s">
        <v>631</v>
      </c>
      <c r="F102" s="40">
        <v>0</v>
      </c>
      <c r="G102" s="40">
        <v>0</v>
      </c>
    </row>
    <row r="103" spans="1:7" x14ac:dyDescent="0.25">
      <c r="A103" t="s">
        <v>538</v>
      </c>
      <c r="B103" t="s">
        <v>22</v>
      </c>
      <c r="C103" t="s">
        <v>539</v>
      </c>
      <c r="D103" s="34">
        <v>13.23</v>
      </c>
      <c r="E103" t="s">
        <v>632</v>
      </c>
      <c r="F103" s="40">
        <v>0</v>
      </c>
      <c r="G103" s="40">
        <v>0</v>
      </c>
    </row>
    <row r="104" spans="1:7" x14ac:dyDescent="0.25">
      <c r="A104" t="s">
        <v>243</v>
      </c>
      <c r="B104" t="s">
        <v>33</v>
      </c>
      <c r="C104" t="s">
        <v>244</v>
      </c>
      <c r="D104" s="34">
        <v>207.13</v>
      </c>
      <c r="E104" t="s">
        <v>633</v>
      </c>
      <c r="F104" s="40">
        <v>0</v>
      </c>
      <c r="G104" s="40">
        <v>0</v>
      </c>
    </row>
    <row r="105" spans="1:7" x14ac:dyDescent="0.25">
      <c r="A105" t="s">
        <v>481</v>
      </c>
      <c r="B105" t="s">
        <v>19</v>
      </c>
      <c r="C105" t="s">
        <v>482</v>
      </c>
      <c r="D105" s="34">
        <v>1.74</v>
      </c>
      <c r="E105" t="s">
        <v>634</v>
      </c>
      <c r="F105" s="40">
        <v>0</v>
      </c>
      <c r="G105" s="40">
        <v>0</v>
      </c>
    </row>
    <row r="106" spans="1:7" x14ac:dyDescent="0.25">
      <c r="A106" t="s">
        <v>510</v>
      </c>
      <c r="B106" t="s">
        <v>19</v>
      </c>
      <c r="C106" t="s">
        <v>511</v>
      </c>
      <c r="D106" s="34">
        <v>1.89</v>
      </c>
      <c r="E106" t="s">
        <v>635</v>
      </c>
      <c r="F106" s="40">
        <v>0</v>
      </c>
      <c r="G106" s="40">
        <v>0</v>
      </c>
    </row>
    <row r="107" spans="1:7" x14ac:dyDescent="0.25">
      <c r="A107" t="s">
        <v>340</v>
      </c>
      <c r="B107" t="s">
        <v>33</v>
      </c>
      <c r="C107" t="s">
        <v>341</v>
      </c>
      <c r="D107" s="34">
        <v>0.24</v>
      </c>
      <c r="E107" t="s">
        <v>636</v>
      </c>
      <c r="F107" s="40">
        <v>0</v>
      </c>
      <c r="G107" s="40">
        <v>0</v>
      </c>
    </row>
    <row r="108" spans="1:7" x14ac:dyDescent="0.25">
      <c r="A108" t="s">
        <v>436</v>
      </c>
      <c r="B108" t="s">
        <v>30</v>
      </c>
      <c r="C108" t="s">
        <v>437</v>
      </c>
      <c r="D108" s="34">
        <v>1.61</v>
      </c>
      <c r="E108" t="s">
        <v>637</v>
      </c>
      <c r="F108" s="40">
        <v>0</v>
      </c>
      <c r="G108" s="40">
        <v>0</v>
      </c>
    </row>
    <row r="109" spans="1:7" x14ac:dyDescent="0.25">
      <c r="A109" t="s">
        <v>448</v>
      </c>
      <c r="B109" t="s">
        <v>30</v>
      </c>
      <c r="C109" t="s">
        <v>449</v>
      </c>
      <c r="D109" s="34">
        <v>1.38</v>
      </c>
      <c r="E109" t="s">
        <v>638</v>
      </c>
      <c r="F109" s="40">
        <v>0</v>
      </c>
      <c r="G109" s="40">
        <v>0</v>
      </c>
    </row>
    <row r="110" spans="1:7" x14ac:dyDescent="0.25">
      <c r="A110" t="s">
        <v>450</v>
      </c>
      <c r="B110" t="s">
        <v>30</v>
      </c>
      <c r="C110" t="s">
        <v>451</v>
      </c>
      <c r="D110" s="34">
        <v>0.64</v>
      </c>
      <c r="E110" t="s">
        <v>639</v>
      </c>
      <c r="F110" s="40">
        <v>0</v>
      </c>
      <c r="G110" s="40">
        <v>0</v>
      </c>
    </row>
    <row r="111" spans="1:7" x14ac:dyDescent="0.25">
      <c r="A111" t="s">
        <v>532</v>
      </c>
      <c r="B111" t="s">
        <v>19</v>
      </c>
      <c r="C111" t="s">
        <v>533</v>
      </c>
      <c r="D111" s="34">
        <v>1.52</v>
      </c>
      <c r="E111" t="s">
        <v>640</v>
      </c>
      <c r="F111" s="40">
        <v>0</v>
      </c>
      <c r="G111" s="40">
        <v>0</v>
      </c>
    </row>
    <row r="112" spans="1:7" x14ac:dyDescent="0.25">
      <c r="A112" t="s">
        <v>317</v>
      </c>
      <c r="B112" t="s">
        <v>25</v>
      </c>
      <c r="C112" t="s">
        <v>318</v>
      </c>
      <c r="D112" s="34">
        <v>16.03</v>
      </c>
      <c r="E112" t="s">
        <v>641</v>
      </c>
      <c r="F112" s="40">
        <v>0</v>
      </c>
      <c r="G112" s="40">
        <v>0</v>
      </c>
    </row>
    <row r="113" spans="1:7" x14ac:dyDescent="0.25">
      <c r="A113" t="s">
        <v>446</v>
      </c>
      <c r="B113" t="s">
        <v>19</v>
      </c>
      <c r="C113" t="s">
        <v>447</v>
      </c>
      <c r="D113" s="34">
        <v>1.43</v>
      </c>
      <c r="E113" t="s">
        <v>642</v>
      </c>
      <c r="F113" s="40">
        <v>0</v>
      </c>
      <c r="G113" s="40">
        <v>0</v>
      </c>
    </row>
    <row r="114" spans="1:7" x14ac:dyDescent="0.25">
      <c r="A114" t="s">
        <v>438</v>
      </c>
      <c r="B114" t="s">
        <v>30</v>
      </c>
      <c r="C114" t="s">
        <v>439</v>
      </c>
      <c r="D114" s="34">
        <v>0.04</v>
      </c>
      <c r="E114" t="s">
        <v>643</v>
      </c>
      <c r="F114" s="40">
        <v>0</v>
      </c>
      <c r="G114" s="40">
        <v>0</v>
      </c>
    </row>
    <row r="115" spans="1:7" x14ac:dyDescent="0.25">
      <c r="A115" t="s">
        <v>323</v>
      </c>
      <c r="B115" t="s">
        <v>25</v>
      </c>
      <c r="C115" t="s">
        <v>324</v>
      </c>
      <c r="D115" s="34">
        <v>33.94</v>
      </c>
      <c r="E115" t="s">
        <v>644</v>
      </c>
      <c r="F115" s="40">
        <v>0</v>
      </c>
      <c r="G115" s="40">
        <v>0</v>
      </c>
    </row>
    <row r="116" spans="1:7" x14ac:dyDescent="0.25">
      <c r="A116" t="s">
        <v>305</v>
      </c>
      <c r="B116" t="s">
        <v>30</v>
      </c>
      <c r="C116" t="s">
        <v>306</v>
      </c>
      <c r="D116" s="34">
        <v>0.66</v>
      </c>
      <c r="E116" t="s">
        <v>645</v>
      </c>
      <c r="F116" s="40">
        <v>0</v>
      </c>
      <c r="G116" s="40">
        <v>0</v>
      </c>
    </row>
    <row r="117" spans="1:7" x14ac:dyDescent="0.25">
      <c r="A117" t="s">
        <v>309</v>
      </c>
      <c r="B117" t="s">
        <v>22</v>
      </c>
      <c r="C117" t="s">
        <v>310</v>
      </c>
      <c r="D117" s="34">
        <v>96.23</v>
      </c>
      <c r="E117" t="s">
        <v>310</v>
      </c>
      <c r="F117" s="40">
        <v>0</v>
      </c>
      <c r="G117" s="40">
        <v>0</v>
      </c>
    </row>
    <row r="118" spans="1:7" x14ac:dyDescent="0.25">
      <c r="A118" t="s">
        <v>319</v>
      </c>
      <c r="B118" t="s">
        <v>22</v>
      </c>
      <c r="C118" t="s">
        <v>320</v>
      </c>
      <c r="D118" s="34">
        <v>43.05</v>
      </c>
      <c r="E118" t="s">
        <v>646</v>
      </c>
      <c r="F118" s="40">
        <v>0</v>
      </c>
      <c r="G118" s="40">
        <v>0</v>
      </c>
    </row>
    <row r="119" spans="1:7" x14ac:dyDescent="0.25">
      <c r="A119" t="s">
        <v>331</v>
      </c>
      <c r="B119" t="s">
        <v>22</v>
      </c>
      <c r="C119" t="s">
        <v>332</v>
      </c>
      <c r="D119" s="34">
        <v>4.57</v>
      </c>
      <c r="E119" t="s">
        <v>647</v>
      </c>
      <c r="F119" s="40">
        <v>0</v>
      </c>
      <c r="G119" s="40">
        <v>0</v>
      </c>
    </row>
    <row r="120" spans="1:7" x14ac:dyDescent="0.25">
      <c r="A120" t="s">
        <v>366</v>
      </c>
      <c r="B120" t="s">
        <v>22</v>
      </c>
      <c r="C120" t="s">
        <v>367</v>
      </c>
      <c r="D120" s="34">
        <v>19.37</v>
      </c>
      <c r="E120" t="s">
        <v>648</v>
      </c>
      <c r="F120" s="40">
        <v>0</v>
      </c>
      <c r="G120" s="40">
        <v>0</v>
      </c>
    </row>
    <row r="121" spans="1:7" x14ac:dyDescent="0.25">
      <c r="A121" t="s">
        <v>575</v>
      </c>
      <c r="B121" t="s">
        <v>19</v>
      </c>
      <c r="C121" t="s">
        <v>576</v>
      </c>
      <c r="D121" s="34">
        <v>7.73</v>
      </c>
      <c r="E121" t="s">
        <v>649</v>
      </c>
      <c r="F121" s="40">
        <v>0</v>
      </c>
      <c r="G121" s="40">
        <v>0</v>
      </c>
    </row>
    <row r="122" spans="1:7" x14ac:dyDescent="0.25">
      <c r="A122" t="s">
        <v>546</v>
      </c>
      <c r="B122" t="s">
        <v>268</v>
      </c>
      <c r="C122" t="s">
        <v>547</v>
      </c>
      <c r="D122" s="34">
        <v>9.75</v>
      </c>
      <c r="E122" t="s">
        <v>650</v>
      </c>
      <c r="F122" s="40">
        <v>0</v>
      </c>
      <c r="G122" s="40">
        <v>0</v>
      </c>
    </row>
    <row r="123" spans="1:7" x14ac:dyDescent="0.25">
      <c r="A123" t="s">
        <v>548</v>
      </c>
      <c r="B123" t="s">
        <v>268</v>
      </c>
      <c r="C123" t="s">
        <v>549</v>
      </c>
      <c r="D123" s="34">
        <v>11.25</v>
      </c>
      <c r="E123" t="s">
        <v>651</v>
      </c>
      <c r="F123" s="40">
        <v>0</v>
      </c>
      <c r="G123" s="40">
        <v>0</v>
      </c>
    </row>
    <row r="124" spans="1:7" x14ac:dyDescent="0.25">
      <c r="A124" t="s">
        <v>362</v>
      </c>
      <c r="B124" t="s">
        <v>19</v>
      </c>
      <c r="C124" t="s">
        <v>363</v>
      </c>
      <c r="D124" s="34">
        <v>5.23</v>
      </c>
      <c r="E124" t="s">
        <v>652</v>
      </c>
      <c r="F124" s="40">
        <v>0</v>
      </c>
      <c r="G124" s="40">
        <v>0</v>
      </c>
    </row>
    <row r="125" spans="1:7" x14ac:dyDescent="0.25">
      <c r="A125" t="s">
        <v>358</v>
      </c>
      <c r="B125" t="s">
        <v>19</v>
      </c>
      <c r="C125" t="s">
        <v>359</v>
      </c>
      <c r="D125" s="34">
        <v>6.51</v>
      </c>
      <c r="E125" t="s">
        <v>653</v>
      </c>
      <c r="F125" s="40">
        <v>0</v>
      </c>
      <c r="G125" s="40">
        <v>0</v>
      </c>
    </row>
    <row r="126" spans="1:7" x14ac:dyDescent="0.25">
      <c r="A126" t="s">
        <v>290</v>
      </c>
      <c r="B126" t="s">
        <v>19</v>
      </c>
      <c r="C126" t="s">
        <v>291</v>
      </c>
      <c r="D126" s="34">
        <v>1.03</v>
      </c>
      <c r="E126" t="s">
        <v>654</v>
      </c>
      <c r="F126" s="40">
        <v>0</v>
      </c>
      <c r="G126" s="40">
        <v>0</v>
      </c>
    </row>
    <row r="127" spans="1:7" x14ac:dyDescent="0.25">
      <c r="A127" t="s">
        <v>360</v>
      </c>
      <c r="B127" t="s">
        <v>30</v>
      </c>
      <c r="C127" t="s">
        <v>361</v>
      </c>
      <c r="D127" s="34">
        <v>5.4</v>
      </c>
      <c r="E127" t="s">
        <v>655</v>
      </c>
      <c r="F127" s="40">
        <v>0</v>
      </c>
      <c r="G127" s="40">
        <v>0</v>
      </c>
    </row>
    <row r="128" spans="1:7" x14ac:dyDescent="0.25">
      <c r="A128" t="s">
        <v>231</v>
      </c>
      <c r="B128" t="s">
        <v>33</v>
      </c>
      <c r="C128" t="s">
        <v>232</v>
      </c>
      <c r="D128" s="34">
        <v>36.64</v>
      </c>
      <c r="E128" t="s">
        <v>656</v>
      </c>
      <c r="F128" s="40">
        <v>0</v>
      </c>
      <c r="G128" s="40">
        <v>0</v>
      </c>
    </row>
    <row r="129" spans="1:7" x14ac:dyDescent="0.25">
      <c r="A129" t="s">
        <v>376</v>
      </c>
      <c r="B129" t="s">
        <v>33</v>
      </c>
      <c r="C129" t="s">
        <v>377</v>
      </c>
      <c r="D129" s="34">
        <v>456.47</v>
      </c>
      <c r="E129" t="s">
        <v>657</v>
      </c>
      <c r="F129" s="40">
        <v>0</v>
      </c>
      <c r="G129" s="40">
        <v>0</v>
      </c>
    </row>
    <row r="130" spans="1:7" x14ac:dyDescent="0.25">
      <c r="A130" t="s">
        <v>238</v>
      </c>
      <c r="B130" t="s">
        <v>30</v>
      </c>
      <c r="C130" t="s">
        <v>239</v>
      </c>
      <c r="D130" s="34">
        <v>2.23</v>
      </c>
      <c r="E130" t="s">
        <v>239</v>
      </c>
      <c r="F130" s="40">
        <v>0</v>
      </c>
      <c r="G130" s="40">
        <v>0</v>
      </c>
    </row>
    <row r="131" spans="1:7" x14ac:dyDescent="0.25">
      <c r="A131" t="s">
        <v>388</v>
      </c>
      <c r="B131" t="s">
        <v>33</v>
      </c>
      <c r="C131" t="s">
        <v>389</v>
      </c>
      <c r="D131" s="34">
        <v>16.23</v>
      </c>
      <c r="E131" t="s">
        <v>387</v>
      </c>
      <c r="F131" s="40">
        <v>0</v>
      </c>
      <c r="G131" s="40">
        <v>0</v>
      </c>
    </row>
    <row r="132" spans="1:7" x14ac:dyDescent="0.25">
      <c r="A132" t="s">
        <v>392</v>
      </c>
      <c r="B132" t="s">
        <v>33</v>
      </c>
      <c r="C132" t="s">
        <v>393</v>
      </c>
      <c r="D132" s="34">
        <v>318</v>
      </c>
      <c r="E132" t="s">
        <v>658</v>
      </c>
      <c r="F132" s="40">
        <v>0</v>
      </c>
      <c r="G132" s="40">
        <v>0</v>
      </c>
    </row>
    <row r="133" spans="1:7" x14ac:dyDescent="0.25">
      <c r="A133" t="s">
        <v>472</v>
      </c>
      <c r="B133" t="s">
        <v>33</v>
      </c>
      <c r="C133" t="s">
        <v>151</v>
      </c>
      <c r="D133" s="34">
        <v>21.51</v>
      </c>
      <c r="E133" t="s">
        <v>471</v>
      </c>
      <c r="F133" s="40">
        <v>0</v>
      </c>
      <c r="G133" s="40">
        <v>0</v>
      </c>
    </row>
    <row r="134" spans="1:7" x14ac:dyDescent="0.25">
      <c r="A134" t="s">
        <v>485</v>
      </c>
      <c r="B134" t="s">
        <v>33</v>
      </c>
      <c r="C134" t="s">
        <v>486</v>
      </c>
      <c r="D134" s="34">
        <v>460.74</v>
      </c>
      <c r="E134" t="s">
        <v>659</v>
      </c>
      <c r="F134" s="40">
        <v>0</v>
      </c>
      <c r="G134" s="40">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3"/>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t="s">
        <v>2</v>
      </c>
      <c r="F3" s="3" t="s">
        <v>2</v>
      </c>
      <c r="G3" s="3" t="s">
        <v>2</v>
      </c>
      <c r="H3" s="3" t="s">
        <v>2</v>
      </c>
    </row>
    <row r="4" spans="1:8" x14ac:dyDescent="0.25">
      <c r="E4" s="3"/>
      <c r="F4" s="3"/>
      <c r="G4" s="3"/>
      <c r="H4" s="3"/>
    </row>
    <row r="6" spans="1:8" ht="18.75" x14ac:dyDescent="0.3">
      <c r="C6" s="2" t="s">
        <v>660</v>
      </c>
      <c r="D6" s="2" t="s">
        <v>660</v>
      </c>
      <c r="E6" s="2" t="s">
        <v>660</v>
      </c>
      <c r="F6" s="2" t="s">
        <v>660</v>
      </c>
      <c r="G6" s="2" t="s">
        <v>660</v>
      </c>
    </row>
    <row r="10" spans="1:8" x14ac:dyDescent="0.25">
      <c r="B10" t="s">
        <v>661</v>
      </c>
      <c r="C10" s="41" t="s">
        <v>7</v>
      </c>
      <c r="D10" s="42" t="s">
        <v>8</v>
      </c>
      <c r="E10" s="41" t="s">
        <v>9</v>
      </c>
    </row>
    <row r="11" spans="1:8" x14ac:dyDescent="0.25">
      <c r="B11" t="s">
        <v>661</v>
      </c>
      <c r="C11" s="41" t="s">
        <v>10</v>
      </c>
      <c r="D11" s="42" t="s">
        <v>11</v>
      </c>
      <c r="E11" s="41" t="s">
        <v>12</v>
      </c>
    </row>
    <row r="12" spans="1:8" x14ac:dyDescent="0.25">
      <c r="B12" t="s">
        <v>661</v>
      </c>
      <c r="C12" s="41" t="s">
        <v>13</v>
      </c>
      <c r="D12" s="42" t="s">
        <v>8</v>
      </c>
      <c r="E12" s="41" t="s">
        <v>14</v>
      </c>
    </row>
    <row r="13" spans="1:8" x14ac:dyDescent="0.25">
      <c r="B13" t="s">
        <v>661</v>
      </c>
      <c r="C13" s="41" t="s">
        <v>10</v>
      </c>
      <c r="D13" s="42" t="s">
        <v>8</v>
      </c>
      <c r="E13" s="41" t="s">
        <v>15</v>
      </c>
    </row>
    <row r="14" spans="1:8" x14ac:dyDescent="0.25">
      <c r="B14" t="s">
        <v>661</v>
      </c>
      <c r="C14" s="41" t="s">
        <v>10</v>
      </c>
      <c r="D14" s="42" t="s">
        <v>8</v>
      </c>
      <c r="E14" s="41" t="s">
        <v>16</v>
      </c>
    </row>
    <row r="16" spans="1:8" ht="45" customHeight="1" x14ac:dyDescent="0.25">
      <c r="A16" s="43" t="s">
        <v>662</v>
      </c>
      <c r="B16" s="43" t="s">
        <v>663</v>
      </c>
      <c r="C16" s="43" t="s">
        <v>18</v>
      </c>
      <c r="D16" s="44" t="s">
        <v>19</v>
      </c>
      <c r="E16" s="1" t="s">
        <v>664</v>
      </c>
      <c r="F16" s="1" t="s">
        <v>664</v>
      </c>
      <c r="G16" s="45">
        <f>SUM(G17:G26)</f>
        <v>1080.2860000000001</v>
      </c>
    </row>
    <row r="17" spans="1:7" x14ac:dyDescent="0.25">
      <c r="A17" s="46" t="s">
        <v>665</v>
      </c>
      <c r="B17" s="46"/>
      <c r="C17" s="47">
        <v>2</v>
      </c>
      <c r="D17" s="47">
        <v>2</v>
      </c>
      <c r="E17" s="47">
        <v>3.66</v>
      </c>
      <c r="F17" s="47">
        <v>33.799999999999997</v>
      </c>
      <c r="G17" s="47">
        <f t="shared" ref="G17:G25" si="0">PRODUCT(C17:F17)</f>
        <v>494.83199999999999</v>
      </c>
    </row>
    <row r="18" spans="1:7" x14ac:dyDescent="0.25">
      <c r="A18" s="46" t="s">
        <v>666</v>
      </c>
      <c r="B18" s="46"/>
      <c r="C18" s="47">
        <v>4</v>
      </c>
      <c r="D18" s="47">
        <v>4</v>
      </c>
      <c r="E18" s="47">
        <v>0.6</v>
      </c>
      <c r="F18" s="47">
        <v>24</v>
      </c>
      <c r="G18" s="47">
        <f t="shared" si="0"/>
        <v>230.39999999999998</v>
      </c>
    </row>
    <row r="19" spans="1:7" x14ac:dyDescent="0.25">
      <c r="A19" s="46" t="s">
        <v>667</v>
      </c>
      <c r="B19" s="46"/>
      <c r="C19" s="47"/>
      <c r="D19" s="47">
        <v>0.7</v>
      </c>
      <c r="E19" s="47">
        <v>0.6</v>
      </c>
      <c r="F19" s="47">
        <v>196.25</v>
      </c>
      <c r="G19" s="47">
        <f t="shared" si="0"/>
        <v>82.424999999999997</v>
      </c>
    </row>
    <row r="20" spans="1:7" x14ac:dyDescent="0.25">
      <c r="A20" s="46" t="s">
        <v>668</v>
      </c>
      <c r="B20" s="46"/>
      <c r="C20" s="47"/>
      <c r="D20" s="47">
        <v>2</v>
      </c>
      <c r="E20" s="47">
        <v>0.7</v>
      </c>
      <c r="F20" s="47">
        <v>31.4</v>
      </c>
      <c r="G20" s="47">
        <f t="shared" si="0"/>
        <v>43.959999999999994</v>
      </c>
    </row>
    <row r="21" spans="1:7" x14ac:dyDescent="0.25">
      <c r="A21" s="46" t="s">
        <v>669</v>
      </c>
      <c r="B21" s="46"/>
      <c r="C21" s="47"/>
      <c r="D21" s="47">
        <v>2</v>
      </c>
      <c r="E21" s="47">
        <v>0.52</v>
      </c>
      <c r="F21" s="47">
        <v>23.55</v>
      </c>
      <c r="G21" s="47">
        <f t="shared" si="0"/>
        <v>24.492000000000001</v>
      </c>
    </row>
    <row r="22" spans="1:7" x14ac:dyDescent="0.25">
      <c r="A22" s="46" t="s">
        <v>670</v>
      </c>
      <c r="B22" s="46"/>
      <c r="C22" s="47"/>
      <c r="D22" s="47">
        <v>2</v>
      </c>
      <c r="E22" s="47">
        <v>0.7</v>
      </c>
      <c r="F22" s="47">
        <v>31.4</v>
      </c>
      <c r="G22" s="47">
        <f t="shared" si="0"/>
        <v>43.959999999999994</v>
      </c>
    </row>
    <row r="23" spans="1:7" x14ac:dyDescent="0.25">
      <c r="A23" s="46" t="s">
        <v>671</v>
      </c>
      <c r="B23" s="46"/>
      <c r="C23" s="47"/>
      <c r="D23" s="47"/>
      <c r="E23" s="47"/>
      <c r="F23" s="47">
        <v>90.248999999999995</v>
      </c>
      <c r="G23" s="47">
        <f t="shared" si="0"/>
        <v>90.248999999999995</v>
      </c>
    </row>
    <row r="24" spans="1:7" x14ac:dyDescent="0.25">
      <c r="A24" s="46" t="s">
        <v>672</v>
      </c>
      <c r="B24" s="46"/>
      <c r="C24" s="47"/>
      <c r="D24" s="47">
        <v>0.25</v>
      </c>
      <c r="E24" s="47">
        <v>0.25</v>
      </c>
      <c r="F24" s="47">
        <v>157</v>
      </c>
      <c r="G24" s="47">
        <f t="shared" si="0"/>
        <v>9.8125</v>
      </c>
    </row>
    <row r="25" spans="1:7" x14ac:dyDescent="0.25">
      <c r="A25" s="46" t="s">
        <v>673</v>
      </c>
      <c r="B25" s="46"/>
      <c r="C25" s="47">
        <v>2</v>
      </c>
      <c r="D25" s="47">
        <v>0.1</v>
      </c>
      <c r="E25" s="47">
        <v>0.37</v>
      </c>
      <c r="F25" s="47">
        <v>117.75</v>
      </c>
      <c r="G25" s="47">
        <f t="shared" si="0"/>
        <v>8.7134999999999998</v>
      </c>
    </row>
    <row r="26" spans="1:7" x14ac:dyDescent="0.25">
      <c r="A26" s="46" t="s">
        <v>674</v>
      </c>
      <c r="B26" s="46"/>
      <c r="C26" s="47">
        <v>5</v>
      </c>
      <c r="D26" s="47">
        <v>1028.8399999999999</v>
      </c>
      <c r="E26" s="47"/>
      <c r="F26" s="47"/>
      <c r="G26" s="47">
        <f>C26 * D26/100</f>
        <v>51.442</v>
      </c>
    </row>
    <row r="28" spans="1:7" ht="45" customHeight="1" x14ac:dyDescent="0.25">
      <c r="A28" s="43" t="s">
        <v>675</v>
      </c>
      <c r="B28" s="43" t="s">
        <v>663</v>
      </c>
      <c r="C28" s="43" t="s">
        <v>21</v>
      </c>
      <c r="D28" s="44" t="s">
        <v>22</v>
      </c>
      <c r="E28" s="1" t="s">
        <v>676</v>
      </c>
      <c r="F28" s="1" t="s">
        <v>676</v>
      </c>
      <c r="G28" s="45">
        <f>SUM(G29:G38)</f>
        <v>16.465589999999999</v>
      </c>
    </row>
    <row r="29" spans="1:7" x14ac:dyDescent="0.25">
      <c r="A29" s="46" t="s">
        <v>677</v>
      </c>
      <c r="B29" s="46"/>
      <c r="C29" s="47"/>
      <c r="D29" s="47">
        <v>2</v>
      </c>
      <c r="E29" s="47">
        <v>3.66</v>
      </c>
      <c r="F29" s="47">
        <v>1.1819999999999999</v>
      </c>
      <c r="G29" s="47">
        <f t="shared" ref="G29:G37" si="1">PRODUCT(C29:F29)</f>
        <v>8.652239999999999</v>
      </c>
    </row>
    <row r="30" spans="1:7" x14ac:dyDescent="0.25">
      <c r="A30" s="46" t="s">
        <v>666</v>
      </c>
      <c r="B30" s="46"/>
      <c r="C30" s="47">
        <v>4</v>
      </c>
      <c r="D30" s="47">
        <v>4</v>
      </c>
      <c r="E30" s="47">
        <v>0.6</v>
      </c>
      <c r="F30" s="47">
        <v>0.2</v>
      </c>
      <c r="G30" s="47">
        <f t="shared" si="1"/>
        <v>1.92</v>
      </c>
    </row>
    <row r="31" spans="1:7" x14ac:dyDescent="0.25">
      <c r="A31" s="46" t="s">
        <v>667</v>
      </c>
      <c r="B31" s="46"/>
      <c r="C31" s="47"/>
      <c r="D31" s="47">
        <v>2</v>
      </c>
      <c r="E31" s="47">
        <v>0.7</v>
      </c>
      <c r="F31" s="47">
        <v>0.6</v>
      </c>
      <c r="G31" s="47">
        <f t="shared" si="1"/>
        <v>0.84</v>
      </c>
    </row>
    <row r="32" spans="1:7" x14ac:dyDescent="0.25">
      <c r="A32" s="46" t="s">
        <v>668</v>
      </c>
      <c r="B32" s="46"/>
      <c r="C32" s="47"/>
      <c r="D32" s="47">
        <v>2</v>
      </c>
      <c r="E32" s="47">
        <v>0.7</v>
      </c>
      <c r="F32" s="47">
        <v>0.2</v>
      </c>
      <c r="G32" s="47">
        <f t="shared" si="1"/>
        <v>0.27999999999999997</v>
      </c>
    </row>
    <row r="33" spans="1:7" x14ac:dyDescent="0.25">
      <c r="A33" s="46" t="s">
        <v>669</v>
      </c>
      <c r="B33" s="46"/>
      <c r="C33" s="47"/>
      <c r="D33" s="47">
        <v>2</v>
      </c>
      <c r="E33" s="47">
        <v>0.52</v>
      </c>
      <c r="F33" s="47">
        <v>0.15</v>
      </c>
      <c r="G33" s="47">
        <f t="shared" si="1"/>
        <v>0.156</v>
      </c>
    </row>
    <row r="34" spans="1:7" x14ac:dyDescent="0.25">
      <c r="A34" s="46" t="s">
        <v>670</v>
      </c>
      <c r="B34" s="46"/>
      <c r="C34" s="47"/>
      <c r="D34" s="47">
        <v>2</v>
      </c>
      <c r="E34" s="47">
        <v>0.7</v>
      </c>
      <c r="F34" s="47">
        <v>0.2</v>
      </c>
      <c r="G34" s="47">
        <f t="shared" si="1"/>
        <v>0.27999999999999997</v>
      </c>
    </row>
    <row r="35" spans="1:7" x14ac:dyDescent="0.25">
      <c r="A35" s="46" t="s">
        <v>678</v>
      </c>
      <c r="B35" s="46"/>
      <c r="C35" s="47"/>
      <c r="D35" s="47"/>
      <c r="E35" s="47">
        <v>2.85</v>
      </c>
      <c r="F35" s="47">
        <v>1.151</v>
      </c>
      <c r="G35" s="47">
        <f t="shared" si="1"/>
        <v>3.2803500000000003</v>
      </c>
    </row>
    <row r="36" spans="1:7" x14ac:dyDescent="0.25">
      <c r="A36" s="46" t="s">
        <v>672</v>
      </c>
      <c r="B36" s="46"/>
      <c r="C36" s="47"/>
      <c r="D36" s="47">
        <v>2</v>
      </c>
      <c r="E36" s="47">
        <v>0.25</v>
      </c>
      <c r="F36" s="47">
        <v>0.25</v>
      </c>
      <c r="G36" s="47">
        <f t="shared" si="1"/>
        <v>0.125</v>
      </c>
    </row>
    <row r="37" spans="1:7" x14ac:dyDescent="0.25">
      <c r="A37" s="46" t="s">
        <v>673</v>
      </c>
      <c r="B37" s="46"/>
      <c r="C37" s="47">
        <v>2</v>
      </c>
      <c r="D37" s="47">
        <v>2</v>
      </c>
      <c r="E37" s="47">
        <v>0.1</v>
      </c>
      <c r="F37" s="47">
        <v>0.37</v>
      </c>
      <c r="G37" s="47">
        <f t="shared" si="1"/>
        <v>0.14799999999999999</v>
      </c>
    </row>
    <row r="38" spans="1:7" x14ac:dyDescent="0.25">
      <c r="A38" s="46" t="s">
        <v>674</v>
      </c>
      <c r="B38" s="46"/>
      <c r="C38" s="47">
        <v>5</v>
      </c>
      <c r="D38" s="47">
        <v>15.68</v>
      </c>
      <c r="E38" s="47"/>
      <c r="F38" s="47"/>
      <c r="G38" s="47">
        <f>C38 * D38/100</f>
        <v>0.78400000000000003</v>
      </c>
    </row>
    <row r="40" spans="1:7" ht="45" customHeight="1" x14ac:dyDescent="0.25">
      <c r="A40" s="43" t="s">
        <v>679</v>
      </c>
      <c r="B40" s="43" t="s">
        <v>663</v>
      </c>
      <c r="C40" s="43" t="s">
        <v>24</v>
      </c>
      <c r="D40" s="44" t="s">
        <v>25</v>
      </c>
      <c r="E40" s="1" t="s">
        <v>680</v>
      </c>
      <c r="F40" s="1" t="s">
        <v>680</v>
      </c>
      <c r="G40" s="45">
        <f>SUM(G41:G48)</f>
        <v>100.31699999999999</v>
      </c>
    </row>
    <row r="41" spans="1:7" x14ac:dyDescent="0.25">
      <c r="A41" s="46" t="s">
        <v>681</v>
      </c>
      <c r="B41" s="46"/>
      <c r="C41" s="47"/>
      <c r="D41" s="47"/>
      <c r="E41" s="47"/>
      <c r="F41" s="47"/>
      <c r="G41" s="47"/>
    </row>
    <row r="42" spans="1:7" x14ac:dyDescent="0.25">
      <c r="A42" s="46" t="s">
        <v>682</v>
      </c>
      <c r="B42" s="46"/>
      <c r="C42" s="47">
        <v>2</v>
      </c>
      <c r="D42" s="47">
        <v>4</v>
      </c>
      <c r="E42" s="47">
        <v>36.6</v>
      </c>
      <c r="F42" s="47">
        <v>0.25</v>
      </c>
      <c r="G42" s="47">
        <f t="shared" ref="G42:G47" si="2">PRODUCT(C42:F42)</f>
        <v>73.2</v>
      </c>
    </row>
    <row r="43" spans="1:7" x14ac:dyDescent="0.25">
      <c r="A43" s="46" t="s">
        <v>683</v>
      </c>
      <c r="B43" s="46"/>
      <c r="C43" s="47">
        <v>8</v>
      </c>
      <c r="D43" s="47">
        <v>0.6</v>
      </c>
      <c r="E43" s="47">
        <v>0.2</v>
      </c>
      <c r="F43" s="47">
        <v>0.25</v>
      </c>
      <c r="G43" s="47">
        <f t="shared" si="2"/>
        <v>0.24</v>
      </c>
    </row>
    <row r="44" spans="1:7" x14ac:dyDescent="0.25">
      <c r="A44" s="46" t="s">
        <v>668</v>
      </c>
      <c r="B44" s="46"/>
      <c r="C44" s="47">
        <v>2</v>
      </c>
      <c r="D44" s="47">
        <v>5.5</v>
      </c>
      <c r="E44" s="47">
        <v>0.2</v>
      </c>
      <c r="F44" s="47">
        <v>0.25</v>
      </c>
      <c r="G44" s="47">
        <f t="shared" si="2"/>
        <v>0.55000000000000004</v>
      </c>
    </row>
    <row r="45" spans="1:7" x14ac:dyDescent="0.25">
      <c r="A45" s="46" t="s">
        <v>667</v>
      </c>
      <c r="B45" s="46"/>
      <c r="C45" s="47"/>
      <c r="D45" s="47">
        <v>7</v>
      </c>
      <c r="E45" s="47">
        <v>6</v>
      </c>
      <c r="F45" s="47">
        <v>0.5</v>
      </c>
      <c r="G45" s="47">
        <f t="shared" si="2"/>
        <v>21</v>
      </c>
    </row>
    <row r="46" spans="1:7" x14ac:dyDescent="0.25">
      <c r="A46" s="46" t="s">
        <v>670</v>
      </c>
      <c r="B46" s="46"/>
      <c r="C46" s="47">
        <v>2</v>
      </c>
      <c r="D46" s="47">
        <v>5.5</v>
      </c>
      <c r="E46" s="47">
        <v>0.2</v>
      </c>
      <c r="F46" s="47">
        <v>0.25</v>
      </c>
      <c r="G46" s="47">
        <f t="shared" si="2"/>
        <v>0.55000000000000004</v>
      </c>
    </row>
    <row r="47" spans="1:7" x14ac:dyDescent="0.25">
      <c r="A47" s="46" t="s">
        <v>684</v>
      </c>
      <c r="B47" s="46"/>
      <c r="C47" s="47">
        <v>2</v>
      </c>
      <c r="D47" s="47">
        <v>5.5</v>
      </c>
      <c r="E47" s="47">
        <v>1.5</v>
      </c>
      <c r="F47" s="47">
        <v>0</v>
      </c>
      <c r="G47" s="47">
        <f t="shared" si="2"/>
        <v>0</v>
      </c>
    </row>
    <row r="48" spans="1:7" x14ac:dyDescent="0.25">
      <c r="A48" s="46" t="s">
        <v>674</v>
      </c>
      <c r="B48" s="46"/>
      <c r="C48" s="47">
        <v>5</v>
      </c>
      <c r="D48" s="47">
        <v>95.54</v>
      </c>
      <c r="E48" s="47"/>
      <c r="F48" s="47"/>
      <c r="G48" s="47">
        <f>C48 * D48/100</f>
        <v>4.7770000000000001</v>
      </c>
    </row>
    <row r="50" spans="1:7" ht="45" customHeight="1" x14ac:dyDescent="0.25">
      <c r="A50" s="43" t="s">
        <v>685</v>
      </c>
      <c r="B50" s="43" t="s">
        <v>663</v>
      </c>
      <c r="C50" s="43" t="s">
        <v>27</v>
      </c>
      <c r="D50" s="44" t="s">
        <v>22</v>
      </c>
      <c r="E50" s="1" t="s">
        <v>686</v>
      </c>
      <c r="F50" s="1" t="s">
        <v>686</v>
      </c>
      <c r="G50" s="45">
        <f>SUM(G51:G60)</f>
        <v>16.465589999999999</v>
      </c>
    </row>
    <row r="51" spans="1:7" x14ac:dyDescent="0.25">
      <c r="A51" s="46" t="s">
        <v>677</v>
      </c>
      <c r="B51" s="46"/>
      <c r="C51" s="47"/>
      <c r="D51" s="47">
        <v>2</v>
      </c>
      <c r="E51" s="47">
        <v>3.66</v>
      </c>
      <c r="F51" s="47">
        <v>1.1819999999999999</v>
      </c>
      <c r="G51" s="47">
        <f t="shared" ref="G51:G59" si="3">PRODUCT(C51:F51)</f>
        <v>8.652239999999999</v>
      </c>
    </row>
    <row r="52" spans="1:7" x14ac:dyDescent="0.25">
      <c r="A52" s="46" t="s">
        <v>666</v>
      </c>
      <c r="B52" s="46"/>
      <c r="C52" s="47">
        <v>4</v>
      </c>
      <c r="D52" s="47">
        <v>4</v>
      </c>
      <c r="E52" s="47">
        <v>0.6</v>
      </c>
      <c r="F52" s="47">
        <v>0.2</v>
      </c>
      <c r="G52" s="47">
        <f t="shared" si="3"/>
        <v>1.92</v>
      </c>
    </row>
    <row r="53" spans="1:7" x14ac:dyDescent="0.25">
      <c r="A53" s="46" t="s">
        <v>667</v>
      </c>
      <c r="B53" s="46"/>
      <c r="C53" s="47"/>
      <c r="D53" s="47">
        <v>2</v>
      </c>
      <c r="E53" s="47">
        <v>0.7</v>
      </c>
      <c r="F53" s="47">
        <v>0.6</v>
      </c>
      <c r="G53" s="47">
        <f t="shared" si="3"/>
        <v>0.84</v>
      </c>
    </row>
    <row r="54" spans="1:7" x14ac:dyDescent="0.25">
      <c r="A54" s="46" t="s">
        <v>668</v>
      </c>
      <c r="B54" s="46"/>
      <c r="C54" s="47"/>
      <c r="D54" s="47">
        <v>2</v>
      </c>
      <c r="E54" s="47">
        <v>0.7</v>
      </c>
      <c r="F54" s="47">
        <v>0.2</v>
      </c>
      <c r="G54" s="47">
        <f t="shared" si="3"/>
        <v>0.27999999999999997</v>
      </c>
    </row>
    <row r="55" spans="1:7" x14ac:dyDescent="0.25">
      <c r="A55" s="46" t="s">
        <v>669</v>
      </c>
      <c r="B55" s="46"/>
      <c r="C55" s="47"/>
      <c r="D55" s="47">
        <v>2</v>
      </c>
      <c r="E55" s="47">
        <v>0.52</v>
      </c>
      <c r="F55" s="47">
        <v>0.15</v>
      </c>
      <c r="G55" s="47">
        <f t="shared" si="3"/>
        <v>0.156</v>
      </c>
    </row>
    <row r="56" spans="1:7" x14ac:dyDescent="0.25">
      <c r="A56" s="46" t="s">
        <v>670</v>
      </c>
      <c r="B56" s="46"/>
      <c r="C56" s="47"/>
      <c r="D56" s="47">
        <v>2</v>
      </c>
      <c r="E56" s="47">
        <v>0.7</v>
      </c>
      <c r="F56" s="47">
        <v>0.2</v>
      </c>
      <c r="G56" s="47">
        <f t="shared" si="3"/>
        <v>0.27999999999999997</v>
      </c>
    </row>
    <row r="57" spans="1:7" x14ac:dyDescent="0.25">
      <c r="A57" s="46" t="s">
        <v>678</v>
      </c>
      <c r="B57" s="46"/>
      <c r="C57" s="47"/>
      <c r="D57" s="47"/>
      <c r="E57" s="47">
        <v>2.85</v>
      </c>
      <c r="F57" s="47">
        <v>1.151</v>
      </c>
      <c r="G57" s="47">
        <f t="shared" si="3"/>
        <v>3.2803500000000003</v>
      </c>
    </row>
    <row r="58" spans="1:7" x14ac:dyDescent="0.25">
      <c r="A58" s="46" t="s">
        <v>672</v>
      </c>
      <c r="B58" s="46"/>
      <c r="C58" s="47"/>
      <c r="D58" s="47">
        <v>2</v>
      </c>
      <c r="E58" s="47">
        <v>0.25</v>
      </c>
      <c r="F58" s="47">
        <v>0.25</v>
      </c>
      <c r="G58" s="47">
        <f t="shared" si="3"/>
        <v>0.125</v>
      </c>
    </row>
    <row r="59" spans="1:7" x14ac:dyDescent="0.25">
      <c r="A59" s="46" t="s">
        <v>673</v>
      </c>
      <c r="B59" s="46"/>
      <c r="C59" s="47">
        <v>2</v>
      </c>
      <c r="D59" s="47">
        <v>2</v>
      </c>
      <c r="E59" s="47">
        <v>0.1</v>
      </c>
      <c r="F59" s="47">
        <v>0.37</v>
      </c>
      <c r="G59" s="47">
        <f t="shared" si="3"/>
        <v>0.14799999999999999</v>
      </c>
    </row>
    <row r="60" spans="1:7" x14ac:dyDescent="0.25">
      <c r="A60" s="46" t="s">
        <v>674</v>
      </c>
      <c r="B60" s="46"/>
      <c r="C60" s="47">
        <v>5</v>
      </c>
      <c r="D60" s="47">
        <v>15.68</v>
      </c>
      <c r="E60" s="47"/>
      <c r="F60" s="47"/>
      <c r="G60" s="47">
        <f>C60 * D60/100</f>
        <v>0.78400000000000003</v>
      </c>
    </row>
    <row r="62" spans="1:7" ht="45" customHeight="1" x14ac:dyDescent="0.25">
      <c r="A62" s="43" t="s">
        <v>687</v>
      </c>
      <c r="B62" s="43" t="s">
        <v>663</v>
      </c>
      <c r="C62" s="43" t="s">
        <v>29</v>
      </c>
      <c r="D62" s="44" t="s">
        <v>30</v>
      </c>
      <c r="E62" s="1" t="s">
        <v>688</v>
      </c>
      <c r="F62" s="1" t="s">
        <v>688</v>
      </c>
      <c r="G62" s="45">
        <f>SUM(G63:G63)</f>
        <v>3.66</v>
      </c>
    </row>
    <row r="63" spans="1:7" x14ac:dyDescent="0.25">
      <c r="A63" s="46" t="s">
        <v>689</v>
      </c>
      <c r="B63" s="46"/>
      <c r="C63" s="47"/>
      <c r="D63" s="47"/>
      <c r="E63" s="47"/>
      <c r="F63" s="47">
        <v>3.66</v>
      </c>
      <c r="G63" s="47">
        <f>PRODUCT(C63:F63)</f>
        <v>3.66</v>
      </c>
    </row>
    <row r="65" spans="1:7" ht="45" customHeight="1" x14ac:dyDescent="0.25">
      <c r="A65" s="43" t="s">
        <v>690</v>
      </c>
      <c r="B65" s="43" t="s">
        <v>663</v>
      </c>
      <c r="C65" s="43" t="s">
        <v>32</v>
      </c>
      <c r="D65" s="44" t="s">
        <v>33</v>
      </c>
      <c r="E65" s="1" t="s">
        <v>691</v>
      </c>
      <c r="F65" s="1" t="s">
        <v>691</v>
      </c>
      <c r="G65" s="45">
        <f>SUM(G66:G66)</f>
        <v>25</v>
      </c>
    </row>
    <row r="66" spans="1:7" x14ac:dyDescent="0.25">
      <c r="A66" s="46" t="s">
        <v>692</v>
      </c>
      <c r="B66" s="46"/>
      <c r="C66" s="47"/>
      <c r="D66" s="47">
        <v>2</v>
      </c>
      <c r="E66" s="47">
        <v>5</v>
      </c>
      <c r="F66" s="47">
        <v>2.5</v>
      </c>
      <c r="G66" s="47">
        <f>PRODUCT(C66:F66)</f>
        <v>25</v>
      </c>
    </row>
    <row r="68" spans="1:7" ht="45" customHeight="1" x14ac:dyDescent="0.25">
      <c r="A68" s="43" t="s">
        <v>693</v>
      </c>
      <c r="B68" s="43" t="s">
        <v>663</v>
      </c>
      <c r="C68" s="43" t="s">
        <v>35</v>
      </c>
      <c r="D68" s="44" t="s">
        <v>33</v>
      </c>
      <c r="E68" s="1" t="s">
        <v>694</v>
      </c>
      <c r="F68" s="1" t="s">
        <v>694</v>
      </c>
      <c r="G68" s="45">
        <f>SUM(G69:G71)</f>
        <v>18</v>
      </c>
    </row>
    <row r="69" spans="1:7" x14ac:dyDescent="0.25">
      <c r="A69" s="46" t="s">
        <v>695</v>
      </c>
      <c r="B69" s="46"/>
      <c r="C69" s="47"/>
      <c r="D69" s="47"/>
      <c r="E69" s="47">
        <v>2</v>
      </c>
      <c r="F69" s="47">
        <v>5</v>
      </c>
      <c r="G69" s="47">
        <f>PRODUCT(C69:F69)</f>
        <v>10</v>
      </c>
    </row>
    <row r="70" spans="1:7" x14ac:dyDescent="0.25">
      <c r="A70" s="46" t="s">
        <v>696</v>
      </c>
      <c r="B70" s="46"/>
      <c r="C70" s="47"/>
      <c r="D70" s="47"/>
      <c r="E70" s="47"/>
      <c r="F70" s="47">
        <v>4</v>
      </c>
      <c r="G70" s="47">
        <f>PRODUCT(C70:F70)</f>
        <v>4</v>
      </c>
    </row>
    <row r="71" spans="1:7" x14ac:dyDescent="0.25">
      <c r="A71" s="46" t="s">
        <v>697</v>
      </c>
      <c r="B71" s="46"/>
      <c r="C71" s="47"/>
      <c r="D71" s="47"/>
      <c r="E71" s="47"/>
      <c r="F71" s="47">
        <v>4</v>
      </c>
      <c r="G71" s="47">
        <f>PRODUCT(C71:F71)</f>
        <v>4</v>
      </c>
    </row>
    <row r="73" spans="1:7" ht="45" customHeight="1" x14ac:dyDescent="0.25">
      <c r="A73" s="43" t="s">
        <v>698</v>
      </c>
      <c r="B73" s="43" t="s">
        <v>663</v>
      </c>
      <c r="C73" s="43" t="s">
        <v>37</v>
      </c>
      <c r="D73" s="44" t="s">
        <v>33</v>
      </c>
      <c r="E73" s="1" t="s">
        <v>699</v>
      </c>
      <c r="F73" s="1" t="s">
        <v>699</v>
      </c>
      <c r="G73" s="45">
        <f>SUM(G74:G75)</f>
        <v>14</v>
      </c>
    </row>
    <row r="74" spans="1:7" x14ac:dyDescent="0.25">
      <c r="A74" s="46" t="s">
        <v>700</v>
      </c>
      <c r="B74" s="46"/>
      <c r="C74" s="47"/>
      <c r="D74" s="47"/>
      <c r="E74" s="47">
        <v>2</v>
      </c>
      <c r="F74" s="47">
        <v>5</v>
      </c>
      <c r="G74" s="47">
        <f>PRODUCT(C74:F74)</f>
        <v>10</v>
      </c>
    </row>
    <row r="75" spans="1:7" x14ac:dyDescent="0.25">
      <c r="A75" s="46" t="s">
        <v>701</v>
      </c>
      <c r="B75" s="46"/>
      <c r="C75" s="47"/>
      <c r="D75" s="47"/>
      <c r="E75" s="47"/>
      <c r="F75" s="47">
        <v>4</v>
      </c>
      <c r="G75" s="47">
        <f>PRODUCT(C75:F75)</f>
        <v>4</v>
      </c>
    </row>
    <row r="77" spans="1:7" ht="45" customHeight="1" x14ac:dyDescent="0.25">
      <c r="A77" s="43" t="s">
        <v>702</v>
      </c>
      <c r="B77" s="43" t="s">
        <v>663</v>
      </c>
      <c r="C77" s="43" t="s">
        <v>39</v>
      </c>
      <c r="D77" s="44" t="s">
        <v>25</v>
      </c>
      <c r="E77" s="1" t="s">
        <v>703</v>
      </c>
      <c r="F77" s="1" t="s">
        <v>703</v>
      </c>
      <c r="G77" s="45">
        <f>SUM(G78:G79)</f>
        <v>45</v>
      </c>
    </row>
    <row r="78" spans="1:7" x14ac:dyDescent="0.25">
      <c r="A78" s="46" t="s">
        <v>704</v>
      </c>
      <c r="B78" s="46"/>
      <c r="C78" s="47"/>
      <c r="D78" s="47"/>
      <c r="E78" s="47"/>
      <c r="F78" s="47"/>
      <c r="G78" s="47"/>
    </row>
    <row r="79" spans="1:7" x14ac:dyDescent="0.25">
      <c r="A79" s="46" t="s">
        <v>705</v>
      </c>
      <c r="B79" s="46"/>
      <c r="C79" s="47"/>
      <c r="D79" s="47">
        <v>2.5</v>
      </c>
      <c r="E79" s="47">
        <v>6</v>
      </c>
      <c r="F79" s="47">
        <v>3</v>
      </c>
      <c r="G79" s="47">
        <f>PRODUCT(C79:F79)</f>
        <v>45</v>
      </c>
    </row>
    <row r="81" spans="1:7" ht="45" customHeight="1" x14ac:dyDescent="0.25">
      <c r="A81" s="43" t="s">
        <v>706</v>
      </c>
      <c r="B81" s="43" t="s">
        <v>663</v>
      </c>
      <c r="C81" s="43" t="s">
        <v>41</v>
      </c>
      <c r="D81" s="44" t="s">
        <v>22</v>
      </c>
      <c r="E81" s="1" t="s">
        <v>707</v>
      </c>
      <c r="F81" s="1" t="s">
        <v>707</v>
      </c>
      <c r="G81" s="45">
        <f>SUM(G82:G82)</f>
        <v>0.36</v>
      </c>
    </row>
    <row r="82" spans="1:7" x14ac:dyDescent="0.25">
      <c r="A82" s="46" t="s">
        <v>708</v>
      </c>
      <c r="B82" s="46"/>
      <c r="C82" s="47"/>
      <c r="D82" s="47">
        <v>2</v>
      </c>
      <c r="E82" s="47">
        <v>0.6</v>
      </c>
      <c r="F82" s="47">
        <v>0.3</v>
      </c>
      <c r="G82" s="47">
        <f>PRODUCT(C82:F82)</f>
        <v>0.36</v>
      </c>
    </row>
    <row r="84" spans="1:7" ht="45" customHeight="1" x14ac:dyDescent="0.25">
      <c r="A84" s="43" t="s">
        <v>709</v>
      </c>
      <c r="B84" s="43" t="s">
        <v>663</v>
      </c>
      <c r="C84" s="43" t="s">
        <v>43</v>
      </c>
      <c r="D84" s="44" t="s">
        <v>22</v>
      </c>
      <c r="E84" s="1" t="s">
        <v>710</v>
      </c>
      <c r="F84" s="1" t="s">
        <v>710</v>
      </c>
      <c r="G84" s="45">
        <f>SUM(G85:G86)</f>
        <v>1.7250000000000001</v>
      </c>
    </row>
    <row r="85" spans="1:7" x14ac:dyDescent="0.25">
      <c r="A85" s="46" t="s">
        <v>708</v>
      </c>
      <c r="B85" s="46"/>
      <c r="C85" s="47"/>
      <c r="D85" s="47">
        <v>2</v>
      </c>
      <c r="E85" s="47">
        <v>0.6</v>
      </c>
      <c r="F85" s="47">
        <v>0.25</v>
      </c>
      <c r="G85" s="47">
        <f>PRODUCT(C85:F85)</f>
        <v>0.3</v>
      </c>
    </row>
    <row r="86" spans="1:7" x14ac:dyDescent="0.25">
      <c r="A86" s="46"/>
      <c r="B86" s="46"/>
      <c r="C86" s="47"/>
      <c r="D86" s="47">
        <v>2</v>
      </c>
      <c r="E86" s="47">
        <v>2.85</v>
      </c>
      <c r="F86" s="47">
        <v>0.25</v>
      </c>
      <c r="G86" s="47">
        <f>PRODUCT(C86:F86)</f>
        <v>1.425</v>
      </c>
    </row>
    <row r="88" spans="1:7" ht="45" customHeight="1" x14ac:dyDescent="0.25">
      <c r="A88" s="43" t="s">
        <v>711</v>
      </c>
      <c r="B88" s="43" t="s">
        <v>663</v>
      </c>
      <c r="C88" s="43" t="s">
        <v>45</v>
      </c>
      <c r="D88" s="44" t="s">
        <v>22</v>
      </c>
      <c r="E88" s="1" t="s">
        <v>712</v>
      </c>
      <c r="F88" s="1" t="s">
        <v>712</v>
      </c>
      <c r="G88" s="45">
        <f>SUM(G89:G89)</f>
        <v>1.71</v>
      </c>
    </row>
    <row r="89" spans="1:7" x14ac:dyDescent="0.25">
      <c r="A89" s="46" t="s">
        <v>708</v>
      </c>
      <c r="B89" s="46"/>
      <c r="C89" s="47"/>
      <c r="D89" s="47"/>
      <c r="E89" s="47">
        <v>0.6</v>
      </c>
      <c r="F89" s="47">
        <v>2.85</v>
      </c>
      <c r="G89" s="47">
        <f>PRODUCT(C89:F89)</f>
        <v>1.71</v>
      </c>
    </row>
    <row r="91" spans="1:7" x14ac:dyDescent="0.25">
      <c r="B91" t="s">
        <v>661</v>
      </c>
      <c r="C91" s="41" t="s">
        <v>7</v>
      </c>
      <c r="D91" s="42" t="s">
        <v>8</v>
      </c>
      <c r="E91" s="41" t="s">
        <v>9</v>
      </c>
    </row>
    <row r="92" spans="1:7" x14ac:dyDescent="0.25">
      <c r="B92" t="s">
        <v>661</v>
      </c>
      <c r="C92" s="41" t="s">
        <v>10</v>
      </c>
      <c r="D92" s="42" t="s">
        <v>11</v>
      </c>
      <c r="E92" s="41" t="s">
        <v>12</v>
      </c>
    </row>
    <row r="93" spans="1:7" x14ac:dyDescent="0.25">
      <c r="B93" t="s">
        <v>661</v>
      </c>
      <c r="C93" s="41" t="s">
        <v>13</v>
      </c>
      <c r="D93" s="42" t="s">
        <v>8</v>
      </c>
      <c r="E93" s="41" t="s">
        <v>14</v>
      </c>
    </row>
    <row r="94" spans="1:7" x14ac:dyDescent="0.25">
      <c r="B94" t="s">
        <v>661</v>
      </c>
      <c r="C94" s="41" t="s">
        <v>10</v>
      </c>
      <c r="D94" s="42" t="s">
        <v>8</v>
      </c>
      <c r="E94" s="41" t="s">
        <v>15</v>
      </c>
    </row>
    <row r="95" spans="1:7" x14ac:dyDescent="0.25">
      <c r="B95" t="s">
        <v>661</v>
      </c>
      <c r="C95" s="41" t="s">
        <v>10</v>
      </c>
      <c r="D95" s="42" t="s">
        <v>48</v>
      </c>
      <c r="E95" s="41" t="s">
        <v>49</v>
      </c>
    </row>
    <row r="97" spans="1:7" ht="45" customHeight="1" x14ac:dyDescent="0.25">
      <c r="A97" s="43" t="s">
        <v>713</v>
      </c>
      <c r="B97" s="43" t="s">
        <v>663</v>
      </c>
      <c r="C97" s="43" t="s">
        <v>51</v>
      </c>
      <c r="D97" s="44" t="s">
        <v>33</v>
      </c>
      <c r="E97" s="1" t="s">
        <v>714</v>
      </c>
      <c r="F97" s="1" t="s">
        <v>714</v>
      </c>
      <c r="G97" s="45">
        <f>SUM(G98:G98)</f>
        <v>1</v>
      </c>
    </row>
    <row r="98" spans="1:7" x14ac:dyDescent="0.25">
      <c r="A98" s="46"/>
      <c r="B98" s="46"/>
      <c r="C98" s="47"/>
      <c r="D98" s="47"/>
      <c r="E98" s="47"/>
      <c r="F98" s="47">
        <v>1</v>
      </c>
      <c r="G98" s="47">
        <f>PRODUCT(C98:F98)</f>
        <v>1</v>
      </c>
    </row>
    <row r="100" spans="1:7" ht="45" customHeight="1" x14ac:dyDescent="0.25">
      <c r="A100" s="43" t="s">
        <v>715</v>
      </c>
      <c r="B100" s="43" t="s">
        <v>663</v>
      </c>
      <c r="C100" s="43" t="s">
        <v>53</v>
      </c>
      <c r="D100" s="44" t="s">
        <v>33</v>
      </c>
      <c r="E100" s="1" t="s">
        <v>716</v>
      </c>
      <c r="F100" s="1" t="s">
        <v>716</v>
      </c>
      <c r="G100" s="45">
        <f>SUM(G101:G104)</f>
        <v>28</v>
      </c>
    </row>
    <row r="101" spans="1:7" x14ac:dyDescent="0.25">
      <c r="A101" s="46" t="s">
        <v>717</v>
      </c>
      <c r="B101" s="46"/>
      <c r="C101" s="47"/>
      <c r="D101" s="47"/>
      <c r="E101" s="47">
        <v>2</v>
      </c>
      <c r="F101" s="47">
        <v>5</v>
      </c>
      <c r="G101" s="47">
        <f>PRODUCT(C101:F101)</f>
        <v>10</v>
      </c>
    </row>
    <row r="102" spans="1:7" x14ac:dyDescent="0.25">
      <c r="A102" s="46"/>
      <c r="B102" s="46"/>
      <c r="C102" s="47"/>
      <c r="D102" s="47"/>
      <c r="E102" s="47"/>
      <c r="F102" s="47">
        <v>4</v>
      </c>
      <c r="G102" s="47">
        <f>PRODUCT(C102:F102)</f>
        <v>4</v>
      </c>
    </row>
    <row r="103" spans="1:7" x14ac:dyDescent="0.25">
      <c r="A103" s="46" t="s">
        <v>718</v>
      </c>
      <c r="B103" s="46"/>
      <c r="C103" s="47"/>
      <c r="D103" s="47"/>
      <c r="E103" s="47">
        <v>2</v>
      </c>
      <c r="F103" s="47">
        <v>5</v>
      </c>
      <c r="G103" s="47">
        <f>PRODUCT(C103:F103)</f>
        <v>10</v>
      </c>
    </row>
    <row r="104" spans="1:7" x14ac:dyDescent="0.25">
      <c r="A104" s="46"/>
      <c r="B104" s="46"/>
      <c r="C104" s="47"/>
      <c r="D104" s="47"/>
      <c r="E104" s="47"/>
      <c r="F104" s="47">
        <v>4</v>
      </c>
      <c r="G104" s="47">
        <f>PRODUCT(C104:F104)</f>
        <v>4</v>
      </c>
    </row>
    <row r="106" spans="1:7" ht="45" customHeight="1" x14ac:dyDescent="0.25">
      <c r="A106" s="43" t="s">
        <v>719</v>
      </c>
      <c r="B106" s="43" t="s">
        <v>663</v>
      </c>
      <c r="C106" s="43" t="s">
        <v>55</v>
      </c>
      <c r="D106" s="44" t="s">
        <v>33</v>
      </c>
      <c r="E106" s="1" t="s">
        <v>720</v>
      </c>
      <c r="F106" s="1" t="s">
        <v>720</v>
      </c>
      <c r="G106" s="45">
        <f>SUM(G107:G107)</f>
        <v>1</v>
      </c>
    </row>
    <row r="107" spans="1:7" x14ac:dyDescent="0.25">
      <c r="A107" s="46" t="s">
        <v>721</v>
      </c>
      <c r="B107" s="46"/>
      <c r="C107" s="47"/>
      <c r="D107" s="47"/>
      <c r="E107" s="47"/>
      <c r="F107" s="47">
        <v>1</v>
      </c>
      <c r="G107" s="47">
        <f>PRODUCT(C107:F107)</f>
        <v>1</v>
      </c>
    </row>
    <row r="109" spans="1:7" ht="45" customHeight="1" x14ac:dyDescent="0.25">
      <c r="A109" s="43" t="s">
        <v>722</v>
      </c>
      <c r="B109" s="43" t="s">
        <v>663</v>
      </c>
      <c r="C109" s="43" t="s">
        <v>57</v>
      </c>
      <c r="D109" s="44" t="s">
        <v>22</v>
      </c>
      <c r="E109" s="1" t="s">
        <v>723</v>
      </c>
      <c r="F109" s="1" t="s">
        <v>723</v>
      </c>
      <c r="G109" s="45">
        <f>SUM(G110:G110)</f>
        <v>1.71</v>
      </c>
    </row>
    <row r="110" spans="1:7" x14ac:dyDescent="0.25">
      <c r="A110" s="46" t="s">
        <v>708</v>
      </c>
      <c r="B110" s="46"/>
      <c r="C110" s="47"/>
      <c r="D110" s="47"/>
      <c r="E110" s="47">
        <v>0.6</v>
      </c>
      <c r="F110" s="47">
        <v>2.85</v>
      </c>
      <c r="G110" s="47">
        <f>PRODUCT(C110:F110)</f>
        <v>1.71</v>
      </c>
    </row>
    <row r="112" spans="1:7" x14ac:dyDescent="0.25">
      <c r="B112" t="s">
        <v>661</v>
      </c>
      <c r="C112" s="41" t="s">
        <v>7</v>
      </c>
      <c r="D112" s="42" t="s">
        <v>8</v>
      </c>
      <c r="E112" s="41" t="s">
        <v>9</v>
      </c>
    </row>
    <row r="113" spans="1:7" x14ac:dyDescent="0.25">
      <c r="B113" t="s">
        <v>661</v>
      </c>
      <c r="C113" s="41" t="s">
        <v>10</v>
      </c>
      <c r="D113" s="42" t="s">
        <v>11</v>
      </c>
      <c r="E113" s="41" t="s">
        <v>12</v>
      </c>
    </row>
    <row r="114" spans="1:7" x14ac:dyDescent="0.25">
      <c r="B114" t="s">
        <v>661</v>
      </c>
      <c r="C114" s="41" t="s">
        <v>13</v>
      </c>
      <c r="D114" s="42" t="s">
        <v>8</v>
      </c>
      <c r="E114" s="41" t="s">
        <v>14</v>
      </c>
    </row>
    <row r="115" spans="1:7" x14ac:dyDescent="0.25">
      <c r="B115" t="s">
        <v>661</v>
      </c>
      <c r="C115" s="41" t="s">
        <v>10</v>
      </c>
      <c r="D115" s="42" t="s">
        <v>8</v>
      </c>
      <c r="E115" s="41" t="s">
        <v>15</v>
      </c>
    </row>
    <row r="116" spans="1:7" x14ac:dyDescent="0.25">
      <c r="B116" t="s">
        <v>661</v>
      </c>
      <c r="C116" s="41" t="s">
        <v>10</v>
      </c>
      <c r="D116" s="42" t="s">
        <v>59</v>
      </c>
      <c r="E116" s="41" t="s">
        <v>60</v>
      </c>
    </row>
    <row r="118" spans="1:7" ht="45" customHeight="1" x14ac:dyDescent="0.25">
      <c r="A118" s="43" t="s">
        <v>724</v>
      </c>
      <c r="B118" s="43" t="s">
        <v>663</v>
      </c>
      <c r="C118" s="43" t="s">
        <v>62</v>
      </c>
      <c r="D118" s="44" t="s">
        <v>33</v>
      </c>
      <c r="E118" s="1" t="s">
        <v>725</v>
      </c>
      <c r="F118" s="1" t="s">
        <v>725</v>
      </c>
      <c r="G118" s="45">
        <f>SUM(G119:G120)</f>
        <v>1</v>
      </c>
    </row>
    <row r="119" spans="1:7" x14ac:dyDescent="0.25">
      <c r="A119" s="46" t="s">
        <v>726</v>
      </c>
      <c r="B119" s="46"/>
      <c r="C119" s="47"/>
      <c r="D119" s="47"/>
      <c r="E119" s="47"/>
      <c r="F119" s="47"/>
      <c r="G119" s="47"/>
    </row>
    <row r="120" spans="1:7" x14ac:dyDescent="0.25">
      <c r="A120" s="46" t="s">
        <v>727</v>
      </c>
      <c r="B120" s="46"/>
      <c r="C120" s="47"/>
      <c r="D120" s="47"/>
      <c r="E120" s="47"/>
      <c r="F120" s="47">
        <v>1</v>
      </c>
      <c r="G120" s="47">
        <f>PRODUCT(C120:F120)</f>
        <v>1</v>
      </c>
    </row>
    <row r="122" spans="1:7" ht="45" customHeight="1" x14ac:dyDescent="0.25">
      <c r="A122" s="43" t="s">
        <v>728</v>
      </c>
      <c r="B122" s="43" t="s">
        <v>663</v>
      </c>
      <c r="C122" s="43" t="s">
        <v>64</v>
      </c>
      <c r="D122" s="44" t="s">
        <v>22</v>
      </c>
      <c r="E122" s="1" t="s">
        <v>729</v>
      </c>
      <c r="F122" s="1" t="s">
        <v>729</v>
      </c>
      <c r="G122" s="45">
        <f>SUM(G123:G125)</f>
        <v>4.4000000000000004</v>
      </c>
    </row>
    <row r="123" spans="1:7" x14ac:dyDescent="0.25">
      <c r="A123" s="46" t="s">
        <v>730</v>
      </c>
      <c r="B123" s="46"/>
      <c r="C123" s="47"/>
      <c r="D123" s="47"/>
      <c r="E123" s="47">
        <v>1</v>
      </c>
      <c r="F123" s="47">
        <v>2</v>
      </c>
      <c r="G123" s="47">
        <f>PRODUCT(C123:F123)</f>
        <v>2</v>
      </c>
    </row>
    <row r="124" spans="1:7" x14ac:dyDescent="0.25">
      <c r="A124" s="46" t="s">
        <v>731</v>
      </c>
      <c r="B124" s="46"/>
      <c r="C124" s="47"/>
      <c r="D124" s="47"/>
      <c r="E124" s="47">
        <v>1</v>
      </c>
      <c r="F124" s="47">
        <v>2</v>
      </c>
      <c r="G124" s="47">
        <f>PRODUCT(C124:F124)</f>
        <v>2</v>
      </c>
    </row>
    <row r="125" spans="1:7" x14ac:dyDescent="0.25">
      <c r="A125" s="46" t="s">
        <v>732</v>
      </c>
      <c r="B125" s="46"/>
      <c r="C125" s="47">
        <v>10</v>
      </c>
      <c r="D125" s="47">
        <v>4</v>
      </c>
      <c r="E125" s="47"/>
      <c r="F125" s="47"/>
      <c r="G125" s="47">
        <f>C125 * D125/100</f>
        <v>0.4</v>
      </c>
    </row>
    <row r="127" spans="1:7" ht="45" customHeight="1" x14ac:dyDescent="0.25">
      <c r="A127" s="43" t="s">
        <v>733</v>
      </c>
      <c r="B127" s="43" t="s">
        <v>663</v>
      </c>
      <c r="C127" s="43" t="s">
        <v>66</v>
      </c>
      <c r="D127" s="44" t="s">
        <v>22</v>
      </c>
      <c r="E127" s="1" t="s">
        <v>734</v>
      </c>
      <c r="F127" s="1" t="s">
        <v>734</v>
      </c>
      <c r="G127" s="45">
        <f>SUM(G128:G130)</f>
        <v>4.4000000000000004</v>
      </c>
    </row>
    <row r="128" spans="1:7" x14ac:dyDescent="0.25">
      <c r="A128" s="46" t="s">
        <v>730</v>
      </c>
      <c r="B128" s="46"/>
      <c r="C128" s="47"/>
      <c r="D128" s="47"/>
      <c r="E128" s="47">
        <v>1</v>
      </c>
      <c r="F128" s="47">
        <v>2</v>
      </c>
      <c r="G128" s="47">
        <f>PRODUCT(C128:F128)</f>
        <v>2</v>
      </c>
    </row>
    <row r="129" spans="1:7" x14ac:dyDescent="0.25">
      <c r="A129" s="46" t="s">
        <v>731</v>
      </c>
      <c r="B129" s="46"/>
      <c r="C129" s="47"/>
      <c r="D129" s="47"/>
      <c r="E129" s="47">
        <v>1</v>
      </c>
      <c r="F129" s="47">
        <v>2</v>
      </c>
      <c r="G129" s="47">
        <f>PRODUCT(C129:F129)</f>
        <v>2</v>
      </c>
    </row>
    <row r="130" spans="1:7" x14ac:dyDescent="0.25">
      <c r="A130" s="46" t="s">
        <v>732</v>
      </c>
      <c r="B130" s="46"/>
      <c r="C130" s="47">
        <v>10</v>
      </c>
      <c r="D130" s="47">
        <v>4</v>
      </c>
      <c r="E130" s="47"/>
      <c r="F130" s="47"/>
      <c r="G130" s="47">
        <f>C130 * D130/100</f>
        <v>0.4</v>
      </c>
    </row>
    <row r="132" spans="1:7" ht="45" customHeight="1" x14ac:dyDescent="0.25">
      <c r="A132" s="43" t="s">
        <v>735</v>
      </c>
      <c r="B132" s="43" t="s">
        <v>663</v>
      </c>
      <c r="C132" s="43" t="s">
        <v>68</v>
      </c>
      <c r="D132" s="44" t="s">
        <v>22</v>
      </c>
      <c r="E132" s="1" t="s">
        <v>736</v>
      </c>
      <c r="F132" s="1" t="s">
        <v>736</v>
      </c>
      <c r="G132" s="45">
        <f>SUM(G133:G134)</f>
        <v>3.3</v>
      </c>
    </row>
    <row r="133" spans="1:7" x14ac:dyDescent="0.25">
      <c r="A133" s="46" t="s">
        <v>737</v>
      </c>
      <c r="B133" s="46"/>
      <c r="C133" s="47"/>
      <c r="D133" s="47"/>
      <c r="E133" s="47">
        <v>2</v>
      </c>
      <c r="F133" s="47">
        <v>1.5</v>
      </c>
      <c r="G133" s="47">
        <f>PRODUCT(C133:F133)</f>
        <v>3</v>
      </c>
    </row>
    <row r="134" spans="1:7" x14ac:dyDescent="0.25">
      <c r="A134" s="46" t="s">
        <v>732</v>
      </c>
      <c r="B134" s="46"/>
      <c r="C134" s="47">
        <v>10</v>
      </c>
      <c r="D134" s="47">
        <v>3</v>
      </c>
      <c r="E134" s="47"/>
      <c r="F134" s="47"/>
      <c r="G134" s="47">
        <f>C134 * D134/100</f>
        <v>0.3</v>
      </c>
    </row>
    <row r="136" spans="1:7" ht="45" customHeight="1" x14ac:dyDescent="0.25">
      <c r="A136" s="43" t="s">
        <v>738</v>
      </c>
      <c r="B136" s="43" t="s">
        <v>663</v>
      </c>
      <c r="C136" s="43" t="s">
        <v>70</v>
      </c>
      <c r="D136" s="44" t="s">
        <v>22</v>
      </c>
      <c r="E136" s="1" t="s">
        <v>739</v>
      </c>
      <c r="F136" s="1" t="s">
        <v>739</v>
      </c>
      <c r="G136" s="45">
        <f>SUM(G137:G138)</f>
        <v>3.3</v>
      </c>
    </row>
    <row r="137" spans="1:7" x14ac:dyDescent="0.25">
      <c r="A137" s="46" t="s">
        <v>737</v>
      </c>
      <c r="B137" s="46"/>
      <c r="C137" s="47"/>
      <c r="D137" s="47"/>
      <c r="E137" s="47">
        <v>2</v>
      </c>
      <c r="F137" s="47">
        <v>1.5</v>
      </c>
      <c r="G137" s="47">
        <f>PRODUCT(C137:F137)</f>
        <v>3</v>
      </c>
    </row>
    <row r="138" spans="1:7" x14ac:dyDescent="0.25">
      <c r="A138" s="46" t="s">
        <v>732</v>
      </c>
      <c r="B138" s="46"/>
      <c r="C138" s="47">
        <v>10</v>
      </c>
      <c r="D138" s="47">
        <v>3</v>
      </c>
      <c r="E138" s="47"/>
      <c r="F138" s="47"/>
      <c r="G138" s="47">
        <f>C138 * D138/100</f>
        <v>0.3</v>
      </c>
    </row>
    <row r="140" spans="1:7" ht="45" customHeight="1" x14ac:dyDescent="0.25">
      <c r="A140" s="43" t="s">
        <v>740</v>
      </c>
      <c r="B140" s="43" t="s">
        <v>663</v>
      </c>
      <c r="C140" s="43" t="s">
        <v>72</v>
      </c>
      <c r="D140" s="44" t="s">
        <v>22</v>
      </c>
      <c r="E140" s="1" t="s">
        <v>741</v>
      </c>
      <c r="F140" s="1" t="s">
        <v>741</v>
      </c>
      <c r="G140" s="45">
        <f>SUM(G141:G143)</f>
        <v>4.7520000000000007</v>
      </c>
    </row>
    <row r="141" spans="1:7" x14ac:dyDescent="0.25">
      <c r="A141" s="46" t="s">
        <v>742</v>
      </c>
      <c r="B141" s="46"/>
      <c r="C141" s="47"/>
      <c r="D141" s="47"/>
      <c r="E141" s="47">
        <v>2</v>
      </c>
      <c r="F141" s="47">
        <v>3.66</v>
      </c>
      <c r="G141" s="47">
        <f>PRODUCT(C141:F141)</f>
        <v>7.32</v>
      </c>
    </row>
    <row r="142" spans="1:7" x14ac:dyDescent="0.25">
      <c r="A142" s="46" t="s">
        <v>743</v>
      </c>
      <c r="B142" s="46"/>
      <c r="C142" s="47"/>
      <c r="D142" s="47">
        <v>-1</v>
      </c>
      <c r="E142" s="47">
        <v>1.5</v>
      </c>
      <c r="F142" s="47">
        <v>2</v>
      </c>
      <c r="G142" s="47">
        <f>PRODUCT(C142:F142)</f>
        <v>-3</v>
      </c>
    </row>
    <row r="143" spans="1:7" x14ac:dyDescent="0.25">
      <c r="A143" s="46" t="s">
        <v>732</v>
      </c>
      <c r="B143" s="46"/>
      <c r="C143" s="47">
        <v>10</v>
      </c>
      <c r="D143" s="47">
        <v>4.32</v>
      </c>
      <c r="E143" s="47"/>
      <c r="F143" s="47"/>
      <c r="G143" s="47">
        <f>C143 * D143/100</f>
        <v>0.43200000000000005</v>
      </c>
    </row>
    <row r="145" spans="1:7" ht="45" customHeight="1" x14ac:dyDescent="0.25">
      <c r="A145" s="43" t="s">
        <v>744</v>
      </c>
      <c r="B145" s="43" t="s">
        <v>663</v>
      </c>
      <c r="C145" s="43" t="s">
        <v>74</v>
      </c>
      <c r="D145" s="44" t="s">
        <v>22</v>
      </c>
      <c r="E145" s="1" t="s">
        <v>745</v>
      </c>
      <c r="F145" s="1" t="s">
        <v>745</v>
      </c>
      <c r="G145" s="45">
        <f>SUM(G146:G148)</f>
        <v>4.7520000000000007</v>
      </c>
    </row>
    <row r="146" spans="1:7" x14ac:dyDescent="0.25">
      <c r="A146" s="46" t="s">
        <v>746</v>
      </c>
      <c r="B146" s="46"/>
      <c r="C146" s="47"/>
      <c r="D146" s="47"/>
      <c r="E146" s="47">
        <v>2</v>
      </c>
      <c r="F146" s="47">
        <v>3.66</v>
      </c>
      <c r="G146" s="47">
        <f>PRODUCT(C146:F146)</f>
        <v>7.32</v>
      </c>
    </row>
    <row r="147" spans="1:7" x14ac:dyDescent="0.25">
      <c r="A147" s="46" t="s">
        <v>743</v>
      </c>
      <c r="B147" s="46"/>
      <c r="C147" s="47"/>
      <c r="D147" s="47">
        <v>-1</v>
      </c>
      <c r="E147" s="47">
        <v>1.5</v>
      </c>
      <c r="F147" s="47">
        <v>2</v>
      </c>
      <c r="G147" s="47">
        <f>PRODUCT(C147:F147)</f>
        <v>-3</v>
      </c>
    </row>
    <row r="148" spans="1:7" x14ac:dyDescent="0.25">
      <c r="A148" s="46" t="s">
        <v>732</v>
      </c>
      <c r="B148" s="46"/>
      <c r="C148" s="47">
        <v>10</v>
      </c>
      <c r="D148" s="47">
        <v>4.32</v>
      </c>
      <c r="E148" s="47"/>
      <c r="F148" s="47"/>
      <c r="G148" s="47">
        <f>C148 * D148/100</f>
        <v>0.43200000000000005</v>
      </c>
    </row>
    <row r="150" spans="1:7" ht="45" customHeight="1" x14ac:dyDescent="0.25">
      <c r="A150" s="43" t="s">
        <v>747</v>
      </c>
      <c r="B150" s="43" t="s">
        <v>663</v>
      </c>
      <c r="C150" s="43" t="s">
        <v>76</v>
      </c>
      <c r="D150" s="44" t="s">
        <v>22</v>
      </c>
      <c r="E150" s="1" t="s">
        <v>748</v>
      </c>
      <c r="F150" s="1" t="s">
        <v>748</v>
      </c>
      <c r="G150" s="45">
        <f>SUM(G151:G152)</f>
        <v>8.0519999999999996</v>
      </c>
    </row>
    <row r="151" spans="1:7" x14ac:dyDescent="0.25">
      <c r="A151" s="46" t="s">
        <v>749</v>
      </c>
      <c r="B151" s="46"/>
      <c r="C151" s="47"/>
      <c r="D151" s="47"/>
      <c r="E151" s="47">
        <v>2</v>
      </c>
      <c r="F151" s="47">
        <v>3.66</v>
      </c>
      <c r="G151" s="47">
        <f>PRODUCT(C151:F151)</f>
        <v>7.32</v>
      </c>
    </row>
    <row r="152" spans="1:7" x14ac:dyDescent="0.25">
      <c r="A152" s="46" t="s">
        <v>674</v>
      </c>
      <c r="B152" s="46"/>
      <c r="C152" s="47">
        <v>10</v>
      </c>
      <c r="D152" s="47">
        <v>7.32</v>
      </c>
      <c r="E152" s="47"/>
      <c r="F152" s="47"/>
      <c r="G152" s="47">
        <f>C152 * D152/100</f>
        <v>0.73199999999999998</v>
      </c>
    </row>
    <row r="154" spans="1:7" ht="45" customHeight="1" x14ac:dyDescent="0.25">
      <c r="A154" s="43" t="s">
        <v>750</v>
      </c>
      <c r="B154" s="43" t="s">
        <v>663</v>
      </c>
      <c r="C154" s="43" t="s">
        <v>78</v>
      </c>
      <c r="D154" s="44" t="s">
        <v>22</v>
      </c>
      <c r="E154" s="1" t="s">
        <v>751</v>
      </c>
      <c r="F154" s="1" t="s">
        <v>751</v>
      </c>
      <c r="G154" s="45">
        <f>SUM(G155:G156)</f>
        <v>8.0519999999999996</v>
      </c>
    </row>
    <row r="155" spans="1:7" x14ac:dyDescent="0.25">
      <c r="A155" s="46" t="s">
        <v>749</v>
      </c>
      <c r="B155" s="46"/>
      <c r="C155" s="47"/>
      <c r="D155" s="47"/>
      <c r="E155" s="47">
        <v>2</v>
      </c>
      <c r="F155" s="47">
        <v>3.66</v>
      </c>
      <c r="G155" s="47">
        <f>PRODUCT(C155:F155)</f>
        <v>7.32</v>
      </c>
    </row>
    <row r="156" spans="1:7" x14ac:dyDescent="0.25">
      <c r="A156" s="46" t="s">
        <v>752</v>
      </c>
      <c r="B156" s="46"/>
      <c r="C156" s="47">
        <v>10</v>
      </c>
      <c r="D156" s="47">
        <v>7.32</v>
      </c>
      <c r="E156" s="47"/>
      <c r="F156" s="47"/>
      <c r="G156" s="47">
        <f>C156 * D156/100</f>
        <v>0.73199999999999998</v>
      </c>
    </row>
    <row r="158" spans="1:7" ht="45" customHeight="1" x14ac:dyDescent="0.25">
      <c r="A158" s="43" t="s">
        <v>753</v>
      </c>
      <c r="B158" s="43" t="s">
        <v>663</v>
      </c>
      <c r="C158" s="43" t="s">
        <v>80</v>
      </c>
      <c r="D158" s="44" t="s">
        <v>22</v>
      </c>
      <c r="E158" s="1" t="s">
        <v>754</v>
      </c>
      <c r="F158" s="1" t="s">
        <v>754</v>
      </c>
      <c r="G158" s="45">
        <f>SUM(G159:G160)</f>
        <v>8.0519999999999996</v>
      </c>
    </row>
    <row r="159" spans="1:7" x14ac:dyDescent="0.25">
      <c r="A159" s="46" t="s">
        <v>749</v>
      </c>
      <c r="B159" s="46"/>
      <c r="C159" s="47"/>
      <c r="D159" s="47"/>
      <c r="E159" s="47">
        <v>2</v>
      </c>
      <c r="F159" s="47">
        <v>3.66</v>
      </c>
      <c r="G159" s="47">
        <f>PRODUCT(C159:F159)</f>
        <v>7.32</v>
      </c>
    </row>
    <row r="160" spans="1:7" x14ac:dyDescent="0.25">
      <c r="A160" s="46" t="s">
        <v>674</v>
      </c>
      <c r="B160" s="46"/>
      <c r="C160" s="47">
        <v>10</v>
      </c>
      <c r="D160" s="47">
        <v>7.32</v>
      </c>
      <c r="E160" s="47"/>
      <c r="F160" s="47"/>
      <c r="G160" s="47">
        <f>C160 * D160/100</f>
        <v>0.73199999999999998</v>
      </c>
    </row>
    <row r="162" spans="1:7" ht="45" customHeight="1" x14ac:dyDescent="0.25">
      <c r="A162" s="43" t="s">
        <v>755</v>
      </c>
      <c r="B162" s="43" t="s">
        <v>663</v>
      </c>
      <c r="C162" s="43" t="s">
        <v>82</v>
      </c>
      <c r="D162" s="44" t="s">
        <v>22</v>
      </c>
      <c r="E162" s="1" t="s">
        <v>756</v>
      </c>
      <c r="F162" s="1" t="s">
        <v>756</v>
      </c>
      <c r="G162" s="45">
        <f>SUM(G163:G164)</f>
        <v>8.0519999999999996</v>
      </c>
    </row>
    <row r="163" spans="1:7" x14ac:dyDescent="0.25">
      <c r="A163" s="46" t="s">
        <v>749</v>
      </c>
      <c r="B163" s="46"/>
      <c r="C163" s="47"/>
      <c r="D163" s="47"/>
      <c r="E163" s="47">
        <v>2</v>
      </c>
      <c r="F163" s="47">
        <v>3.66</v>
      </c>
      <c r="G163" s="47">
        <f>PRODUCT(C163:F163)</f>
        <v>7.32</v>
      </c>
    </row>
    <row r="164" spans="1:7" x14ac:dyDescent="0.25">
      <c r="A164" s="46" t="s">
        <v>674</v>
      </c>
      <c r="B164" s="46"/>
      <c r="C164" s="47">
        <v>10</v>
      </c>
      <c r="D164" s="47">
        <v>7.32</v>
      </c>
      <c r="E164" s="47"/>
      <c r="F164" s="47"/>
      <c r="G164" s="47">
        <f>C164 * D164/100</f>
        <v>0.73199999999999998</v>
      </c>
    </row>
    <row r="166" spans="1:7" ht="45" customHeight="1" x14ac:dyDescent="0.25">
      <c r="A166" s="43" t="s">
        <v>757</v>
      </c>
      <c r="B166" s="43" t="s">
        <v>663</v>
      </c>
      <c r="C166" s="43" t="s">
        <v>84</v>
      </c>
      <c r="D166" s="44" t="s">
        <v>30</v>
      </c>
      <c r="E166" s="1" t="s">
        <v>758</v>
      </c>
      <c r="F166" s="1" t="s">
        <v>758</v>
      </c>
      <c r="G166" s="45">
        <f>SUM(G167:G169)</f>
        <v>8.8000000000000007</v>
      </c>
    </row>
    <row r="167" spans="1:7" x14ac:dyDescent="0.25">
      <c r="A167" s="46" t="s">
        <v>759</v>
      </c>
      <c r="B167" s="46"/>
      <c r="C167" s="47"/>
      <c r="D167" s="47"/>
      <c r="E167" s="47">
        <v>2</v>
      </c>
      <c r="F167" s="47">
        <v>2</v>
      </c>
      <c r="G167" s="47">
        <f>PRODUCT(C167:F167)</f>
        <v>4</v>
      </c>
    </row>
    <row r="168" spans="1:7" x14ac:dyDescent="0.25">
      <c r="A168" s="46"/>
      <c r="B168" s="46"/>
      <c r="C168" s="47"/>
      <c r="D168" s="47"/>
      <c r="E168" s="47">
        <v>2</v>
      </c>
      <c r="F168" s="47">
        <v>2</v>
      </c>
      <c r="G168" s="47">
        <f>PRODUCT(C168:F168)</f>
        <v>4</v>
      </c>
    </row>
    <row r="169" spans="1:7" x14ac:dyDescent="0.25">
      <c r="A169" s="46" t="s">
        <v>674</v>
      </c>
      <c r="B169" s="46"/>
      <c r="C169" s="47">
        <v>10</v>
      </c>
      <c r="D169" s="47">
        <v>8</v>
      </c>
      <c r="E169" s="47"/>
      <c r="F169" s="47"/>
      <c r="G169" s="47">
        <f>C169 * D169/100</f>
        <v>0.8</v>
      </c>
    </row>
    <row r="171" spans="1:7" ht="45" customHeight="1" x14ac:dyDescent="0.25">
      <c r="A171" s="43" t="s">
        <v>760</v>
      </c>
      <c r="B171" s="43" t="s">
        <v>663</v>
      </c>
      <c r="C171" s="43" t="s">
        <v>86</v>
      </c>
      <c r="D171" s="44" t="s">
        <v>30</v>
      </c>
      <c r="E171" s="1" t="s">
        <v>761</v>
      </c>
      <c r="F171" s="1" t="s">
        <v>761</v>
      </c>
      <c r="G171" s="45">
        <f>SUM(G172:G174)</f>
        <v>8.8000000000000007</v>
      </c>
    </row>
    <row r="172" spans="1:7" x14ac:dyDescent="0.25">
      <c r="A172" s="46" t="s">
        <v>759</v>
      </c>
      <c r="B172" s="46"/>
      <c r="C172" s="47"/>
      <c r="D172" s="47"/>
      <c r="E172" s="47">
        <v>2</v>
      </c>
      <c r="F172" s="47">
        <v>2</v>
      </c>
      <c r="G172" s="47">
        <f>PRODUCT(C172:F172)</f>
        <v>4</v>
      </c>
    </row>
    <row r="173" spans="1:7" x14ac:dyDescent="0.25">
      <c r="A173" s="46"/>
      <c r="B173" s="46"/>
      <c r="C173" s="47"/>
      <c r="D173" s="47"/>
      <c r="E173" s="47">
        <v>2</v>
      </c>
      <c r="F173" s="47">
        <v>2</v>
      </c>
      <c r="G173" s="47">
        <f>PRODUCT(C173:F173)</f>
        <v>4</v>
      </c>
    </row>
    <row r="174" spans="1:7" x14ac:dyDescent="0.25">
      <c r="A174" s="46" t="s">
        <v>752</v>
      </c>
      <c r="B174" s="46"/>
      <c r="C174" s="47">
        <v>10</v>
      </c>
      <c r="D174" s="47">
        <v>8</v>
      </c>
      <c r="E174" s="47"/>
      <c r="F174" s="47"/>
      <c r="G174" s="47">
        <f>C174 * D174/100</f>
        <v>0.8</v>
      </c>
    </row>
    <row r="176" spans="1:7" ht="45" customHeight="1" x14ac:dyDescent="0.25">
      <c r="A176" s="43" t="s">
        <v>762</v>
      </c>
      <c r="B176" s="43" t="s">
        <v>663</v>
      </c>
      <c r="C176" s="43" t="s">
        <v>88</v>
      </c>
      <c r="D176" s="44" t="s">
        <v>30</v>
      </c>
      <c r="E176" s="1" t="s">
        <v>763</v>
      </c>
      <c r="F176" s="1" t="s">
        <v>763</v>
      </c>
      <c r="G176" s="45">
        <f>SUM(G177:G177)</f>
        <v>14.64</v>
      </c>
    </row>
    <row r="177" spans="1:7" x14ac:dyDescent="0.25">
      <c r="A177" s="46" t="s">
        <v>692</v>
      </c>
      <c r="B177" s="46"/>
      <c r="C177" s="47"/>
      <c r="D177" s="47"/>
      <c r="E177" s="47">
        <v>4</v>
      </c>
      <c r="F177" s="47">
        <v>3.66</v>
      </c>
      <c r="G177" s="47">
        <f>PRODUCT(C177:F177)</f>
        <v>14.64</v>
      </c>
    </row>
    <row r="179" spans="1:7" ht="45" customHeight="1" x14ac:dyDescent="0.25">
      <c r="A179" s="43" t="s">
        <v>764</v>
      </c>
      <c r="B179" s="43" t="s">
        <v>663</v>
      </c>
      <c r="C179" s="43" t="s">
        <v>90</v>
      </c>
      <c r="D179" s="44" t="s">
        <v>22</v>
      </c>
      <c r="E179" s="1" t="s">
        <v>765</v>
      </c>
      <c r="F179" s="1" t="s">
        <v>765</v>
      </c>
      <c r="G179" s="45">
        <f>SUM(G180:G182)</f>
        <v>4.7520000000000007</v>
      </c>
    </row>
    <row r="180" spans="1:7" x14ac:dyDescent="0.25">
      <c r="A180" s="46" t="s">
        <v>746</v>
      </c>
      <c r="B180" s="46"/>
      <c r="C180" s="47"/>
      <c r="D180" s="47"/>
      <c r="E180" s="47">
        <v>2</v>
      </c>
      <c r="F180" s="47">
        <v>3.66</v>
      </c>
      <c r="G180" s="47">
        <f>PRODUCT(C180:F180)</f>
        <v>7.32</v>
      </c>
    </row>
    <row r="181" spans="1:7" x14ac:dyDescent="0.25">
      <c r="A181" s="46" t="s">
        <v>743</v>
      </c>
      <c r="B181" s="46"/>
      <c r="C181" s="47"/>
      <c r="D181" s="47">
        <v>-1</v>
      </c>
      <c r="E181" s="47">
        <v>1.5</v>
      </c>
      <c r="F181" s="47">
        <v>2</v>
      </c>
      <c r="G181" s="47">
        <f>PRODUCT(C181:F181)</f>
        <v>-3</v>
      </c>
    </row>
    <row r="182" spans="1:7" x14ac:dyDescent="0.25">
      <c r="A182" s="46" t="s">
        <v>752</v>
      </c>
      <c r="B182" s="46"/>
      <c r="C182" s="47">
        <v>10</v>
      </c>
      <c r="D182" s="47">
        <v>4.32</v>
      </c>
      <c r="E182" s="47"/>
      <c r="F182" s="47"/>
      <c r="G182" s="47">
        <f>C182 * D182/100</f>
        <v>0.43200000000000005</v>
      </c>
    </row>
    <row r="184" spans="1:7" ht="45" customHeight="1" x14ac:dyDescent="0.25">
      <c r="A184" s="43" t="s">
        <v>766</v>
      </c>
      <c r="B184" s="43" t="s">
        <v>663</v>
      </c>
      <c r="C184" s="43" t="s">
        <v>92</v>
      </c>
      <c r="D184" s="44" t="s">
        <v>22</v>
      </c>
      <c r="E184" s="1" t="s">
        <v>767</v>
      </c>
      <c r="F184" s="1" t="s">
        <v>767</v>
      </c>
      <c r="G184" s="45">
        <f>SUM(G185:G187)</f>
        <v>4.7520000000000007</v>
      </c>
    </row>
    <row r="185" spans="1:7" x14ac:dyDescent="0.25">
      <c r="A185" s="46" t="s">
        <v>746</v>
      </c>
      <c r="B185" s="46"/>
      <c r="C185" s="47"/>
      <c r="D185" s="47"/>
      <c r="E185" s="47">
        <v>2</v>
      </c>
      <c r="F185" s="47">
        <v>3.66</v>
      </c>
      <c r="G185" s="47">
        <f>PRODUCT(C185:F185)</f>
        <v>7.32</v>
      </c>
    </row>
    <row r="186" spans="1:7" x14ac:dyDescent="0.25">
      <c r="A186" s="46" t="s">
        <v>743</v>
      </c>
      <c r="B186" s="46"/>
      <c r="C186" s="47"/>
      <c r="D186" s="47">
        <v>-1</v>
      </c>
      <c r="E186" s="47">
        <v>1.5</v>
      </c>
      <c r="F186" s="47">
        <v>2</v>
      </c>
      <c r="G186" s="47">
        <f>PRODUCT(C186:F186)</f>
        <v>-3</v>
      </c>
    </row>
    <row r="187" spans="1:7" x14ac:dyDescent="0.25">
      <c r="A187" s="46" t="s">
        <v>752</v>
      </c>
      <c r="B187" s="46"/>
      <c r="C187" s="47">
        <v>10</v>
      </c>
      <c r="D187" s="47">
        <v>4.32</v>
      </c>
      <c r="E187" s="47"/>
      <c r="F187" s="47"/>
      <c r="G187" s="47">
        <f>C187 * D187/100</f>
        <v>0.43200000000000005</v>
      </c>
    </row>
    <row r="189" spans="1:7" ht="45" customHeight="1" x14ac:dyDescent="0.25">
      <c r="A189" s="43" t="s">
        <v>768</v>
      </c>
      <c r="B189" s="43" t="s">
        <v>663</v>
      </c>
      <c r="C189" s="43" t="s">
        <v>94</v>
      </c>
      <c r="D189" s="44" t="s">
        <v>22</v>
      </c>
      <c r="E189" s="1" t="s">
        <v>769</v>
      </c>
      <c r="F189" s="1" t="s">
        <v>769</v>
      </c>
      <c r="G189" s="45">
        <f>SUM(G190:G191)</f>
        <v>8.0519999999999996</v>
      </c>
    </row>
    <row r="190" spans="1:7" x14ac:dyDescent="0.25">
      <c r="A190" s="46" t="s">
        <v>749</v>
      </c>
      <c r="B190" s="46"/>
      <c r="C190" s="47"/>
      <c r="D190" s="47"/>
      <c r="E190" s="47">
        <v>2</v>
      </c>
      <c r="F190" s="47">
        <v>3.66</v>
      </c>
      <c r="G190" s="47">
        <f>PRODUCT(C190:F190)</f>
        <v>7.32</v>
      </c>
    </row>
    <row r="191" spans="1:7" x14ac:dyDescent="0.25">
      <c r="A191" s="46" t="s">
        <v>752</v>
      </c>
      <c r="B191" s="46"/>
      <c r="C191" s="47">
        <v>10</v>
      </c>
      <c r="D191" s="47">
        <v>7.32</v>
      </c>
      <c r="E191" s="47"/>
      <c r="F191" s="47"/>
      <c r="G191" s="47">
        <f>C191 * D191/100</f>
        <v>0.73199999999999998</v>
      </c>
    </row>
    <row r="193" spans="1:7" ht="45" customHeight="1" x14ac:dyDescent="0.25">
      <c r="A193" s="43" t="s">
        <v>770</v>
      </c>
      <c r="B193" s="43" t="s">
        <v>663</v>
      </c>
      <c r="C193" s="43" t="s">
        <v>96</v>
      </c>
      <c r="D193" s="44" t="s">
        <v>22</v>
      </c>
      <c r="E193" s="1" t="s">
        <v>771</v>
      </c>
      <c r="F193" s="1" t="s">
        <v>771</v>
      </c>
      <c r="G193" s="45">
        <f>SUM(G194:G195)</f>
        <v>8.0519999999999996</v>
      </c>
    </row>
    <row r="194" spans="1:7" x14ac:dyDescent="0.25">
      <c r="A194" s="46" t="s">
        <v>749</v>
      </c>
      <c r="B194" s="46"/>
      <c r="C194" s="47"/>
      <c r="D194" s="47"/>
      <c r="E194" s="47">
        <v>2</v>
      </c>
      <c r="F194" s="47">
        <v>3.66</v>
      </c>
      <c r="G194" s="47">
        <f>PRODUCT(C194:F194)</f>
        <v>7.32</v>
      </c>
    </row>
    <row r="195" spans="1:7" x14ac:dyDescent="0.25">
      <c r="A195" s="46" t="s">
        <v>752</v>
      </c>
      <c r="B195" s="46"/>
      <c r="C195" s="47">
        <v>10</v>
      </c>
      <c r="D195" s="47">
        <v>7.32</v>
      </c>
      <c r="E195" s="47"/>
      <c r="F195" s="47"/>
      <c r="G195" s="47">
        <f>C195 * D195/100</f>
        <v>0.73199999999999998</v>
      </c>
    </row>
    <row r="197" spans="1:7" ht="45" customHeight="1" x14ac:dyDescent="0.25">
      <c r="A197" s="43" t="s">
        <v>772</v>
      </c>
      <c r="B197" s="43" t="s">
        <v>663</v>
      </c>
      <c r="C197" s="43" t="s">
        <v>98</v>
      </c>
      <c r="D197" s="44" t="s">
        <v>33</v>
      </c>
      <c r="E197" s="1" t="s">
        <v>773</v>
      </c>
      <c r="F197" s="1" t="s">
        <v>773</v>
      </c>
      <c r="G197" s="45">
        <f>SUM(G198:G198)</f>
        <v>2</v>
      </c>
    </row>
    <row r="198" spans="1:7" x14ac:dyDescent="0.25">
      <c r="A198" s="46" t="s">
        <v>774</v>
      </c>
      <c r="B198" s="46"/>
      <c r="C198" s="47"/>
      <c r="D198" s="47"/>
      <c r="E198" s="47"/>
      <c r="F198" s="47">
        <v>2</v>
      </c>
      <c r="G198" s="47">
        <f>PRODUCT(C198:F198)</f>
        <v>2</v>
      </c>
    </row>
    <row r="200" spans="1:7" ht="45" customHeight="1" x14ac:dyDescent="0.25">
      <c r="A200" s="43" t="s">
        <v>775</v>
      </c>
      <c r="B200" s="43" t="s">
        <v>663</v>
      </c>
      <c r="C200" s="43" t="s">
        <v>100</v>
      </c>
      <c r="D200" s="44" t="s">
        <v>33</v>
      </c>
      <c r="E200" s="1" t="s">
        <v>776</v>
      </c>
      <c r="F200" s="1" t="s">
        <v>776</v>
      </c>
      <c r="G200" s="45">
        <f>SUM(G201:G201)</f>
        <v>2</v>
      </c>
    </row>
    <row r="201" spans="1:7" x14ac:dyDescent="0.25">
      <c r="A201" s="46" t="s">
        <v>774</v>
      </c>
      <c r="B201" s="46"/>
      <c r="C201" s="47"/>
      <c r="D201" s="47"/>
      <c r="E201" s="47"/>
      <c r="F201" s="47">
        <v>2</v>
      </c>
      <c r="G201" s="47">
        <f>PRODUCT(C201:F201)</f>
        <v>2</v>
      </c>
    </row>
    <row r="203" spans="1:7" ht="45" customHeight="1" x14ac:dyDescent="0.25">
      <c r="A203" s="43" t="s">
        <v>777</v>
      </c>
      <c r="B203" s="43" t="s">
        <v>663</v>
      </c>
      <c r="C203" s="43" t="s">
        <v>102</v>
      </c>
      <c r="D203" s="44" t="s">
        <v>22</v>
      </c>
      <c r="E203" s="1" t="s">
        <v>778</v>
      </c>
      <c r="F203" s="1" t="s">
        <v>778</v>
      </c>
      <c r="G203" s="45">
        <f>SUM(G204:G206)</f>
        <v>4.4000000000000004</v>
      </c>
    </row>
    <row r="204" spans="1:7" x14ac:dyDescent="0.25">
      <c r="A204" s="46" t="s">
        <v>730</v>
      </c>
      <c r="B204" s="46"/>
      <c r="C204" s="47"/>
      <c r="D204" s="47"/>
      <c r="E204" s="47">
        <v>1</v>
      </c>
      <c r="F204" s="47">
        <v>2</v>
      </c>
      <c r="G204" s="47">
        <f>PRODUCT(C204:F204)</f>
        <v>2</v>
      </c>
    </row>
    <row r="205" spans="1:7" x14ac:dyDescent="0.25">
      <c r="A205" s="46" t="s">
        <v>731</v>
      </c>
      <c r="B205" s="46"/>
      <c r="C205" s="47"/>
      <c r="D205" s="47"/>
      <c r="E205" s="47">
        <v>1</v>
      </c>
      <c r="F205" s="47">
        <v>2</v>
      </c>
      <c r="G205" s="47">
        <f>PRODUCT(C205:F205)</f>
        <v>2</v>
      </c>
    </row>
    <row r="206" spans="1:7" x14ac:dyDescent="0.25">
      <c r="A206" s="46" t="s">
        <v>752</v>
      </c>
      <c r="B206" s="46"/>
      <c r="C206" s="47">
        <v>10</v>
      </c>
      <c r="D206" s="47">
        <v>4</v>
      </c>
      <c r="E206" s="47"/>
      <c r="F206" s="47"/>
      <c r="G206" s="47">
        <f>C206 * D206/100</f>
        <v>0.4</v>
      </c>
    </row>
    <row r="208" spans="1:7" ht="45" customHeight="1" x14ac:dyDescent="0.25">
      <c r="A208" s="43" t="s">
        <v>779</v>
      </c>
      <c r="B208" s="43" t="s">
        <v>663</v>
      </c>
      <c r="C208" s="43" t="s">
        <v>104</v>
      </c>
      <c r="D208" s="44" t="s">
        <v>22</v>
      </c>
      <c r="E208" s="1" t="s">
        <v>780</v>
      </c>
      <c r="F208" s="1" t="s">
        <v>780</v>
      </c>
      <c r="G208" s="45">
        <f>SUM(G209:G211)</f>
        <v>4.4000000000000004</v>
      </c>
    </row>
    <row r="209" spans="1:7" x14ac:dyDescent="0.25">
      <c r="A209" s="46" t="s">
        <v>730</v>
      </c>
      <c r="B209" s="46"/>
      <c r="C209" s="47"/>
      <c r="D209" s="47"/>
      <c r="E209" s="47">
        <v>1</v>
      </c>
      <c r="F209" s="47">
        <v>2</v>
      </c>
      <c r="G209" s="47">
        <f>PRODUCT(C209:F209)</f>
        <v>2</v>
      </c>
    </row>
    <row r="210" spans="1:7" x14ac:dyDescent="0.25">
      <c r="A210" s="46" t="s">
        <v>731</v>
      </c>
      <c r="B210" s="46"/>
      <c r="C210" s="47"/>
      <c r="D210" s="47"/>
      <c r="E210" s="47">
        <v>1</v>
      </c>
      <c r="F210" s="47">
        <v>2</v>
      </c>
      <c r="G210" s="47">
        <f>PRODUCT(C210:F210)</f>
        <v>2</v>
      </c>
    </row>
    <row r="211" spans="1:7" x14ac:dyDescent="0.25">
      <c r="A211" s="46" t="s">
        <v>752</v>
      </c>
      <c r="B211" s="46"/>
      <c r="C211" s="47">
        <v>10</v>
      </c>
      <c r="D211" s="47">
        <v>4</v>
      </c>
      <c r="E211" s="47"/>
      <c r="F211" s="47"/>
      <c r="G211" s="47">
        <f>C211 * D211/100</f>
        <v>0.4</v>
      </c>
    </row>
    <row r="213" spans="1:7" ht="45" customHeight="1" x14ac:dyDescent="0.25">
      <c r="A213" s="43" t="s">
        <v>781</v>
      </c>
      <c r="B213" s="43" t="s">
        <v>663</v>
      </c>
      <c r="C213" s="43" t="s">
        <v>106</v>
      </c>
      <c r="D213" s="44" t="s">
        <v>33</v>
      </c>
      <c r="E213" s="1" t="s">
        <v>782</v>
      </c>
      <c r="F213" s="1" t="s">
        <v>782</v>
      </c>
      <c r="G213" s="45">
        <f>SUM(G214:G214)</f>
        <v>1</v>
      </c>
    </row>
    <row r="214" spans="1:7" x14ac:dyDescent="0.25">
      <c r="A214" s="46" t="s">
        <v>198</v>
      </c>
      <c r="B214" s="46"/>
      <c r="C214" s="47"/>
      <c r="D214" s="47"/>
      <c r="E214" s="47"/>
      <c r="F214" s="47">
        <v>1</v>
      </c>
      <c r="G214" s="47">
        <f>PRODUCT(C214:F214)</f>
        <v>1</v>
      </c>
    </row>
    <row r="216" spans="1:7" ht="45" customHeight="1" x14ac:dyDescent="0.25">
      <c r="A216" s="43" t="s">
        <v>783</v>
      </c>
      <c r="B216" s="43" t="s">
        <v>663</v>
      </c>
      <c r="C216" s="43" t="s">
        <v>108</v>
      </c>
      <c r="D216" s="44" t="s">
        <v>33</v>
      </c>
      <c r="E216" s="1" t="s">
        <v>784</v>
      </c>
      <c r="F216" s="1" t="s">
        <v>784</v>
      </c>
      <c r="G216" s="45">
        <f>SUM(G217:G217)</f>
        <v>1</v>
      </c>
    </row>
    <row r="217" spans="1:7" x14ac:dyDescent="0.25">
      <c r="A217" s="46" t="s">
        <v>198</v>
      </c>
      <c r="B217" s="46"/>
      <c r="C217" s="47"/>
      <c r="D217" s="47"/>
      <c r="E217" s="47"/>
      <c r="F217" s="47">
        <v>1</v>
      </c>
      <c r="G217" s="47">
        <f>PRODUCT(C217:F217)</f>
        <v>1</v>
      </c>
    </row>
    <row r="219" spans="1:7" ht="45" customHeight="1" x14ac:dyDescent="0.25">
      <c r="A219" s="43" t="s">
        <v>785</v>
      </c>
      <c r="B219" s="43" t="s">
        <v>663</v>
      </c>
      <c r="C219" s="43" t="s">
        <v>110</v>
      </c>
      <c r="D219" s="44" t="s">
        <v>22</v>
      </c>
      <c r="E219" s="1" t="s">
        <v>786</v>
      </c>
      <c r="F219" s="1" t="s">
        <v>786</v>
      </c>
      <c r="G219" s="45">
        <f>SUM(G220:G222)</f>
        <v>24.156000000000002</v>
      </c>
    </row>
    <row r="220" spans="1:7" x14ac:dyDescent="0.25">
      <c r="A220" s="46" t="s">
        <v>692</v>
      </c>
      <c r="B220" s="46"/>
      <c r="C220" s="47"/>
      <c r="D220" s="47"/>
      <c r="E220" s="47">
        <v>3</v>
      </c>
      <c r="F220" s="47">
        <v>3.66</v>
      </c>
      <c r="G220" s="47">
        <f>PRODUCT(C220:F220)</f>
        <v>10.98</v>
      </c>
    </row>
    <row r="221" spans="1:7" x14ac:dyDescent="0.25">
      <c r="A221" s="46"/>
      <c r="B221" s="46"/>
      <c r="C221" s="47"/>
      <c r="D221" s="47"/>
      <c r="E221" s="47">
        <v>3</v>
      </c>
      <c r="F221" s="47">
        <v>3.66</v>
      </c>
      <c r="G221" s="47">
        <f>PRODUCT(C221:F221)</f>
        <v>10.98</v>
      </c>
    </row>
    <row r="222" spans="1:7" x14ac:dyDescent="0.25">
      <c r="A222" s="46" t="s">
        <v>732</v>
      </c>
      <c r="B222" s="46"/>
      <c r="C222" s="47">
        <v>10</v>
      </c>
      <c r="D222" s="47">
        <v>21.96</v>
      </c>
      <c r="E222" s="47"/>
      <c r="F222" s="47"/>
      <c r="G222" s="47">
        <f>C222 * D222/100</f>
        <v>2.1960000000000002</v>
      </c>
    </row>
    <row r="224" spans="1:7" ht="45" customHeight="1" x14ac:dyDescent="0.25">
      <c r="A224" s="43" t="s">
        <v>787</v>
      </c>
      <c r="B224" s="43" t="s">
        <v>663</v>
      </c>
      <c r="C224" s="43" t="s">
        <v>112</v>
      </c>
      <c r="D224" s="44" t="s">
        <v>33</v>
      </c>
      <c r="E224" s="1" t="s">
        <v>788</v>
      </c>
      <c r="F224" s="1" t="s">
        <v>788</v>
      </c>
      <c r="G224" s="45">
        <f>SUM(G225:G225)</f>
        <v>1</v>
      </c>
    </row>
    <row r="225" spans="1:7" x14ac:dyDescent="0.25">
      <c r="A225" s="46" t="s">
        <v>789</v>
      </c>
      <c r="B225" s="46"/>
      <c r="C225" s="47"/>
      <c r="D225" s="47"/>
      <c r="E225" s="47"/>
      <c r="F225" s="47">
        <v>1</v>
      </c>
      <c r="G225" s="47">
        <f>PRODUCT(C225:F225)</f>
        <v>1</v>
      </c>
    </row>
    <row r="227" spans="1:7" ht="45" customHeight="1" x14ac:dyDescent="0.25">
      <c r="A227" s="43" t="s">
        <v>790</v>
      </c>
      <c r="B227" s="43" t="s">
        <v>663</v>
      </c>
      <c r="C227" s="43" t="s">
        <v>114</v>
      </c>
      <c r="D227" s="44" t="s">
        <v>33</v>
      </c>
      <c r="E227" s="1" t="s">
        <v>115</v>
      </c>
      <c r="F227" s="1" t="s">
        <v>115</v>
      </c>
      <c r="G227" s="45">
        <f>SUM(G228:G228)</f>
        <v>1</v>
      </c>
    </row>
    <row r="228" spans="1:7" x14ac:dyDescent="0.25">
      <c r="A228" s="46" t="s">
        <v>198</v>
      </c>
      <c r="B228" s="46"/>
      <c r="C228" s="47"/>
      <c r="D228" s="47"/>
      <c r="E228" s="47"/>
      <c r="F228" s="47">
        <v>1</v>
      </c>
      <c r="G228" s="47">
        <f>PRODUCT(C228:F228)</f>
        <v>1</v>
      </c>
    </row>
    <row r="230" spans="1:7" x14ac:dyDescent="0.25">
      <c r="B230" t="s">
        <v>661</v>
      </c>
      <c r="C230" s="41" t="s">
        <v>7</v>
      </c>
      <c r="D230" s="42" t="s">
        <v>8</v>
      </c>
      <c r="E230" s="41" t="s">
        <v>9</v>
      </c>
    </row>
    <row r="231" spans="1:7" x14ac:dyDescent="0.25">
      <c r="B231" t="s">
        <v>661</v>
      </c>
      <c r="C231" s="41" t="s">
        <v>10</v>
      </c>
      <c r="D231" s="42" t="s">
        <v>11</v>
      </c>
      <c r="E231" s="41" t="s">
        <v>12</v>
      </c>
    </row>
    <row r="232" spans="1:7" x14ac:dyDescent="0.25">
      <c r="B232" t="s">
        <v>661</v>
      </c>
      <c r="C232" s="41" t="s">
        <v>13</v>
      </c>
      <c r="D232" s="42" t="s">
        <v>8</v>
      </c>
      <c r="E232" s="41" t="s">
        <v>14</v>
      </c>
    </row>
    <row r="233" spans="1:7" x14ac:dyDescent="0.25">
      <c r="B233" t="s">
        <v>661</v>
      </c>
      <c r="C233" s="41" t="s">
        <v>10</v>
      </c>
      <c r="D233" s="42" t="s">
        <v>116</v>
      </c>
      <c r="E233" s="41" t="s">
        <v>117</v>
      </c>
    </row>
    <row r="234" spans="1:7" x14ac:dyDescent="0.25">
      <c r="B234" t="s">
        <v>661</v>
      </c>
      <c r="C234" s="41" t="s">
        <v>10</v>
      </c>
      <c r="D234" s="42" t="s">
        <v>8</v>
      </c>
      <c r="E234" s="41" t="s">
        <v>16</v>
      </c>
    </row>
    <row r="236" spans="1:7" ht="45" customHeight="1" x14ac:dyDescent="0.25">
      <c r="A236" s="43" t="s">
        <v>791</v>
      </c>
      <c r="B236" s="43" t="s">
        <v>663</v>
      </c>
      <c r="C236" s="43" t="s">
        <v>18</v>
      </c>
      <c r="D236" s="44" t="s">
        <v>19</v>
      </c>
      <c r="E236" s="1" t="s">
        <v>664</v>
      </c>
      <c r="F236" s="1" t="s">
        <v>664</v>
      </c>
      <c r="G236" s="45">
        <f>SUM(G237:G246)</f>
        <v>1080.2860000000001</v>
      </c>
    </row>
    <row r="237" spans="1:7" x14ac:dyDescent="0.25">
      <c r="A237" s="46" t="s">
        <v>677</v>
      </c>
      <c r="B237" s="46"/>
      <c r="C237" s="47">
        <v>2</v>
      </c>
      <c r="D237" s="47">
        <v>2</v>
      </c>
      <c r="E237" s="47">
        <v>3.66</v>
      </c>
      <c r="F237" s="47">
        <v>33.799999999999997</v>
      </c>
      <c r="G237" s="47">
        <f t="shared" ref="G237:G245" si="4">PRODUCT(C237:F237)</f>
        <v>494.83199999999999</v>
      </c>
    </row>
    <row r="238" spans="1:7" x14ac:dyDescent="0.25">
      <c r="A238" s="46" t="s">
        <v>666</v>
      </c>
      <c r="B238" s="46"/>
      <c r="C238" s="47">
        <v>4</v>
      </c>
      <c r="D238" s="47">
        <v>4</v>
      </c>
      <c r="E238" s="47">
        <v>0.6</v>
      </c>
      <c r="F238" s="47">
        <v>24</v>
      </c>
      <c r="G238" s="47">
        <f t="shared" si="4"/>
        <v>230.39999999999998</v>
      </c>
    </row>
    <row r="239" spans="1:7" x14ac:dyDescent="0.25">
      <c r="A239" s="46" t="s">
        <v>667</v>
      </c>
      <c r="B239" s="46"/>
      <c r="C239" s="47"/>
      <c r="D239" s="47">
        <v>0.7</v>
      </c>
      <c r="E239" s="47">
        <v>0.6</v>
      </c>
      <c r="F239" s="47">
        <v>196.25</v>
      </c>
      <c r="G239" s="47">
        <f t="shared" si="4"/>
        <v>82.424999999999997</v>
      </c>
    </row>
    <row r="240" spans="1:7" x14ac:dyDescent="0.25">
      <c r="A240" s="46" t="s">
        <v>668</v>
      </c>
      <c r="B240" s="46"/>
      <c r="C240" s="47"/>
      <c r="D240" s="47">
        <v>2</v>
      </c>
      <c r="E240" s="47">
        <v>0.7</v>
      </c>
      <c r="F240" s="47">
        <v>31.4</v>
      </c>
      <c r="G240" s="47">
        <f t="shared" si="4"/>
        <v>43.959999999999994</v>
      </c>
    </row>
    <row r="241" spans="1:7" x14ac:dyDescent="0.25">
      <c r="A241" s="46" t="s">
        <v>669</v>
      </c>
      <c r="B241" s="46"/>
      <c r="C241" s="47"/>
      <c r="D241" s="47">
        <v>2</v>
      </c>
      <c r="E241" s="47">
        <v>0.52</v>
      </c>
      <c r="F241" s="47">
        <v>23.55</v>
      </c>
      <c r="G241" s="47">
        <f t="shared" si="4"/>
        <v>24.492000000000001</v>
      </c>
    </row>
    <row r="242" spans="1:7" x14ac:dyDescent="0.25">
      <c r="A242" s="46" t="s">
        <v>670</v>
      </c>
      <c r="B242" s="46"/>
      <c r="C242" s="47"/>
      <c r="D242" s="47">
        <v>2</v>
      </c>
      <c r="E242" s="47">
        <v>0.7</v>
      </c>
      <c r="F242" s="47">
        <v>31.4</v>
      </c>
      <c r="G242" s="47">
        <f t="shared" si="4"/>
        <v>43.959999999999994</v>
      </c>
    </row>
    <row r="243" spans="1:7" x14ac:dyDescent="0.25">
      <c r="A243" s="46" t="s">
        <v>678</v>
      </c>
      <c r="B243" s="46"/>
      <c r="C243" s="47"/>
      <c r="D243" s="47"/>
      <c r="E243" s="47"/>
      <c r="F243" s="47">
        <v>90.248999999999995</v>
      </c>
      <c r="G243" s="47">
        <f t="shared" si="4"/>
        <v>90.248999999999995</v>
      </c>
    </row>
    <row r="244" spans="1:7" x14ac:dyDescent="0.25">
      <c r="A244" s="46" t="s">
        <v>672</v>
      </c>
      <c r="B244" s="46"/>
      <c r="C244" s="47"/>
      <c r="D244" s="47">
        <v>0.25</v>
      </c>
      <c r="E244" s="47">
        <v>0.25</v>
      </c>
      <c r="F244" s="47">
        <v>157</v>
      </c>
      <c r="G244" s="47">
        <f t="shared" si="4"/>
        <v>9.8125</v>
      </c>
    </row>
    <row r="245" spans="1:7" x14ac:dyDescent="0.25">
      <c r="A245" s="46" t="s">
        <v>673</v>
      </c>
      <c r="B245" s="46"/>
      <c r="C245" s="47">
        <v>2</v>
      </c>
      <c r="D245" s="47">
        <v>0.1</v>
      </c>
      <c r="E245" s="47">
        <v>0.37</v>
      </c>
      <c r="F245" s="47">
        <v>117.75</v>
      </c>
      <c r="G245" s="47">
        <f t="shared" si="4"/>
        <v>8.7134999999999998</v>
      </c>
    </row>
    <row r="246" spans="1:7" x14ac:dyDescent="0.25">
      <c r="A246" s="46" t="s">
        <v>674</v>
      </c>
      <c r="B246" s="46"/>
      <c r="C246" s="47">
        <v>5</v>
      </c>
      <c r="D246" s="47">
        <v>1028.8399999999999</v>
      </c>
      <c r="E246" s="47"/>
      <c r="F246" s="47"/>
      <c r="G246" s="47">
        <f>C246 * D246/100</f>
        <v>51.442</v>
      </c>
    </row>
    <row r="248" spans="1:7" ht="45" customHeight="1" x14ac:dyDescent="0.25">
      <c r="A248" s="43" t="s">
        <v>792</v>
      </c>
      <c r="B248" s="43" t="s">
        <v>663</v>
      </c>
      <c r="C248" s="43" t="s">
        <v>21</v>
      </c>
      <c r="D248" s="44" t="s">
        <v>22</v>
      </c>
      <c r="E248" s="1" t="s">
        <v>676</v>
      </c>
      <c r="F248" s="1" t="s">
        <v>676</v>
      </c>
      <c r="G248" s="45">
        <f>SUM(G249:G258)</f>
        <v>16.465589999999999</v>
      </c>
    </row>
    <row r="249" spans="1:7" x14ac:dyDescent="0.25">
      <c r="A249" s="46" t="s">
        <v>677</v>
      </c>
      <c r="B249" s="46"/>
      <c r="C249" s="47"/>
      <c r="D249" s="47">
        <v>2</v>
      </c>
      <c r="E249" s="47">
        <v>3.66</v>
      </c>
      <c r="F249" s="47">
        <v>1.1819999999999999</v>
      </c>
      <c r="G249" s="47">
        <f t="shared" ref="G249:G257" si="5">PRODUCT(C249:F249)</f>
        <v>8.652239999999999</v>
      </c>
    </row>
    <row r="250" spans="1:7" x14ac:dyDescent="0.25">
      <c r="A250" s="46" t="s">
        <v>666</v>
      </c>
      <c r="B250" s="46"/>
      <c r="C250" s="47">
        <v>4</v>
      </c>
      <c r="D250" s="47">
        <v>4</v>
      </c>
      <c r="E250" s="47">
        <v>0.6</v>
      </c>
      <c r="F250" s="47">
        <v>0.2</v>
      </c>
      <c r="G250" s="47">
        <f t="shared" si="5"/>
        <v>1.92</v>
      </c>
    </row>
    <row r="251" spans="1:7" x14ac:dyDescent="0.25">
      <c r="A251" s="46" t="s">
        <v>667</v>
      </c>
      <c r="B251" s="46"/>
      <c r="C251" s="47"/>
      <c r="D251" s="47">
        <v>2</v>
      </c>
      <c r="E251" s="47">
        <v>0.7</v>
      </c>
      <c r="F251" s="47">
        <v>0.6</v>
      </c>
      <c r="G251" s="47">
        <f t="shared" si="5"/>
        <v>0.84</v>
      </c>
    </row>
    <row r="252" spans="1:7" x14ac:dyDescent="0.25">
      <c r="A252" s="46" t="s">
        <v>668</v>
      </c>
      <c r="B252" s="46"/>
      <c r="C252" s="47"/>
      <c r="D252" s="47">
        <v>2</v>
      </c>
      <c r="E252" s="47">
        <v>0.7</v>
      </c>
      <c r="F252" s="47">
        <v>0.2</v>
      </c>
      <c r="G252" s="47">
        <f t="shared" si="5"/>
        <v>0.27999999999999997</v>
      </c>
    </row>
    <row r="253" spans="1:7" x14ac:dyDescent="0.25">
      <c r="A253" s="46" t="s">
        <v>669</v>
      </c>
      <c r="B253" s="46"/>
      <c r="C253" s="47"/>
      <c r="D253" s="47">
        <v>2</v>
      </c>
      <c r="E253" s="47">
        <v>0.52</v>
      </c>
      <c r="F253" s="47">
        <v>0.15</v>
      </c>
      <c r="G253" s="47">
        <f t="shared" si="5"/>
        <v>0.156</v>
      </c>
    </row>
    <row r="254" spans="1:7" x14ac:dyDescent="0.25">
      <c r="A254" s="46" t="s">
        <v>670</v>
      </c>
      <c r="B254" s="46"/>
      <c r="C254" s="47"/>
      <c r="D254" s="47">
        <v>2</v>
      </c>
      <c r="E254" s="47">
        <v>0.7</v>
      </c>
      <c r="F254" s="47">
        <v>0.2</v>
      </c>
      <c r="G254" s="47">
        <f t="shared" si="5"/>
        <v>0.27999999999999997</v>
      </c>
    </row>
    <row r="255" spans="1:7" x14ac:dyDescent="0.25">
      <c r="A255" s="46" t="s">
        <v>793</v>
      </c>
      <c r="B255" s="46"/>
      <c r="C255" s="47"/>
      <c r="D255" s="47"/>
      <c r="E255" s="47">
        <v>2.85</v>
      </c>
      <c r="F255" s="47">
        <v>1.151</v>
      </c>
      <c r="G255" s="47">
        <f t="shared" si="5"/>
        <v>3.2803500000000003</v>
      </c>
    </row>
    <row r="256" spans="1:7" x14ac:dyDescent="0.25">
      <c r="A256" s="46" t="s">
        <v>672</v>
      </c>
      <c r="B256" s="46"/>
      <c r="C256" s="47"/>
      <c r="D256" s="47">
        <v>2</v>
      </c>
      <c r="E256" s="47">
        <v>0.25</v>
      </c>
      <c r="F256" s="47">
        <v>0.25</v>
      </c>
      <c r="G256" s="47">
        <f t="shared" si="5"/>
        <v>0.125</v>
      </c>
    </row>
    <row r="257" spans="1:7" x14ac:dyDescent="0.25">
      <c r="A257" s="46" t="s">
        <v>673</v>
      </c>
      <c r="B257" s="46"/>
      <c r="C257" s="47">
        <v>2</v>
      </c>
      <c r="D257" s="47">
        <v>2</v>
      </c>
      <c r="E257" s="47">
        <v>0.1</v>
      </c>
      <c r="F257" s="47">
        <v>0.37</v>
      </c>
      <c r="G257" s="47">
        <f t="shared" si="5"/>
        <v>0.14799999999999999</v>
      </c>
    </row>
    <row r="258" spans="1:7" x14ac:dyDescent="0.25">
      <c r="A258" s="46" t="s">
        <v>674</v>
      </c>
      <c r="B258" s="46"/>
      <c r="C258" s="47">
        <v>5</v>
      </c>
      <c r="D258" s="47">
        <v>15.68</v>
      </c>
      <c r="E258" s="47"/>
      <c r="F258" s="47"/>
      <c r="G258" s="47">
        <f>C258 * D258/100</f>
        <v>0.78400000000000003</v>
      </c>
    </row>
    <row r="260" spans="1:7" ht="45" customHeight="1" x14ac:dyDescent="0.25">
      <c r="A260" s="43" t="s">
        <v>794</v>
      </c>
      <c r="B260" s="43" t="s">
        <v>663</v>
      </c>
      <c r="C260" s="43" t="s">
        <v>24</v>
      </c>
      <c r="D260" s="44" t="s">
        <v>25</v>
      </c>
      <c r="E260" s="1" t="s">
        <v>680</v>
      </c>
      <c r="F260" s="1" t="s">
        <v>680</v>
      </c>
      <c r="G260" s="45">
        <f>SUM(G261:G268)</f>
        <v>108.97999999999999</v>
      </c>
    </row>
    <row r="261" spans="1:7" x14ac:dyDescent="0.25">
      <c r="A261" s="46" t="s">
        <v>681</v>
      </c>
      <c r="B261" s="46"/>
      <c r="C261" s="47"/>
      <c r="D261" s="47"/>
      <c r="E261" s="47"/>
      <c r="F261" s="47"/>
      <c r="G261" s="47"/>
    </row>
    <row r="262" spans="1:7" x14ac:dyDescent="0.25">
      <c r="A262" s="46" t="s">
        <v>682</v>
      </c>
      <c r="B262" s="46"/>
      <c r="C262" s="47">
        <v>2</v>
      </c>
      <c r="D262" s="47">
        <v>4</v>
      </c>
      <c r="E262" s="47">
        <v>36.6</v>
      </c>
      <c r="F262" s="47">
        <v>0.25</v>
      </c>
      <c r="G262" s="47">
        <f t="shared" ref="G262:G267" si="6">PRODUCT(C262:F262)</f>
        <v>73.2</v>
      </c>
    </row>
    <row r="263" spans="1:7" x14ac:dyDescent="0.25">
      <c r="A263" s="46" t="s">
        <v>683</v>
      </c>
      <c r="B263" s="46"/>
      <c r="C263" s="47">
        <v>8</v>
      </c>
      <c r="D263" s="47">
        <v>0.6</v>
      </c>
      <c r="E263" s="47">
        <v>0.2</v>
      </c>
      <c r="F263" s="47">
        <v>0.25</v>
      </c>
      <c r="G263" s="47">
        <f t="shared" si="6"/>
        <v>0.24</v>
      </c>
    </row>
    <row r="264" spans="1:7" x14ac:dyDescent="0.25">
      <c r="A264" s="46" t="s">
        <v>668</v>
      </c>
      <c r="B264" s="46"/>
      <c r="C264" s="47">
        <v>2</v>
      </c>
      <c r="D264" s="47">
        <v>5.5</v>
      </c>
      <c r="E264" s="47">
        <v>0.2</v>
      </c>
      <c r="F264" s="47">
        <v>0.25</v>
      </c>
      <c r="G264" s="47">
        <f t="shared" si="6"/>
        <v>0.55000000000000004</v>
      </c>
    </row>
    <row r="265" spans="1:7" x14ac:dyDescent="0.25">
      <c r="A265" s="46" t="s">
        <v>667</v>
      </c>
      <c r="B265" s="46"/>
      <c r="C265" s="47"/>
      <c r="D265" s="47">
        <v>7</v>
      </c>
      <c r="E265" s="47">
        <v>6</v>
      </c>
      <c r="F265" s="47">
        <v>0.5</v>
      </c>
      <c r="G265" s="47">
        <f t="shared" si="6"/>
        <v>21</v>
      </c>
    </row>
    <row r="266" spans="1:7" x14ac:dyDescent="0.25">
      <c r="A266" s="46" t="s">
        <v>670</v>
      </c>
      <c r="B266" s="46"/>
      <c r="C266" s="47">
        <v>2</v>
      </c>
      <c r="D266" s="47">
        <v>5.5</v>
      </c>
      <c r="E266" s="47">
        <v>0.2</v>
      </c>
      <c r="F266" s="47">
        <v>0.25</v>
      </c>
      <c r="G266" s="47">
        <f t="shared" si="6"/>
        <v>0.55000000000000004</v>
      </c>
    </row>
    <row r="267" spans="1:7" x14ac:dyDescent="0.25">
      <c r="A267" s="46" t="s">
        <v>684</v>
      </c>
      <c r="B267" s="46"/>
      <c r="C267" s="47">
        <v>2</v>
      </c>
      <c r="D267" s="47">
        <v>5.5</v>
      </c>
      <c r="E267" s="47">
        <v>1.5</v>
      </c>
      <c r="F267" s="47">
        <v>0.5</v>
      </c>
      <c r="G267" s="47">
        <f t="shared" si="6"/>
        <v>8.25</v>
      </c>
    </row>
    <row r="268" spans="1:7" x14ac:dyDescent="0.25">
      <c r="A268" s="46" t="s">
        <v>674</v>
      </c>
      <c r="B268" s="46"/>
      <c r="C268" s="47">
        <v>5</v>
      </c>
      <c r="D268" s="47">
        <v>103.8</v>
      </c>
      <c r="E268" s="47"/>
      <c r="F268" s="47"/>
      <c r="G268" s="47">
        <f>C268 * D268/100</f>
        <v>5.19</v>
      </c>
    </row>
    <row r="270" spans="1:7" ht="45" customHeight="1" x14ac:dyDescent="0.25">
      <c r="A270" s="43" t="s">
        <v>795</v>
      </c>
      <c r="B270" s="43" t="s">
        <v>663</v>
      </c>
      <c r="C270" s="43" t="s">
        <v>27</v>
      </c>
      <c r="D270" s="44" t="s">
        <v>22</v>
      </c>
      <c r="E270" s="1" t="s">
        <v>686</v>
      </c>
      <c r="F270" s="1" t="s">
        <v>686</v>
      </c>
      <c r="G270" s="45">
        <f>SUM(G271:G280)</f>
        <v>16.465589999999999</v>
      </c>
    </row>
    <row r="271" spans="1:7" x14ac:dyDescent="0.25">
      <c r="A271" s="46" t="s">
        <v>677</v>
      </c>
      <c r="B271" s="46"/>
      <c r="C271" s="47"/>
      <c r="D271" s="47">
        <v>2</v>
      </c>
      <c r="E271" s="47">
        <v>3.66</v>
      </c>
      <c r="F271" s="47">
        <v>1.1819999999999999</v>
      </c>
      <c r="G271" s="47">
        <f t="shared" ref="G271:G279" si="7">PRODUCT(C271:F271)</f>
        <v>8.652239999999999</v>
      </c>
    </row>
    <row r="272" spans="1:7" x14ac:dyDescent="0.25">
      <c r="A272" s="46" t="s">
        <v>666</v>
      </c>
      <c r="B272" s="46"/>
      <c r="C272" s="47">
        <v>4</v>
      </c>
      <c r="D272" s="47">
        <v>4</v>
      </c>
      <c r="E272" s="47">
        <v>0.6</v>
      </c>
      <c r="F272" s="47">
        <v>0.2</v>
      </c>
      <c r="G272" s="47">
        <f t="shared" si="7"/>
        <v>1.92</v>
      </c>
    </row>
    <row r="273" spans="1:7" x14ac:dyDescent="0.25">
      <c r="A273" s="46" t="s">
        <v>667</v>
      </c>
      <c r="B273" s="46"/>
      <c r="C273" s="47"/>
      <c r="D273" s="47">
        <v>2</v>
      </c>
      <c r="E273" s="47">
        <v>0.7</v>
      </c>
      <c r="F273" s="47">
        <v>0.6</v>
      </c>
      <c r="G273" s="47">
        <f t="shared" si="7"/>
        <v>0.84</v>
      </c>
    </row>
    <row r="274" spans="1:7" x14ac:dyDescent="0.25">
      <c r="A274" s="46" t="s">
        <v>668</v>
      </c>
      <c r="B274" s="46"/>
      <c r="C274" s="47"/>
      <c r="D274" s="47">
        <v>2</v>
      </c>
      <c r="E274" s="47">
        <v>0.7</v>
      </c>
      <c r="F274" s="47">
        <v>0.2</v>
      </c>
      <c r="G274" s="47">
        <f t="shared" si="7"/>
        <v>0.27999999999999997</v>
      </c>
    </row>
    <row r="275" spans="1:7" x14ac:dyDescent="0.25">
      <c r="A275" s="46" t="s">
        <v>669</v>
      </c>
      <c r="B275" s="46"/>
      <c r="C275" s="47"/>
      <c r="D275" s="47">
        <v>2</v>
      </c>
      <c r="E275" s="47">
        <v>0.52</v>
      </c>
      <c r="F275" s="47">
        <v>0.15</v>
      </c>
      <c r="G275" s="47">
        <f t="shared" si="7"/>
        <v>0.156</v>
      </c>
    </row>
    <row r="276" spans="1:7" x14ac:dyDescent="0.25">
      <c r="A276" s="46" t="s">
        <v>670</v>
      </c>
      <c r="B276" s="46"/>
      <c r="C276" s="47"/>
      <c r="D276" s="47">
        <v>2</v>
      </c>
      <c r="E276" s="47">
        <v>0.7</v>
      </c>
      <c r="F276" s="47">
        <v>0.2</v>
      </c>
      <c r="G276" s="47">
        <f t="shared" si="7"/>
        <v>0.27999999999999997</v>
      </c>
    </row>
    <row r="277" spans="1:7" x14ac:dyDescent="0.25">
      <c r="A277" s="46" t="s">
        <v>678</v>
      </c>
      <c r="B277" s="46"/>
      <c r="C277" s="47"/>
      <c r="D277" s="47"/>
      <c r="E277" s="47">
        <v>2.85</v>
      </c>
      <c r="F277" s="47">
        <v>1.151</v>
      </c>
      <c r="G277" s="47">
        <f t="shared" si="7"/>
        <v>3.2803500000000003</v>
      </c>
    </row>
    <row r="278" spans="1:7" x14ac:dyDescent="0.25">
      <c r="A278" s="46" t="s">
        <v>672</v>
      </c>
      <c r="B278" s="46"/>
      <c r="C278" s="47"/>
      <c r="D278" s="47">
        <v>2</v>
      </c>
      <c r="E278" s="47">
        <v>0.25</v>
      </c>
      <c r="F278" s="47">
        <v>0.25</v>
      </c>
      <c r="G278" s="47">
        <f t="shared" si="7"/>
        <v>0.125</v>
      </c>
    </row>
    <row r="279" spans="1:7" x14ac:dyDescent="0.25">
      <c r="A279" s="46" t="s">
        <v>673</v>
      </c>
      <c r="B279" s="46"/>
      <c r="C279" s="47">
        <v>2</v>
      </c>
      <c r="D279" s="47">
        <v>2</v>
      </c>
      <c r="E279" s="47">
        <v>0.1</v>
      </c>
      <c r="F279" s="47">
        <v>0.37</v>
      </c>
      <c r="G279" s="47">
        <f t="shared" si="7"/>
        <v>0.14799999999999999</v>
      </c>
    </row>
    <row r="280" spans="1:7" x14ac:dyDescent="0.25">
      <c r="A280" s="46" t="s">
        <v>674</v>
      </c>
      <c r="B280" s="46"/>
      <c r="C280" s="47">
        <v>5</v>
      </c>
      <c r="D280" s="47">
        <v>15.68</v>
      </c>
      <c r="E280" s="47"/>
      <c r="F280" s="47"/>
      <c r="G280" s="47">
        <f>C280 * D280/100</f>
        <v>0.78400000000000003</v>
      </c>
    </row>
    <row r="282" spans="1:7" ht="45" customHeight="1" x14ac:dyDescent="0.25">
      <c r="A282" s="43" t="s">
        <v>796</v>
      </c>
      <c r="B282" s="43" t="s">
        <v>663</v>
      </c>
      <c r="C282" s="43" t="s">
        <v>29</v>
      </c>
      <c r="D282" s="44" t="s">
        <v>30</v>
      </c>
      <c r="E282" s="1" t="s">
        <v>688</v>
      </c>
      <c r="F282" s="1" t="s">
        <v>688</v>
      </c>
      <c r="G282" s="45">
        <f>SUM(G283:G283)</f>
        <v>3.66</v>
      </c>
    </row>
    <row r="283" spans="1:7" x14ac:dyDescent="0.25">
      <c r="A283" s="46" t="s">
        <v>689</v>
      </c>
      <c r="B283" s="46"/>
      <c r="C283" s="47"/>
      <c r="D283" s="47"/>
      <c r="E283" s="47"/>
      <c r="F283" s="47">
        <v>3.66</v>
      </c>
      <c r="G283" s="47">
        <f>PRODUCT(C283:F283)</f>
        <v>3.66</v>
      </c>
    </row>
    <row r="285" spans="1:7" ht="45" customHeight="1" x14ac:dyDescent="0.25">
      <c r="A285" s="43" t="s">
        <v>797</v>
      </c>
      <c r="B285" s="43" t="s">
        <v>663</v>
      </c>
      <c r="C285" s="43" t="s">
        <v>32</v>
      </c>
      <c r="D285" s="44" t="s">
        <v>33</v>
      </c>
      <c r="E285" s="1" t="s">
        <v>691</v>
      </c>
      <c r="F285" s="1" t="s">
        <v>691</v>
      </c>
      <c r="G285" s="45">
        <f>SUM(G286:G286)</f>
        <v>25</v>
      </c>
    </row>
    <row r="286" spans="1:7" x14ac:dyDescent="0.25">
      <c r="A286" s="46" t="s">
        <v>692</v>
      </c>
      <c r="B286" s="46"/>
      <c r="C286" s="47"/>
      <c r="D286" s="47">
        <v>2</v>
      </c>
      <c r="E286" s="47">
        <v>5</v>
      </c>
      <c r="F286" s="47">
        <v>2.5</v>
      </c>
      <c r="G286" s="47">
        <f>PRODUCT(C286:F286)</f>
        <v>25</v>
      </c>
    </row>
    <row r="288" spans="1:7" ht="45" customHeight="1" x14ac:dyDescent="0.25">
      <c r="A288" s="43" t="s">
        <v>798</v>
      </c>
      <c r="B288" s="43" t="s">
        <v>663</v>
      </c>
      <c r="C288" s="43" t="s">
        <v>35</v>
      </c>
      <c r="D288" s="44" t="s">
        <v>33</v>
      </c>
      <c r="E288" s="1" t="s">
        <v>694</v>
      </c>
      <c r="F288" s="1" t="s">
        <v>694</v>
      </c>
      <c r="G288" s="45">
        <f>SUM(G289:G291)</f>
        <v>18</v>
      </c>
    </row>
    <row r="289" spans="1:7" x14ac:dyDescent="0.25">
      <c r="A289" s="46" t="s">
        <v>695</v>
      </c>
      <c r="B289" s="46"/>
      <c r="C289" s="47"/>
      <c r="D289" s="47"/>
      <c r="E289" s="47">
        <v>2</v>
      </c>
      <c r="F289" s="47">
        <v>5</v>
      </c>
      <c r="G289" s="47">
        <f>PRODUCT(C289:F289)</f>
        <v>10</v>
      </c>
    </row>
    <row r="290" spans="1:7" x14ac:dyDescent="0.25">
      <c r="A290" s="46" t="s">
        <v>696</v>
      </c>
      <c r="B290" s="46"/>
      <c r="C290" s="47"/>
      <c r="D290" s="47"/>
      <c r="E290" s="47"/>
      <c r="F290" s="47">
        <v>4</v>
      </c>
      <c r="G290" s="47">
        <f>PRODUCT(C290:F290)</f>
        <v>4</v>
      </c>
    </row>
    <row r="291" spans="1:7" x14ac:dyDescent="0.25">
      <c r="A291" s="46" t="s">
        <v>697</v>
      </c>
      <c r="B291" s="46"/>
      <c r="C291" s="47"/>
      <c r="D291" s="47"/>
      <c r="E291" s="47"/>
      <c r="F291" s="47">
        <v>4</v>
      </c>
      <c r="G291" s="47">
        <f>PRODUCT(C291:F291)</f>
        <v>4</v>
      </c>
    </row>
    <row r="293" spans="1:7" ht="45" customHeight="1" x14ac:dyDescent="0.25">
      <c r="A293" s="43" t="s">
        <v>799</v>
      </c>
      <c r="B293" s="43" t="s">
        <v>663</v>
      </c>
      <c r="C293" s="43" t="s">
        <v>37</v>
      </c>
      <c r="D293" s="44" t="s">
        <v>33</v>
      </c>
      <c r="E293" s="1" t="s">
        <v>699</v>
      </c>
      <c r="F293" s="1" t="s">
        <v>699</v>
      </c>
      <c r="G293" s="45">
        <f>SUM(G294:G295)</f>
        <v>14</v>
      </c>
    </row>
    <row r="294" spans="1:7" x14ac:dyDescent="0.25">
      <c r="A294" s="46" t="s">
        <v>700</v>
      </c>
      <c r="B294" s="46"/>
      <c r="C294" s="47"/>
      <c r="D294" s="47"/>
      <c r="E294" s="47">
        <v>2</v>
      </c>
      <c r="F294" s="47">
        <v>5</v>
      </c>
      <c r="G294" s="47">
        <f>PRODUCT(C294:F294)</f>
        <v>10</v>
      </c>
    </row>
    <row r="295" spans="1:7" x14ac:dyDescent="0.25">
      <c r="A295" s="46" t="s">
        <v>701</v>
      </c>
      <c r="B295" s="46"/>
      <c r="C295" s="47"/>
      <c r="D295" s="47"/>
      <c r="E295" s="47"/>
      <c r="F295" s="47">
        <v>4</v>
      </c>
      <c r="G295" s="47">
        <f>PRODUCT(C295:F295)</f>
        <v>4</v>
      </c>
    </row>
    <row r="297" spans="1:7" ht="45" customHeight="1" x14ac:dyDescent="0.25">
      <c r="A297" s="43" t="s">
        <v>800</v>
      </c>
      <c r="B297" s="43" t="s">
        <v>663</v>
      </c>
      <c r="C297" s="43" t="s">
        <v>39</v>
      </c>
      <c r="D297" s="44" t="s">
        <v>25</v>
      </c>
      <c r="E297" s="1" t="s">
        <v>703</v>
      </c>
      <c r="F297" s="1" t="s">
        <v>703</v>
      </c>
      <c r="G297" s="45">
        <f>SUM(G298:G299)</f>
        <v>45</v>
      </c>
    </row>
    <row r="298" spans="1:7" x14ac:dyDescent="0.25">
      <c r="A298" s="46" t="s">
        <v>704</v>
      </c>
      <c r="B298" s="46"/>
      <c r="C298" s="47"/>
      <c r="D298" s="47"/>
      <c r="E298" s="47"/>
      <c r="F298" s="47"/>
      <c r="G298" s="47"/>
    </row>
    <row r="299" spans="1:7" x14ac:dyDescent="0.25">
      <c r="A299" s="46" t="s">
        <v>705</v>
      </c>
      <c r="B299" s="46"/>
      <c r="C299" s="47"/>
      <c r="D299" s="47">
        <v>2.5</v>
      </c>
      <c r="E299" s="47">
        <v>6</v>
      </c>
      <c r="F299" s="47">
        <v>3</v>
      </c>
      <c r="G299" s="47">
        <f>PRODUCT(C299:F299)</f>
        <v>45</v>
      </c>
    </row>
    <row r="301" spans="1:7" ht="45" customHeight="1" x14ac:dyDescent="0.25">
      <c r="A301" s="43" t="s">
        <v>801</v>
      </c>
      <c r="B301" s="43" t="s">
        <v>663</v>
      </c>
      <c r="C301" s="43" t="s">
        <v>41</v>
      </c>
      <c r="D301" s="44" t="s">
        <v>22</v>
      </c>
      <c r="E301" s="1" t="s">
        <v>707</v>
      </c>
      <c r="F301" s="1" t="s">
        <v>707</v>
      </c>
      <c r="G301" s="45">
        <f>SUM(G302:G302)</f>
        <v>0.36</v>
      </c>
    </row>
    <row r="302" spans="1:7" x14ac:dyDescent="0.25">
      <c r="A302" s="46" t="s">
        <v>708</v>
      </c>
      <c r="B302" s="46"/>
      <c r="C302" s="47"/>
      <c r="D302" s="47">
        <v>2</v>
      </c>
      <c r="E302" s="47">
        <v>0.6</v>
      </c>
      <c r="F302" s="47">
        <v>0.3</v>
      </c>
      <c r="G302" s="47">
        <f>PRODUCT(C302:F302)</f>
        <v>0.36</v>
      </c>
    </row>
    <row r="304" spans="1:7" ht="45" customHeight="1" x14ac:dyDescent="0.25">
      <c r="A304" s="43" t="s">
        <v>802</v>
      </c>
      <c r="B304" s="43" t="s">
        <v>663</v>
      </c>
      <c r="C304" s="43" t="s">
        <v>43</v>
      </c>
      <c r="D304" s="44" t="s">
        <v>22</v>
      </c>
      <c r="E304" s="1" t="s">
        <v>710</v>
      </c>
      <c r="F304" s="1" t="s">
        <v>710</v>
      </c>
      <c r="G304" s="45">
        <f>SUM(G305:G306)</f>
        <v>1.7250000000000001</v>
      </c>
    </row>
    <row r="305" spans="1:7" x14ac:dyDescent="0.25">
      <c r="A305" s="46" t="s">
        <v>708</v>
      </c>
      <c r="B305" s="46"/>
      <c r="C305" s="47"/>
      <c r="D305" s="47">
        <v>2</v>
      </c>
      <c r="E305" s="47">
        <v>0.6</v>
      </c>
      <c r="F305" s="47">
        <v>0.25</v>
      </c>
      <c r="G305" s="47">
        <f>PRODUCT(C305:F305)</f>
        <v>0.3</v>
      </c>
    </row>
    <row r="306" spans="1:7" x14ac:dyDescent="0.25">
      <c r="A306" s="46"/>
      <c r="B306" s="46"/>
      <c r="C306" s="47"/>
      <c r="D306" s="47">
        <v>2</v>
      </c>
      <c r="E306" s="47">
        <v>2.85</v>
      </c>
      <c r="F306" s="47">
        <v>0.25</v>
      </c>
      <c r="G306" s="47">
        <f>PRODUCT(C306:F306)</f>
        <v>1.425</v>
      </c>
    </row>
    <row r="308" spans="1:7" ht="45" customHeight="1" x14ac:dyDescent="0.25">
      <c r="A308" s="43" t="s">
        <v>803</v>
      </c>
      <c r="B308" s="43" t="s">
        <v>663</v>
      </c>
      <c r="C308" s="43" t="s">
        <v>45</v>
      </c>
      <c r="D308" s="44" t="s">
        <v>22</v>
      </c>
      <c r="E308" s="1" t="s">
        <v>712</v>
      </c>
      <c r="F308" s="1" t="s">
        <v>712</v>
      </c>
      <c r="G308" s="45">
        <f>SUM(G309:G309)</f>
        <v>1.71</v>
      </c>
    </row>
    <row r="309" spans="1:7" x14ac:dyDescent="0.25">
      <c r="A309" s="46" t="s">
        <v>708</v>
      </c>
      <c r="B309" s="46"/>
      <c r="C309" s="47"/>
      <c r="D309" s="47"/>
      <c r="E309" s="47">
        <v>0.6</v>
      </c>
      <c r="F309" s="47">
        <v>2.85</v>
      </c>
      <c r="G309" s="47">
        <f>PRODUCT(C309:F309)</f>
        <v>1.71</v>
      </c>
    </row>
    <row r="311" spans="1:7" x14ac:dyDescent="0.25">
      <c r="B311" t="s">
        <v>661</v>
      </c>
      <c r="C311" s="41" t="s">
        <v>7</v>
      </c>
      <c r="D311" s="42" t="s">
        <v>8</v>
      </c>
      <c r="E311" s="41" t="s">
        <v>9</v>
      </c>
    </row>
    <row r="312" spans="1:7" x14ac:dyDescent="0.25">
      <c r="B312" t="s">
        <v>661</v>
      </c>
      <c r="C312" s="41" t="s">
        <v>10</v>
      </c>
      <c r="D312" s="42" t="s">
        <v>11</v>
      </c>
      <c r="E312" s="41" t="s">
        <v>12</v>
      </c>
    </row>
    <row r="313" spans="1:7" x14ac:dyDescent="0.25">
      <c r="B313" t="s">
        <v>661</v>
      </c>
      <c r="C313" s="41" t="s">
        <v>13</v>
      </c>
      <c r="D313" s="42" t="s">
        <v>8</v>
      </c>
      <c r="E313" s="41" t="s">
        <v>14</v>
      </c>
    </row>
    <row r="314" spans="1:7" x14ac:dyDescent="0.25">
      <c r="B314" t="s">
        <v>661</v>
      </c>
      <c r="C314" s="41" t="s">
        <v>10</v>
      </c>
      <c r="D314" s="42" t="s">
        <v>116</v>
      </c>
      <c r="E314" s="41" t="s">
        <v>117</v>
      </c>
    </row>
    <row r="315" spans="1:7" x14ac:dyDescent="0.25">
      <c r="B315" t="s">
        <v>661</v>
      </c>
      <c r="C315" s="41" t="s">
        <v>10</v>
      </c>
      <c r="D315" s="42" t="s">
        <v>48</v>
      </c>
      <c r="E315" s="41" t="s">
        <v>49</v>
      </c>
    </row>
    <row r="317" spans="1:7" ht="45" customHeight="1" x14ac:dyDescent="0.25">
      <c r="A317" s="43" t="s">
        <v>804</v>
      </c>
      <c r="B317" s="43" t="s">
        <v>663</v>
      </c>
      <c r="C317" s="43" t="s">
        <v>51</v>
      </c>
      <c r="D317" s="44" t="s">
        <v>33</v>
      </c>
      <c r="E317" s="1" t="s">
        <v>714</v>
      </c>
      <c r="F317" s="1" t="s">
        <v>714</v>
      </c>
      <c r="G317" s="45">
        <f>SUM(G318:G318)</f>
        <v>1</v>
      </c>
    </row>
    <row r="318" spans="1:7" x14ac:dyDescent="0.25">
      <c r="A318" s="46"/>
      <c r="B318" s="46"/>
      <c r="C318" s="47"/>
      <c r="D318" s="47"/>
      <c r="E318" s="47"/>
      <c r="F318" s="47">
        <v>1</v>
      </c>
      <c r="G318" s="47">
        <f>PRODUCT(C318:F318)</f>
        <v>1</v>
      </c>
    </row>
    <row r="320" spans="1:7" ht="45" customHeight="1" x14ac:dyDescent="0.25">
      <c r="A320" s="43" t="s">
        <v>805</v>
      </c>
      <c r="B320" s="43" t="s">
        <v>663</v>
      </c>
      <c r="C320" s="43" t="s">
        <v>53</v>
      </c>
      <c r="D320" s="44" t="s">
        <v>33</v>
      </c>
      <c r="E320" s="1" t="s">
        <v>716</v>
      </c>
      <c r="F320" s="1" t="s">
        <v>716</v>
      </c>
      <c r="G320" s="45">
        <f>SUM(G321:G324)</f>
        <v>28</v>
      </c>
    </row>
    <row r="321" spans="1:7" x14ac:dyDescent="0.25">
      <c r="A321" s="46" t="s">
        <v>717</v>
      </c>
      <c r="B321" s="46"/>
      <c r="C321" s="47"/>
      <c r="D321" s="47"/>
      <c r="E321" s="47">
        <v>2</v>
      </c>
      <c r="F321" s="47">
        <v>5</v>
      </c>
      <c r="G321" s="47">
        <f>PRODUCT(C321:F321)</f>
        <v>10</v>
      </c>
    </row>
    <row r="322" spans="1:7" x14ac:dyDescent="0.25">
      <c r="A322" s="46"/>
      <c r="B322" s="46"/>
      <c r="C322" s="47"/>
      <c r="D322" s="47"/>
      <c r="E322" s="47"/>
      <c r="F322" s="47">
        <v>4</v>
      </c>
      <c r="G322" s="47">
        <f>PRODUCT(C322:F322)</f>
        <v>4</v>
      </c>
    </row>
    <row r="323" spans="1:7" x14ac:dyDescent="0.25">
      <c r="A323" s="46" t="s">
        <v>718</v>
      </c>
      <c r="B323" s="46"/>
      <c r="C323" s="47"/>
      <c r="D323" s="47"/>
      <c r="E323" s="47">
        <v>2</v>
      </c>
      <c r="F323" s="47">
        <v>5</v>
      </c>
      <c r="G323" s="47">
        <f>PRODUCT(C323:F323)</f>
        <v>10</v>
      </c>
    </row>
    <row r="324" spans="1:7" x14ac:dyDescent="0.25">
      <c r="A324" s="46"/>
      <c r="B324" s="46"/>
      <c r="C324" s="47"/>
      <c r="D324" s="47"/>
      <c r="E324" s="47"/>
      <c r="F324" s="47">
        <v>4</v>
      </c>
      <c r="G324" s="47">
        <f>PRODUCT(C324:F324)</f>
        <v>4</v>
      </c>
    </row>
    <row r="326" spans="1:7" ht="45" customHeight="1" x14ac:dyDescent="0.25">
      <c r="A326" s="43" t="s">
        <v>806</v>
      </c>
      <c r="B326" s="43" t="s">
        <v>663</v>
      </c>
      <c r="C326" s="43" t="s">
        <v>55</v>
      </c>
      <c r="D326" s="44" t="s">
        <v>33</v>
      </c>
      <c r="E326" s="1" t="s">
        <v>720</v>
      </c>
      <c r="F326" s="1" t="s">
        <v>720</v>
      </c>
      <c r="G326" s="45">
        <f>SUM(G327:G327)</f>
        <v>1</v>
      </c>
    </row>
    <row r="327" spans="1:7" x14ac:dyDescent="0.25">
      <c r="A327" s="46" t="s">
        <v>721</v>
      </c>
      <c r="B327" s="46"/>
      <c r="C327" s="47"/>
      <c r="D327" s="47"/>
      <c r="E327" s="47"/>
      <c r="F327" s="47">
        <v>1</v>
      </c>
      <c r="G327" s="47">
        <f>PRODUCT(C327:F327)</f>
        <v>1</v>
      </c>
    </row>
    <row r="329" spans="1:7" ht="45" customHeight="1" x14ac:dyDescent="0.25">
      <c r="A329" s="43" t="s">
        <v>807</v>
      </c>
      <c r="B329" s="43" t="s">
        <v>663</v>
      </c>
      <c r="C329" s="43" t="s">
        <v>57</v>
      </c>
      <c r="D329" s="44" t="s">
        <v>22</v>
      </c>
      <c r="E329" s="1" t="s">
        <v>723</v>
      </c>
      <c r="F329" s="1" t="s">
        <v>723</v>
      </c>
      <c r="G329" s="45">
        <f>SUM(G330:G330)</f>
        <v>1.71</v>
      </c>
    </row>
    <row r="330" spans="1:7" x14ac:dyDescent="0.25">
      <c r="A330" s="46" t="s">
        <v>708</v>
      </c>
      <c r="B330" s="46"/>
      <c r="C330" s="47"/>
      <c r="D330" s="47"/>
      <c r="E330" s="47">
        <v>0.6</v>
      </c>
      <c r="F330" s="47">
        <v>2.85</v>
      </c>
      <c r="G330" s="47">
        <f>PRODUCT(C330:F330)</f>
        <v>1.71</v>
      </c>
    </row>
    <row r="332" spans="1:7" x14ac:dyDescent="0.25">
      <c r="B332" t="s">
        <v>661</v>
      </c>
      <c r="C332" s="41" t="s">
        <v>7</v>
      </c>
      <c r="D332" s="42" t="s">
        <v>8</v>
      </c>
      <c r="E332" s="41" t="s">
        <v>9</v>
      </c>
    </row>
    <row r="333" spans="1:7" x14ac:dyDescent="0.25">
      <c r="B333" t="s">
        <v>661</v>
      </c>
      <c r="C333" s="41" t="s">
        <v>10</v>
      </c>
      <c r="D333" s="42" t="s">
        <v>11</v>
      </c>
      <c r="E333" s="41" t="s">
        <v>12</v>
      </c>
    </row>
    <row r="334" spans="1:7" x14ac:dyDescent="0.25">
      <c r="B334" t="s">
        <v>661</v>
      </c>
      <c r="C334" s="41" t="s">
        <v>13</v>
      </c>
      <c r="D334" s="42" t="s">
        <v>8</v>
      </c>
      <c r="E334" s="41" t="s">
        <v>14</v>
      </c>
    </row>
    <row r="335" spans="1:7" x14ac:dyDescent="0.25">
      <c r="B335" t="s">
        <v>661</v>
      </c>
      <c r="C335" s="41" t="s">
        <v>10</v>
      </c>
      <c r="D335" s="42" t="s">
        <v>116</v>
      </c>
      <c r="E335" s="41" t="s">
        <v>117</v>
      </c>
    </row>
    <row r="336" spans="1:7" x14ac:dyDescent="0.25">
      <c r="B336" t="s">
        <v>661</v>
      </c>
      <c r="C336" s="41" t="s">
        <v>10</v>
      </c>
      <c r="D336" s="42" t="s">
        <v>59</v>
      </c>
      <c r="E336" s="41" t="s">
        <v>60</v>
      </c>
    </row>
    <row r="338" spans="1:7" ht="45" customHeight="1" x14ac:dyDescent="0.25">
      <c r="A338" s="43" t="s">
        <v>808</v>
      </c>
      <c r="B338" s="43" t="s">
        <v>663</v>
      </c>
      <c r="C338" s="43" t="s">
        <v>64</v>
      </c>
      <c r="D338" s="44" t="s">
        <v>22</v>
      </c>
      <c r="E338" s="1" t="s">
        <v>729</v>
      </c>
      <c r="F338" s="1" t="s">
        <v>729</v>
      </c>
      <c r="G338" s="45">
        <f>SUM(G339:G340)</f>
        <v>2.2000000000000002</v>
      </c>
    </row>
    <row r="339" spans="1:7" x14ac:dyDescent="0.25">
      <c r="A339" s="46" t="s">
        <v>730</v>
      </c>
      <c r="B339" s="46"/>
      <c r="C339" s="47"/>
      <c r="D339" s="47"/>
      <c r="E339" s="47">
        <v>1</v>
      </c>
      <c r="F339" s="47">
        <v>2</v>
      </c>
      <c r="G339" s="47">
        <f>PRODUCT(C339:F339)</f>
        <v>2</v>
      </c>
    </row>
    <row r="340" spans="1:7" x14ac:dyDescent="0.25">
      <c r="A340" s="46" t="s">
        <v>732</v>
      </c>
      <c r="B340" s="46"/>
      <c r="C340" s="47">
        <v>10</v>
      </c>
      <c r="D340" s="47">
        <v>2</v>
      </c>
      <c r="E340" s="47"/>
      <c r="F340" s="47"/>
      <c r="G340" s="47">
        <f>C340 * D340/100</f>
        <v>0.2</v>
      </c>
    </row>
    <row r="342" spans="1:7" ht="45" customHeight="1" x14ac:dyDescent="0.25">
      <c r="A342" s="43" t="s">
        <v>809</v>
      </c>
      <c r="B342" s="43" t="s">
        <v>663</v>
      </c>
      <c r="C342" s="43" t="s">
        <v>66</v>
      </c>
      <c r="D342" s="44" t="s">
        <v>22</v>
      </c>
      <c r="E342" s="1" t="s">
        <v>734</v>
      </c>
      <c r="F342" s="1" t="s">
        <v>734</v>
      </c>
      <c r="G342" s="45">
        <f>SUM(G343:G344)</f>
        <v>2.2000000000000002</v>
      </c>
    </row>
    <row r="343" spans="1:7" x14ac:dyDescent="0.25">
      <c r="A343" s="46" t="s">
        <v>730</v>
      </c>
      <c r="B343" s="46"/>
      <c r="C343" s="47"/>
      <c r="D343" s="47"/>
      <c r="E343" s="47">
        <v>1</v>
      </c>
      <c r="F343" s="47">
        <v>2</v>
      </c>
      <c r="G343" s="47">
        <f>PRODUCT(C343:F343)</f>
        <v>2</v>
      </c>
    </row>
    <row r="344" spans="1:7" x14ac:dyDescent="0.25">
      <c r="A344" s="46" t="s">
        <v>674</v>
      </c>
      <c r="B344" s="46"/>
      <c r="C344" s="47">
        <v>10</v>
      </c>
      <c r="D344" s="47">
        <v>2</v>
      </c>
      <c r="E344" s="47"/>
      <c r="F344" s="47"/>
      <c r="G344" s="47">
        <f>C344 * D344/100</f>
        <v>0.2</v>
      </c>
    </row>
    <row r="346" spans="1:7" ht="45" customHeight="1" x14ac:dyDescent="0.25">
      <c r="A346" s="43" t="s">
        <v>810</v>
      </c>
      <c r="B346" s="43" t="s">
        <v>663</v>
      </c>
      <c r="C346" s="43" t="s">
        <v>121</v>
      </c>
      <c r="D346" s="44" t="s">
        <v>22</v>
      </c>
      <c r="E346" s="1" t="s">
        <v>811</v>
      </c>
      <c r="F346" s="1" t="s">
        <v>811</v>
      </c>
      <c r="G346" s="45">
        <f>SUM(G347:G348)</f>
        <v>2.2000000000000002</v>
      </c>
    </row>
    <row r="347" spans="1:7" x14ac:dyDescent="0.25">
      <c r="A347" s="46" t="s">
        <v>812</v>
      </c>
      <c r="B347" s="46"/>
      <c r="C347" s="47"/>
      <c r="D347" s="47"/>
      <c r="E347" s="47">
        <v>1</v>
      </c>
      <c r="F347" s="47">
        <v>2</v>
      </c>
      <c r="G347" s="47">
        <f>PRODUCT(C347:F347)</f>
        <v>2</v>
      </c>
    </row>
    <row r="348" spans="1:7" x14ac:dyDescent="0.25">
      <c r="A348" s="46" t="s">
        <v>674</v>
      </c>
      <c r="B348" s="46"/>
      <c r="C348" s="47">
        <v>10</v>
      </c>
      <c r="D348" s="47">
        <v>2</v>
      </c>
      <c r="E348" s="47"/>
      <c r="F348" s="47"/>
      <c r="G348" s="47">
        <f>C348 * D348/100</f>
        <v>0.2</v>
      </c>
    </row>
    <row r="350" spans="1:7" ht="45" customHeight="1" x14ac:dyDescent="0.25">
      <c r="A350" s="43" t="s">
        <v>813</v>
      </c>
      <c r="B350" s="43" t="s">
        <v>663</v>
      </c>
      <c r="C350" s="43" t="s">
        <v>123</v>
      </c>
      <c r="D350" s="44" t="s">
        <v>22</v>
      </c>
      <c r="E350" s="1" t="s">
        <v>814</v>
      </c>
      <c r="F350" s="1" t="s">
        <v>814</v>
      </c>
      <c r="G350" s="45">
        <f>SUM(G351:G352)</f>
        <v>2.2000000000000002</v>
      </c>
    </row>
    <row r="351" spans="1:7" x14ac:dyDescent="0.25">
      <c r="A351" s="46" t="s">
        <v>812</v>
      </c>
      <c r="B351" s="46"/>
      <c r="C351" s="47"/>
      <c r="D351" s="47"/>
      <c r="E351" s="47">
        <v>1</v>
      </c>
      <c r="F351" s="47">
        <v>2</v>
      </c>
      <c r="G351" s="47">
        <f>PRODUCT(C351:F351)</f>
        <v>2</v>
      </c>
    </row>
    <row r="352" spans="1:7" x14ac:dyDescent="0.25">
      <c r="A352" s="46" t="s">
        <v>674</v>
      </c>
      <c r="B352" s="46"/>
      <c r="C352" s="47">
        <v>10</v>
      </c>
      <c r="D352" s="47">
        <v>2</v>
      </c>
      <c r="E352" s="47"/>
      <c r="F352" s="47"/>
      <c r="G352" s="47">
        <f>C352 * D352/100</f>
        <v>0.2</v>
      </c>
    </row>
    <row r="354" spans="1:7" ht="45" customHeight="1" x14ac:dyDescent="0.25">
      <c r="A354" s="43" t="s">
        <v>815</v>
      </c>
      <c r="B354" s="43" t="s">
        <v>663</v>
      </c>
      <c r="C354" s="43" t="s">
        <v>76</v>
      </c>
      <c r="D354" s="44" t="s">
        <v>22</v>
      </c>
      <c r="E354" s="1" t="s">
        <v>748</v>
      </c>
      <c r="F354" s="1" t="s">
        <v>748</v>
      </c>
      <c r="G354" s="45">
        <f>SUM(G355:G356)</f>
        <v>8.0519999999999996</v>
      </c>
    </row>
    <row r="355" spans="1:7" x14ac:dyDescent="0.25">
      <c r="A355" s="46" t="s">
        <v>749</v>
      </c>
      <c r="B355" s="46"/>
      <c r="C355" s="47"/>
      <c r="D355" s="47"/>
      <c r="E355" s="47">
        <v>2</v>
      </c>
      <c r="F355" s="47">
        <v>3.66</v>
      </c>
      <c r="G355" s="47">
        <f>PRODUCT(C355:F355)</f>
        <v>7.32</v>
      </c>
    </row>
    <row r="356" spans="1:7" x14ac:dyDescent="0.25">
      <c r="A356" s="46" t="s">
        <v>674</v>
      </c>
      <c r="B356" s="46"/>
      <c r="C356" s="47">
        <v>10</v>
      </c>
      <c r="D356" s="47">
        <v>7.32</v>
      </c>
      <c r="E356" s="47"/>
      <c r="F356" s="47"/>
      <c r="G356" s="47">
        <f>C356 * D356/100</f>
        <v>0.73199999999999998</v>
      </c>
    </row>
    <row r="358" spans="1:7" ht="45" customHeight="1" x14ac:dyDescent="0.25">
      <c r="A358" s="43" t="s">
        <v>816</v>
      </c>
      <c r="B358" s="43" t="s">
        <v>663</v>
      </c>
      <c r="C358" s="43" t="s">
        <v>78</v>
      </c>
      <c r="D358" s="44" t="s">
        <v>22</v>
      </c>
      <c r="E358" s="1" t="s">
        <v>751</v>
      </c>
      <c r="F358" s="1" t="s">
        <v>751</v>
      </c>
      <c r="G358" s="45">
        <f>SUM(G359:G360)</f>
        <v>8.0519999999999996</v>
      </c>
    </row>
    <row r="359" spans="1:7" x14ac:dyDescent="0.25">
      <c r="A359" s="46" t="s">
        <v>749</v>
      </c>
      <c r="B359" s="46"/>
      <c r="C359" s="47"/>
      <c r="D359" s="47"/>
      <c r="E359" s="47">
        <v>2</v>
      </c>
      <c r="F359" s="47">
        <v>3.66</v>
      </c>
      <c r="G359" s="47">
        <f>PRODUCT(C359:F359)</f>
        <v>7.32</v>
      </c>
    </row>
    <row r="360" spans="1:7" x14ac:dyDescent="0.25">
      <c r="A360" s="46" t="s">
        <v>752</v>
      </c>
      <c r="B360" s="46"/>
      <c r="C360" s="47">
        <v>10</v>
      </c>
      <c r="D360" s="47">
        <v>7.32</v>
      </c>
      <c r="E360" s="47"/>
      <c r="F360" s="47"/>
      <c r="G360" s="47">
        <f>C360 * D360/100</f>
        <v>0.73199999999999998</v>
      </c>
    </row>
    <row r="362" spans="1:7" ht="45" customHeight="1" x14ac:dyDescent="0.25">
      <c r="A362" s="43" t="s">
        <v>817</v>
      </c>
      <c r="B362" s="43" t="s">
        <v>663</v>
      </c>
      <c r="C362" s="43" t="s">
        <v>80</v>
      </c>
      <c r="D362" s="44" t="s">
        <v>22</v>
      </c>
      <c r="E362" s="1" t="s">
        <v>754</v>
      </c>
      <c r="F362" s="1" t="s">
        <v>754</v>
      </c>
      <c r="G362" s="45">
        <f>SUM(G363:G364)</f>
        <v>8.0519999999999996</v>
      </c>
    </row>
    <row r="363" spans="1:7" x14ac:dyDescent="0.25">
      <c r="A363" s="46" t="s">
        <v>749</v>
      </c>
      <c r="B363" s="46"/>
      <c r="C363" s="47"/>
      <c r="D363" s="47"/>
      <c r="E363" s="47">
        <v>2</v>
      </c>
      <c r="F363" s="47">
        <v>3.66</v>
      </c>
      <c r="G363" s="47">
        <f>PRODUCT(C363:F363)</f>
        <v>7.32</v>
      </c>
    </row>
    <row r="364" spans="1:7" x14ac:dyDescent="0.25">
      <c r="A364" s="46" t="s">
        <v>674</v>
      </c>
      <c r="B364" s="46"/>
      <c r="C364" s="47">
        <v>10</v>
      </c>
      <c r="D364" s="47">
        <v>7.32</v>
      </c>
      <c r="E364" s="47"/>
      <c r="F364" s="47"/>
      <c r="G364" s="47">
        <f>C364 * D364/100</f>
        <v>0.73199999999999998</v>
      </c>
    </row>
    <row r="366" spans="1:7" ht="45" customHeight="1" x14ac:dyDescent="0.25">
      <c r="A366" s="43" t="s">
        <v>818</v>
      </c>
      <c r="B366" s="43" t="s">
        <v>663</v>
      </c>
      <c r="C366" s="43" t="s">
        <v>82</v>
      </c>
      <c r="D366" s="44" t="s">
        <v>22</v>
      </c>
      <c r="E366" s="1" t="s">
        <v>756</v>
      </c>
      <c r="F366" s="1" t="s">
        <v>756</v>
      </c>
      <c r="G366" s="45">
        <f>SUM(G367:G368)</f>
        <v>8.0519999999999996</v>
      </c>
    </row>
    <row r="367" spans="1:7" x14ac:dyDescent="0.25">
      <c r="A367" s="46" t="s">
        <v>749</v>
      </c>
      <c r="B367" s="46"/>
      <c r="C367" s="47"/>
      <c r="D367" s="47"/>
      <c r="E367" s="47">
        <v>2</v>
      </c>
      <c r="F367" s="47">
        <v>3.66</v>
      </c>
      <c r="G367" s="47">
        <f>PRODUCT(C367:F367)</f>
        <v>7.32</v>
      </c>
    </row>
    <row r="368" spans="1:7" x14ac:dyDescent="0.25">
      <c r="A368" s="46" t="s">
        <v>674</v>
      </c>
      <c r="B368" s="46"/>
      <c r="C368" s="47">
        <v>10</v>
      </c>
      <c r="D368" s="47">
        <v>7.32</v>
      </c>
      <c r="E368" s="47"/>
      <c r="F368" s="47"/>
      <c r="G368" s="47">
        <f>C368 * D368/100</f>
        <v>0.73199999999999998</v>
      </c>
    </row>
    <row r="370" spans="1:7" ht="45" customHeight="1" x14ac:dyDescent="0.25">
      <c r="A370" s="43" t="s">
        <v>819</v>
      </c>
      <c r="B370" s="43" t="s">
        <v>663</v>
      </c>
      <c r="C370" s="43" t="s">
        <v>84</v>
      </c>
      <c r="D370" s="44" t="s">
        <v>30</v>
      </c>
      <c r="E370" s="1" t="s">
        <v>758</v>
      </c>
      <c r="F370" s="1" t="s">
        <v>758</v>
      </c>
      <c r="G370" s="45">
        <f>SUM(G371:G372)</f>
        <v>4.4000000000000004</v>
      </c>
    </row>
    <row r="371" spans="1:7" x14ac:dyDescent="0.25">
      <c r="A371" s="46" t="s">
        <v>759</v>
      </c>
      <c r="B371" s="46"/>
      <c r="C371" s="47"/>
      <c r="D371" s="47"/>
      <c r="E371" s="47">
        <v>2</v>
      </c>
      <c r="F371" s="47">
        <v>2</v>
      </c>
      <c r="G371" s="47">
        <f>PRODUCT(C371:F371)</f>
        <v>4</v>
      </c>
    </row>
    <row r="372" spans="1:7" x14ac:dyDescent="0.25">
      <c r="A372" s="46" t="s">
        <v>674</v>
      </c>
      <c r="B372" s="46"/>
      <c r="C372" s="47">
        <v>10</v>
      </c>
      <c r="D372" s="47">
        <v>4</v>
      </c>
      <c r="E372" s="47"/>
      <c r="F372" s="47"/>
      <c r="G372" s="47">
        <f>C372 * D372/100</f>
        <v>0.4</v>
      </c>
    </row>
    <row r="374" spans="1:7" ht="45" customHeight="1" x14ac:dyDescent="0.25">
      <c r="A374" s="43" t="s">
        <v>820</v>
      </c>
      <c r="B374" s="43" t="s">
        <v>663</v>
      </c>
      <c r="C374" s="43" t="s">
        <v>86</v>
      </c>
      <c r="D374" s="44" t="s">
        <v>30</v>
      </c>
      <c r="E374" s="1" t="s">
        <v>761</v>
      </c>
      <c r="F374" s="1" t="s">
        <v>761</v>
      </c>
      <c r="G374" s="45">
        <f>SUM(G375:G376)</f>
        <v>4.4000000000000004</v>
      </c>
    </row>
    <row r="375" spans="1:7" x14ac:dyDescent="0.25">
      <c r="A375" s="46" t="s">
        <v>759</v>
      </c>
      <c r="B375" s="46"/>
      <c r="C375" s="47"/>
      <c r="D375" s="47"/>
      <c r="E375" s="47">
        <v>2</v>
      </c>
      <c r="F375" s="47">
        <v>2</v>
      </c>
      <c r="G375" s="47">
        <f>PRODUCT(C375:F375)</f>
        <v>4</v>
      </c>
    </row>
    <row r="376" spans="1:7" x14ac:dyDescent="0.25">
      <c r="A376" s="46" t="s">
        <v>752</v>
      </c>
      <c r="B376" s="46"/>
      <c r="C376" s="47">
        <v>10</v>
      </c>
      <c r="D376" s="47">
        <v>4</v>
      </c>
      <c r="E376" s="47"/>
      <c r="F376" s="47"/>
      <c r="G376" s="47">
        <f>C376 * D376/100</f>
        <v>0.4</v>
      </c>
    </row>
    <row r="378" spans="1:7" ht="45" customHeight="1" x14ac:dyDescent="0.25">
      <c r="A378" s="43" t="s">
        <v>821</v>
      </c>
      <c r="B378" s="43" t="s">
        <v>663</v>
      </c>
      <c r="C378" s="43" t="s">
        <v>88</v>
      </c>
      <c r="D378" s="44" t="s">
        <v>30</v>
      </c>
      <c r="E378" s="1" t="s">
        <v>763</v>
      </c>
      <c r="F378" s="1" t="s">
        <v>763</v>
      </c>
      <c r="G378" s="45">
        <f>SUM(G379:G379)</f>
        <v>14.2</v>
      </c>
    </row>
    <row r="379" spans="1:7" x14ac:dyDescent="0.25">
      <c r="A379" s="46" t="s">
        <v>692</v>
      </c>
      <c r="B379" s="46"/>
      <c r="C379" s="47"/>
      <c r="D379" s="47"/>
      <c r="E379" s="47">
        <v>4</v>
      </c>
      <c r="F379" s="47">
        <v>3.55</v>
      </c>
      <c r="G379" s="47">
        <f>PRODUCT(C379:F379)</f>
        <v>14.2</v>
      </c>
    </row>
    <row r="381" spans="1:7" ht="45" customHeight="1" x14ac:dyDescent="0.25">
      <c r="A381" s="43" t="s">
        <v>822</v>
      </c>
      <c r="B381" s="43" t="s">
        <v>663</v>
      </c>
      <c r="C381" s="43" t="s">
        <v>94</v>
      </c>
      <c r="D381" s="44" t="s">
        <v>22</v>
      </c>
      <c r="E381" s="1" t="s">
        <v>769</v>
      </c>
      <c r="F381" s="1" t="s">
        <v>769</v>
      </c>
      <c r="G381" s="45">
        <f>SUM(G382:G383)</f>
        <v>8.0519999999999996</v>
      </c>
    </row>
    <row r="382" spans="1:7" x14ac:dyDescent="0.25">
      <c r="A382" s="46" t="s">
        <v>749</v>
      </c>
      <c r="B382" s="46"/>
      <c r="C382" s="47"/>
      <c r="D382" s="47"/>
      <c r="E382" s="47">
        <v>2</v>
      </c>
      <c r="F382" s="47">
        <v>3.66</v>
      </c>
      <c r="G382" s="47">
        <f>PRODUCT(C382:F382)</f>
        <v>7.32</v>
      </c>
    </row>
    <row r="383" spans="1:7" x14ac:dyDescent="0.25">
      <c r="A383" s="46" t="s">
        <v>732</v>
      </c>
      <c r="B383" s="46"/>
      <c r="C383" s="47">
        <v>10</v>
      </c>
      <c r="D383" s="47">
        <v>7.32</v>
      </c>
      <c r="E383" s="47"/>
      <c r="F383" s="47"/>
      <c r="G383" s="47">
        <f>C383 * D383/100</f>
        <v>0.73199999999999998</v>
      </c>
    </row>
    <row r="385" spans="1:7" ht="45" customHeight="1" x14ac:dyDescent="0.25">
      <c r="A385" s="43" t="s">
        <v>823</v>
      </c>
      <c r="B385" s="43" t="s">
        <v>663</v>
      </c>
      <c r="C385" s="43" t="s">
        <v>96</v>
      </c>
      <c r="D385" s="44" t="s">
        <v>22</v>
      </c>
      <c r="E385" s="1" t="s">
        <v>771</v>
      </c>
      <c r="F385" s="1" t="s">
        <v>771</v>
      </c>
      <c r="G385" s="45">
        <f>SUM(G386:G387)</f>
        <v>8.0519999999999996</v>
      </c>
    </row>
    <row r="386" spans="1:7" x14ac:dyDescent="0.25">
      <c r="A386" s="46" t="s">
        <v>749</v>
      </c>
      <c r="B386" s="46"/>
      <c r="C386" s="47"/>
      <c r="D386" s="47"/>
      <c r="E386" s="47">
        <v>2</v>
      </c>
      <c r="F386" s="47">
        <v>3.66</v>
      </c>
      <c r="G386" s="47">
        <f>PRODUCT(C386:F386)</f>
        <v>7.32</v>
      </c>
    </row>
    <row r="387" spans="1:7" x14ac:dyDescent="0.25">
      <c r="A387" s="46" t="s">
        <v>732</v>
      </c>
      <c r="B387" s="46"/>
      <c r="C387" s="47">
        <v>10</v>
      </c>
      <c r="D387" s="47">
        <v>7.32</v>
      </c>
      <c r="E387" s="47"/>
      <c r="F387" s="47"/>
      <c r="G387" s="47">
        <f>C387 * D387/100</f>
        <v>0.73199999999999998</v>
      </c>
    </row>
    <row r="389" spans="1:7" ht="45" customHeight="1" x14ac:dyDescent="0.25">
      <c r="A389" s="43" t="s">
        <v>824</v>
      </c>
      <c r="B389" s="43" t="s">
        <v>663</v>
      </c>
      <c r="C389" s="43" t="s">
        <v>98</v>
      </c>
      <c r="D389" s="44" t="s">
        <v>33</v>
      </c>
      <c r="E389" s="1" t="s">
        <v>773</v>
      </c>
      <c r="F389" s="1" t="s">
        <v>773</v>
      </c>
      <c r="G389" s="45">
        <f>SUM(G390:G390)</f>
        <v>1</v>
      </c>
    </row>
    <row r="390" spans="1:7" x14ac:dyDescent="0.25">
      <c r="A390" s="46" t="s">
        <v>774</v>
      </c>
      <c r="B390" s="46"/>
      <c r="C390" s="47"/>
      <c r="D390" s="47"/>
      <c r="E390" s="47"/>
      <c r="F390" s="47">
        <v>1</v>
      </c>
      <c r="G390" s="47">
        <f>PRODUCT(C390:F390)</f>
        <v>1</v>
      </c>
    </row>
    <row r="392" spans="1:7" ht="45" customHeight="1" x14ac:dyDescent="0.25">
      <c r="A392" s="43" t="s">
        <v>825</v>
      </c>
      <c r="B392" s="43" t="s">
        <v>663</v>
      </c>
      <c r="C392" s="43" t="s">
        <v>100</v>
      </c>
      <c r="D392" s="44" t="s">
        <v>33</v>
      </c>
      <c r="E392" s="1" t="s">
        <v>776</v>
      </c>
      <c r="F392" s="1" t="s">
        <v>776</v>
      </c>
      <c r="G392" s="45">
        <f>SUM(G393:G393)</f>
        <v>1</v>
      </c>
    </row>
    <row r="393" spans="1:7" x14ac:dyDescent="0.25">
      <c r="A393" s="46" t="s">
        <v>774</v>
      </c>
      <c r="B393" s="46"/>
      <c r="C393" s="47"/>
      <c r="D393" s="47"/>
      <c r="E393" s="47"/>
      <c r="F393" s="47">
        <v>1</v>
      </c>
      <c r="G393" s="47">
        <f>PRODUCT(C393:F393)</f>
        <v>1</v>
      </c>
    </row>
    <row r="395" spans="1:7" ht="45" customHeight="1" x14ac:dyDescent="0.25">
      <c r="A395" s="43" t="s">
        <v>826</v>
      </c>
      <c r="B395" s="43" t="s">
        <v>663</v>
      </c>
      <c r="C395" s="43" t="s">
        <v>102</v>
      </c>
      <c r="D395" s="44" t="s">
        <v>22</v>
      </c>
      <c r="E395" s="1" t="s">
        <v>778</v>
      </c>
      <c r="F395" s="1" t="s">
        <v>778</v>
      </c>
      <c r="G395" s="45">
        <f>SUM(G396:G398)</f>
        <v>4.4000000000000004</v>
      </c>
    </row>
    <row r="396" spans="1:7" x14ac:dyDescent="0.25">
      <c r="A396" s="46" t="s">
        <v>730</v>
      </c>
      <c r="B396" s="46"/>
      <c r="C396" s="47"/>
      <c r="D396" s="47"/>
      <c r="E396" s="47">
        <v>1</v>
      </c>
      <c r="F396" s="47">
        <v>2</v>
      </c>
      <c r="G396" s="47">
        <f>PRODUCT(C396:F396)</f>
        <v>2</v>
      </c>
    </row>
    <row r="397" spans="1:7" x14ac:dyDescent="0.25">
      <c r="A397" s="46" t="s">
        <v>731</v>
      </c>
      <c r="B397" s="46"/>
      <c r="C397" s="47"/>
      <c r="D397" s="47"/>
      <c r="E397" s="47">
        <v>1</v>
      </c>
      <c r="F397" s="47">
        <v>2</v>
      </c>
      <c r="G397" s="47">
        <f>PRODUCT(C397:F397)</f>
        <v>2</v>
      </c>
    </row>
    <row r="398" spans="1:7" x14ac:dyDescent="0.25">
      <c r="A398" s="46" t="s">
        <v>752</v>
      </c>
      <c r="B398" s="46"/>
      <c r="C398" s="47">
        <v>10</v>
      </c>
      <c r="D398" s="47">
        <v>4</v>
      </c>
      <c r="E398" s="47"/>
      <c r="F398" s="47"/>
      <c r="G398" s="47">
        <f>C398 * D398/100</f>
        <v>0.4</v>
      </c>
    </row>
    <row r="400" spans="1:7" ht="45" customHeight="1" x14ac:dyDescent="0.25">
      <c r="A400" s="43" t="s">
        <v>827</v>
      </c>
      <c r="B400" s="43" t="s">
        <v>663</v>
      </c>
      <c r="C400" s="43" t="s">
        <v>104</v>
      </c>
      <c r="D400" s="44" t="s">
        <v>22</v>
      </c>
      <c r="E400" s="1" t="s">
        <v>780</v>
      </c>
      <c r="F400" s="1" t="s">
        <v>780</v>
      </c>
      <c r="G400" s="45">
        <f>SUM(G401:G403)</f>
        <v>4.4000000000000004</v>
      </c>
    </row>
    <row r="401" spans="1:7" x14ac:dyDescent="0.25">
      <c r="A401" s="46" t="s">
        <v>730</v>
      </c>
      <c r="B401" s="46"/>
      <c r="C401" s="47"/>
      <c r="D401" s="47"/>
      <c r="E401" s="47">
        <v>1</v>
      </c>
      <c r="F401" s="47">
        <v>2</v>
      </c>
      <c r="G401" s="47">
        <f>PRODUCT(C401:F401)</f>
        <v>2</v>
      </c>
    </row>
    <row r="402" spans="1:7" x14ac:dyDescent="0.25">
      <c r="A402" s="46" t="s">
        <v>731</v>
      </c>
      <c r="B402" s="46"/>
      <c r="C402" s="47"/>
      <c r="D402" s="47"/>
      <c r="E402" s="47">
        <v>1</v>
      </c>
      <c r="F402" s="47">
        <v>2</v>
      </c>
      <c r="G402" s="47">
        <f>PRODUCT(C402:F402)</f>
        <v>2</v>
      </c>
    </row>
    <row r="403" spans="1:7" x14ac:dyDescent="0.25">
      <c r="A403" s="46" t="s">
        <v>752</v>
      </c>
      <c r="B403" s="46"/>
      <c r="C403" s="47">
        <v>10</v>
      </c>
      <c r="D403" s="47">
        <v>4</v>
      </c>
      <c r="E403" s="47"/>
      <c r="F403" s="47"/>
      <c r="G403" s="47">
        <f>C403 * D403/100</f>
        <v>0.4</v>
      </c>
    </row>
    <row r="405" spans="1:7" ht="45" customHeight="1" x14ac:dyDescent="0.25">
      <c r="A405" s="43" t="s">
        <v>828</v>
      </c>
      <c r="B405" s="43" t="s">
        <v>663</v>
      </c>
      <c r="C405" s="43" t="s">
        <v>106</v>
      </c>
      <c r="D405" s="44" t="s">
        <v>33</v>
      </c>
      <c r="E405" s="1" t="s">
        <v>782</v>
      </c>
      <c r="F405" s="1" t="s">
        <v>782</v>
      </c>
      <c r="G405" s="45">
        <f>SUM(G406:G406)</f>
        <v>1</v>
      </c>
    </row>
    <row r="406" spans="1:7" x14ac:dyDescent="0.25">
      <c r="A406" s="46" t="s">
        <v>198</v>
      </c>
      <c r="B406" s="46"/>
      <c r="C406" s="47"/>
      <c r="D406" s="47"/>
      <c r="E406" s="47"/>
      <c r="F406" s="47">
        <v>1</v>
      </c>
      <c r="G406" s="47">
        <f>PRODUCT(C406:F406)</f>
        <v>1</v>
      </c>
    </row>
    <row r="408" spans="1:7" ht="45" customHeight="1" x14ac:dyDescent="0.25">
      <c r="A408" s="43" t="s">
        <v>829</v>
      </c>
      <c r="B408" s="43" t="s">
        <v>663</v>
      </c>
      <c r="C408" s="43" t="s">
        <v>108</v>
      </c>
      <c r="D408" s="44" t="s">
        <v>33</v>
      </c>
      <c r="E408" s="1" t="s">
        <v>784</v>
      </c>
      <c r="F408" s="1" t="s">
        <v>784</v>
      </c>
      <c r="G408" s="45">
        <f>SUM(G409:G409)</f>
        <v>1</v>
      </c>
    </row>
    <row r="409" spans="1:7" x14ac:dyDescent="0.25">
      <c r="A409" s="46" t="s">
        <v>198</v>
      </c>
      <c r="B409" s="46"/>
      <c r="C409" s="47"/>
      <c r="D409" s="47"/>
      <c r="E409" s="47"/>
      <c r="F409" s="47">
        <v>1</v>
      </c>
      <c r="G409" s="47">
        <f>PRODUCT(C409:F409)</f>
        <v>1</v>
      </c>
    </row>
    <row r="411" spans="1:7" ht="45" customHeight="1" x14ac:dyDescent="0.25">
      <c r="A411" s="43" t="s">
        <v>830</v>
      </c>
      <c r="B411" s="43" t="s">
        <v>663</v>
      </c>
      <c r="C411" s="43" t="s">
        <v>110</v>
      </c>
      <c r="D411" s="44" t="s">
        <v>22</v>
      </c>
      <c r="E411" s="1" t="s">
        <v>786</v>
      </c>
      <c r="F411" s="1" t="s">
        <v>786</v>
      </c>
      <c r="G411" s="45">
        <f>SUM(G412:G414)</f>
        <v>24.156000000000002</v>
      </c>
    </row>
    <row r="412" spans="1:7" x14ac:dyDescent="0.25">
      <c r="A412" s="46"/>
      <c r="B412" s="46"/>
      <c r="C412" s="47"/>
      <c r="D412" s="47"/>
      <c r="E412" s="47">
        <v>3</v>
      </c>
      <c r="F412" s="47">
        <v>3.66</v>
      </c>
      <c r="G412" s="47">
        <f>PRODUCT(C412:F412)</f>
        <v>10.98</v>
      </c>
    </row>
    <row r="413" spans="1:7" x14ac:dyDescent="0.25">
      <c r="A413" s="46"/>
      <c r="B413" s="46"/>
      <c r="C413" s="47"/>
      <c r="D413" s="47"/>
      <c r="E413" s="47">
        <v>3</v>
      </c>
      <c r="F413" s="47">
        <v>3.66</v>
      </c>
      <c r="G413" s="47">
        <f>PRODUCT(C413:F413)</f>
        <v>10.98</v>
      </c>
    </row>
    <row r="414" spans="1:7" x14ac:dyDescent="0.25">
      <c r="A414" s="46" t="s">
        <v>732</v>
      </c>
      <c r="B414" s="46"/>
      <c r="C414" s="47">
        <v>10</v>
      </c>
      <c r="D414" s="47">
        <v>21.96</v>
      </c>
      <c r="E414" s="47"/>
      <c r="F414" s="47"/>
      <c r="G414" s="47">
        <f>C414 * D414/100</f>
        <v>2.1960000000000002</v>
      </c>
    </row>
    <row r="416" spans="1:7" ht="45" customHeight="1" x14ac:dyDescent="0.25">
      <c r="A416" s="43" t="s">
        <v>831</v>
      </c>
      <c r="B416" s="43" t="s">
        <v>663</v>
      </c>
      <c r="C416" s="43" t="s">
        <v>112</v>
      </c>
      <c r="D416" s="44" t="s">
        <v>33</v>
      </c>
      <c r="E416" s="1" t="s">
        <v>788</v>
      </c>
      <c r="F416" s="1" t="s">
        <v>788</v>
      </c>
      <c r="G416" s="45">
        <f>SUM(G417:G417)</f>
        <v>2</v>
      </c>
    </row>
    <row r="417" spans="1:7" x14ac:dyDescent="0.25">
      <c r="A417" s="46" t="s">
        <v>789</v>
      </c>
      <c r="B417" s="46"/>
      <c r="C417" s="47"/>
      <c r="D417" s="47"/>
      <c r="E417" s="47"/>
      <c r="F417" s="47">
        <v>2</v>
      </c>
      <c r="G417" s="47">
        <f>PRODUCT(C417:F417)</f>
        <v>2</v>
      </c>
    </row>
    <row r="419" spans="1:7" ht="45" customHeight="1" x14ac:dyDescent="0.25">
      <c r="A419" s="43" t="s">
        <v>832</v>
      </c>
      <c r="B419" s="43" t="s">
        <v>663</v>
      </c>
      <c r="C419" s="43" t="s">
        <v>114</v>
      </c>
      <c r="D419" s="44" t="s">
        <v>33</v>
      </c>
      <c r="E419" s="1" t="s">
        <v>115</v>
      </c>
      <c r="F419" s="1" t="s">
        <v>115</v>
      </c>
      <c r="G419" s="45">
        <f>SUM(G420:G420)</f>
        <v>1</v>
      </c>
    </row>
    <row r="420" spans="1:7" x14ac:dyDescent="0.25">
      <c r="A420" s="46" t="s">
        <v>198</v>
      </c>
      <c r="B420" s="46"/>
      <c r="C420" s="47"/>
      <c r="D420" s="47"/>
      <c r="E420" s="47"/>
      <c r="F420" s="47">
        <v>1</v>
      </c>
      <c r="G420" s="47">
        <f>PRODUCT(C420:F420)</f>
        <v>1</v>
      </c>
    </row>
    <row r="422" spans="1:7" x14ac:dyDescent="0.25">
      <c r="B422" t="s">
        <v>661</v>
      </c>
      <c r="C422" s="41" t="s">
        <v>7</v>
      </c>
      <c r="D422" s="42" t="s">
        <v>8</v>
      </c>
      <c r="E422" s="41" t="s">
        <v>9</v>
      </c>
    </row>
    <row r="423" spans="1:7" x14ac:dyDescent="0.25">
      <c r="B423" t="s">
        <v>661</v>
      </c>
      <c r="C423" s="41" t="s">
        <v>10</v>
      </c>
      <c r="D423" s="42" t="s">
        <v>11</v>
      </c>
      <c r="E423" s="41" t="s">
        <v>12</v>
      </c>
    </row>
    <row r="424" spans="1:7" x14ac:dyDescent="0.25">
      <c r="B424" t="s">
        <v>661</v>
      </c>
      <c r="C424" s="41" t="s">
        <v>13</v>
      </c>
      <c r="D424" s="42" t="s">
        <v>116</v>
      </c>
      <c r="E424" s="41" t="s">
        <v>125</v>
      </c>
    </row>
    <row r="425" spans="1:7" x14ac:dyDescent="0.25">
      <c r="B425" t="s">
        <v>661</v>
      </c>
      <c r="C425" s="41" t="s">
        <v>10</v>
      </c>
      <c r="D425" s="42" t="s">
        <v>8</v>
      </c>
      <c r="E425" s="41" t="s">
        <v>15</v>
      </c>
    </row>
    <row r="426" spans="1:7" x14ac:dyDescent="0.25">
      <c r="B426" t="s">
        <v>661</v>
      </c>
      <c r="C426" s="41" t="s">
        <v>10</v>
      </c>
      <c r="D426" s="42" t="s">
        <v>8</v>
      </c>
      <c r="E426" s="41" t="s">
        <v>16</v>
      </c>
    </row>
    <row r="428" spans="1:7" ht="45" customHeight="1" x14ac:dyDescent="0.25">
      <c r="A428" s="43" t="s">
        <v>833</v>
      </c>
      <c r="B428" s="43" t="s">
        <v>663</v>
      </c>
      <c r="C428" s="43" t="s">
        <v>18</v>
      </c>
      <c r="D428" s="44" t="s">
        <v>19</v>
      </c>
      <c r="E428" s="1" t="s">
        <v>664</v>
      </c>
      <c r="F428" s="1" t="s">
        <v>664</v>
      </c>
      <c r="G428" s="45">
        <f>SUM(G429:G438)</f>
        <v>1108.934</v>
      </c>
    </row>
    <row r="429" spans="1:7" x14ac:dyDescent="0.25">
      <c r="A429" s="46" t="s">
        <v>677</v>
      </c>
      <c r="B429" s="46"/>
      <c r="C429" s="47">
        <v>2</v>
      </c>
      <c r="D429" s="47">
        <v>2</v>
      </c>
      <c r="E429" s="47">
        <v>3.85</v>
      </c>
      <c r="F429" s="47">
        <v>33.799999999999997</v>
      </c>
      <c r="G429" s="47">
        <f t="shared" ref="G429:G437" si="8">PRODUCT(C429:F429)</f>
        <v>520.52</v>
      </c>
    </row>
    <row r="430" spans="1:7" x14ac:dyDescent="0.25">
      <c r="A430" s="46" t="s">
        <v>666</v>
      </c>
      <c r="B430" s="46"/>
      <c r="C430" s="47">
        <v>4</v>
      </c>
      <c r="D430" s="47">
        <v>4</v>
      </c>
      <c r="E430" s="47">
        <v>0.6</v>
      </c>
      <c r="F430" s="47">
        <v>24</v>
      </c>
      <c r="G430" s="47">
        <f t="shared" si="8"/>
        <v>230.39999999999998</v>
      </c>
    </row>
    <row r="431" spans="1:7" x14ac:dyDescent="0.25">
      <c r="A431" s="46" t="s">
        <v>667</v>
      </c>
      <c r="B431" s="46"/>
      <c r="C431" s="47"/>
      <c r="D431" s="47">
        <v>0.7</v>
      </c>
      <c r="E431" s="47">
        <v>0.6</v>
      </c>
      <c r="F431" s="47">
        <v>196.25</v>
      </c>
      <c r="G431" s="47">
        <f t="shared" si="8"/>
        <v>82.424999999999997</v>
      </c>
    </row>
    <row r="432" spans="1:7" x14ac:dyDescent="0.25">
      <c r="A432" s="46" t="s">
        <v>668</v>
      </c>
      <c r="B432" s="46"/>
      <c r="C432" s="47"/>
      <c r="D432" s="47">
        <v>2</v>
      </c>
      <c r="E432" s="47">
        <v>0.7</v>
      </c>
      <c r="F432" s="47">
        <v>31.4</v>
      </c>
      <c r="G432" s="47">
        <f t="shared" si="8"/>
        <v>43.959999999999994</v>
      </c>
    </row>
    <row r="433" spans="1:7" x14ac:dyDescent="0.25">
      <c r="A433" s="46" t="s">
        <v>669</v>
      </c>
      <c r="B433" s="46"/>
      <c r="C433" s="47"/>
      <c r="D433" s="47">
        <v>2</v>
      </c>
      <c r="E433" s="47">
        <v>0.52</v>
      </c>
      <c r="F433" s="47">
        <v>23.55</v>
      </c>
      <c r="G433" s="47">
        <f t="shared" si="8"/>
        <v>24.492000000000001</v>
      </c>
    </row>
    <row r="434" spans="1:7" x14ac:dyDescent="0.25">
      <c r="A434" s="46" t="s">
        <v>670</v>
      </c>
      <c r="B434" s="46"/>
      <c r="C434" s="47"/>
      <c r="D434" s="47">
        <v>2</v>
      </c>
      <c r="E434" s="47">
        <v>0.7</v>
      </c>
      <c r="F434" s="47">
        <v>31.4</v>
      </c>
      <c r="G434" s="47">
        <f t="shared" si="8"/>
        <v>43.959999999999994</v>
      </c>
    </row>
    <row r="435" spans="1:7" x14ac:dyDescent="0.25">
      <c r="A435" s="46" t="s">
        <v>793</v>
      </c>
      <c r="B435" s="46"/>
      <c r="C435" s="47"/>
      <c r="D435" s="47"/>
      <c r="E435" s="47"/>
      <c r="F435" s="47">
        <v>91.844999999999999</v>
      </c>
      <c r="G435" s="47">
        <f t="shared" si="8"/>
        <v>91.844999999999999</v>
      </c>
    </row>
    <row r="436" spans="1:7" x14ac:dyDescent="0.25">
      <c r="A436" s="46" t="s">
        <v>672</v>
      </c>
      <c r="B436" s="46"/>
      <c r="C436" s="47"/>
      <c r="D436" s="47">
        <v>0.25</v>
      </c>
      <c r="E436" s="47">
        <v>0.25</v>
      </c>
      <c r="F436" s="47">
        <v>157</v>
      </c>
      <c r="G436" s="47">
        <f t="shared" si="8"/>
        <v>9.8125</v>
      </c>
    </row>
    <row r="437" spans="1:7" x14ac:dyDescent="0.25">
      <c r="A437" s="46" t="s">
        <v>673</v>
      </c>
      <c r="B437" s="46"/>
      <c r="C437" s="47">
        <v>2</v>
      </c>
      <c r="D437" s="47">
        <v>0.1</v>
      </c>
      <c r="E437" s="47">
        <v>0.37</v>
      </c>
      <c r="F437" s="47">
        <v>117.75</v>
      </c>
      <c r="G437" s="47">
        <f t="shared" si="8"/>
        <v>8.7134999999999998</v>
      </c>
    </row>
    <row r="438" spans="1:7" x14ac:dyDescent="0.25">
      <c r="A438" s="46" t="s">
        <v>674</v>
      </c>
      <c r="B438" s="46"/>
      <c r="C438" s="47">
        <v>5</v>
      </c>
      <c r="D438" s="47">
        <v>1056.1199999999999</v>
      </c>
      <c r="E438" s="47"/>
      <c r="F438" s="47"/>
      <c r="G438" s="47">
        <f>C438 * D438/100</f>
        <v>52.805999999999997</v>
      </c>
    </row>
    <row r="440" spans="1:7" ht="45" customHeight="1" x14ac:dyDescent="0.25">
      <c r="A440" s="43" t="s">
        <v>834</v>
      </c>
      <c r="B440" s="43" t="s">
        <v>663</v>
      </c>
      <c r="C440" s="43" t="s">
        <v>21</v>
      </c>
      <c r="D440" s="44" t="s">
        <v>22</v>
      </c>
      <c r="E440" s="1" t="s">
        <v>676</v>
      </c>
      <c r="F440" s="1" t="s">
        <v>676</v>
      </c>
      <c r="G440" s="45">
        <f>SUM(G441:G450)</f>
        <v>16.937749999999998</v>
      </c>
    </row>
    <row r="441" spans="1:7" x14ac:dyDescent="0.25">
      <c r="A441" s="46" t="s">
        <v>677</v>
      </c>
      <c r="B441" s="46"/>
      <c r="C441" s="47"/>
      <c r="D441" s="47">
        <v>2</v>
      </c>
      <c r="E441" s="47">
        <v>3.85</v>
      </c>
      <c r="F441" s="47">
        <v>1.1819999999999999</v>
      </c>
      <c r="G441" s="47">
        <f t="shared" ref="G441:G449" si="9">PRODUCT(C441:F441)</f>
        <v>9.1013999999999999</v>
      </c>
    </row>
    <row r="442" spans="1:7" x14ac:dyDescent="0.25">
      <c r="A442" s="46" t="s">
        <v>666</v>
      </c>
      <c r="B442" s="46"/>
      <c r="C442" s="47">
        <v>4</v>
      </c>
      <c r="D442" s="47">
        <v>4</v>
      </c>
      <c r="E442" s="47">
        <v>0.6</v>
      </c>
      <c r="F442" s="47">
        <v>0.2</v>
      </c>
      <c r="G442" s="47">
        <f t="shared" si="9"/>
        <v>1.92</v>
      </c>
    </row>
    <row r="443" spans="1:7" x14ac:dyDescent="0.25">
      <c r="A443" s="46" t="s">
        <v>667</v>
      </c>
      <c r="B443" s="46"/>
      <c r="C443" s="47"/>
      <c r="D443" s="47">
        <v>2</v>
      </c>
      <c r="E443" s="47">
        <v>0.7</v>
      </c>
      <c r="F443" s="47">
        <v>0.6</v>
      </c>
      <c r="G443" s="47">
        <f t="shared" si="9"/>
        <v>0.84</v>
      </c>
    </row>
    <row r="444" spans="1:7" x14ac:dyDescent="0.25">
      <c r="A444" s="46" t="s">
        <v>668</v>
      </c>
      <c r="B444" s="46"/>
      <c r="C444" s="47"/>
      <c r="D444" s="47">
        <v>2</v>
      </c>
      <c r="E444" s="47">
        <v>0.7</v>
      </c>
      <c r="F444" s="47">
        <v>0.2</v>
      </c>
      <c r="G444" s="47">
        <f t="shared" si="9"/>
        <v>0.27999999999999997</v>
      </c>
    </row>
    <row r="445" spans="1:7" x14ac:dyDescent="0.25">
      <c r="A445" s="46" t="s">
        <v>669</v>
      </c>
      <c r="B445" s="46"/>
      <c r="C445" s="47"/>
      <c r="D445" s="47">
        <v>2</v>
      </c>
      <c r="E445" s="47">
        <v>0.52</v>
      </c>
      <c r="F445" s="47">
        <v>0.15</v>
      </c>
      <c r="G445" s="47">
        <f t="shared" si="9"/>
        <v>0.156</v>
      </c>
    </row>
    <row r="446" spans="1:7" x14ac:dyDescent="0.25">
      <c r="A446" s="46" t="s">
        <v>670</v>
      </c>
      <c r="B446" s="46"/>
      <c r="C446" s="47"/>
      <c r="D446" s="47">
        <v>2</v>
      </c>
      <c r="E446" s="47">
        <v>0.7</v>
      </c>
      <c r="F446" s="47">
        <v>0.2</v>
      </c>
      <c r="G446" s="47">
        <f t="shared" si="9"/>
        <v>0.27999999999999997</v>
      </c>
    </row>
    <row r="447" spans="1:7" x14ac:dyDescent="0.25">
      <c r="A447" s="46" t="s">
        <v>678</v>
      </c>
      <c r="B447" s="46"/>
      <c r="C447" s="47"/>
      <c r="D447" s="47"/>
      <c r="E447" s="47">
        <v>2.85</v>
      </c>
      <c r="F447" s="47">
        <v>1.151</v>
      </c>
      <c r="G447" s="47">
        <f t="shared" si="9"/>
        <v>3.2803500000000003</v>
      </c>
    </row>
    <row r="448" spans="1:7" x14ac:dyDescent="0.25">
      <c r="A448" s="46" t="s">
        <v>672</v>
      </c>
      <c r="B448" s="46"/>
      <c r="C448" s="47"/>
      <c r="D448" s="47">
        <v>2</v>
      </c>
      <c r="E448" s="47">
        <v>0.25</v>
      </c>
      <c r="F448" s="47">
        <v>0.25</v>
      </c>
      <c r="G448" s="47">
        <f t="shared" si="9"/>
        <v>0.125</v>
      </c>
    </row>
    <row r="449" spans="1:7" x14ac:dyDescent="0.25">
      <c r="A449" s="46" t="s">
        <v>673</v>
      </c>
      <c r="B449" s="46"/>
      <c r="C449" s="47">
        <v>2</v>
      </c>
      <c r="D449" s="47">
        <v>2</v>
      </c>
      <c r="E449" s="47">
        <v>0.1</v>
      </c>
      <c r="F449" s="47">
        <v>0.37</v>
      </c>
      <c r="G449" s="47">
        <f t="shared" si="9"/>
        <v>0.14799999999999999</v>
      </c>
    </row>
    <row r="450" spans="1:7" x14ac:dyDescent="0.25">
      <c r="A450" s="46" t="s">
        <v>674</v>
      </c>
      <c r="B450" s="46"/>
      <c r="C450" s="47">
        <v>5</v>
      </c>
      <c r="D450" s="47">
        <v>16.14</v>
      </c>
      <c r="E450" s="47"/>
      <c r="F450" s="47"/>
      <c r="G450" s="47">
        <f>C450 * D450/100</f>
        <v>0.80700000000000005</v>
      </c>
    </row>
    <row r="452" spans="1:7" ht="45" customHeight="1" x14ac:dyDescent="0.25">
      <c r="A452" s="43" t="s">
        <v>835</v>
      </c>
      <c r="B452" s="43" t="s">
        <v>663</v>
      </c>
      <c r="C452" s="43" t="s">
        <v>24</v>
      </c>
      <c r="D452" s="44" t="s">
        <v>25</v>
      </c>
      <c r="E452" s="1" t="s">
        <v>680</v>
      </c>
      <c r="F452" s="1" t="s">
        <v>680</v>
      </c>
      <c r="G452" s="45">
        <f>SUM(G453:G460)</f>
        <v>112.96999999999998</v>
      </c>
    </row>
    <row r="453" spans="1:7" x14ac:dyDescent="0.25">
      <c r="A453" s="46" t="s">
        <v>681</v>
      </c>
      <c r="B453" s="46"/>
      <c r="C453" s="47"/>
      <c r="D453" s="47"/>
      <c r="E453" s="47"/>
      <c r="F453" s="47"/>
      <c r="G453" s="47"/>
    </row>
    <row r="454" spans="1:7" x14ac:dyDescent="0.25">
      <c r="A454" s="46" t="s">
        <v>836</v>
      </c>
      <c r="B454" s="46"/>
      <c r="C454" s="47">
        <v>2</v>
      </c>
      <c r="D454" s="47">
        <v>4</v>
      </c>
      <c r="E454" s="47">
        <v>38.5</v>
      </c>
      <c r="F454" s="47">
        <v>0.25</v>
      </c>
      <c r="G454" s="47">
        <f t="shared" ref="G454:G459" si="10">PRODUCT(C454:F454)</f>
        <v>77</v>
      </c>
    </row>
    <row r="455" spans="1:7" x14ac:dyDescent="0.25">
      <c r="A455" s="46" t="s">
        <v>683</v>
      </c>
      <c r="B455" s="46"/>
      <c r="C455" s="47">
        <v>8</v>
      </c>
      <c r="D455" s="47">
        <v>0.6</v>
      </c>
      <c r="E455" s="47">
        <v>0.2</v>
      </c>
      <c r="F455" s="47">
        <v>0.25</v>
      </c>
      <c r="G455" s="47">
        <f t="shared" si="10"/>
        <v>0.24</v>
      </c>
    </row>
    <row r="456" spans="1:7" x14ac:dyDescent="0.25">
      <c r="A456" s="46" t="s">
        <v>668</v>
      </c>
      <c r="B456" s="46"/>
      <c r="C456" s="47">
        <v>2</v>
      </c>
      <c r="D456" s="47">
        <v>5.5</v>
      </c>
      <c r="E456" s="47">
        <v>0.2</v>
      </c>
      <c r="F456" s="47">
        <v>0.25</v>
      </c>
      <c r="G456" s="47">
        <f t="shared" si="10"/>
        <v>0.55000000000000004</v>
      </c>
    </row>
    <row r="457" spans="1:7" x14ac:dyDescent="0.25">
      <c r="A457" s="46" t="s">
        <v>667</v>
      </c>
      <c r="B457" s="46"/>
      <c r="C457" s="47"/>
      <c r="D457" s="47">
        <v>7</v>
      </c>
      <c r="E457" s="47">
        <v>6</v>
      </c>
      <c r="F457" s="47">
        <v>0.5</v>
      </c>
      <c r="G457" s="47">
        <f t="shared" si="10"/>
        <v>21</v>
      </c>
    </row>
    <row r="458" spans="1:7" x14ac:dyDescent="0.25">
      <c r="A458" s="46" t="s">
        <v>670</v>
      </c>
      <c r="B458" s="46"/>
      <c r="C458" s="47">
        <v>2</v>
      </c>
      <c r="D458" s="47">
        <v>5.5</v>
      </c>
      <c r="E458" s="47">
        <v>0.2</v>
      </c>
      <c r="F458" s="47">
        <v>0.25</v>
      </c>
      <c r="G458" s="47">
        <f t="shared" si="10"/>
        <v>0.55000000000000004</v>
      </c>
    </row>
    <row r="459" spans="1:7" x14ac:dyDescent="0.25">
      <c r="A459" s="46" t="s">
        <v>684</v>
      </c>
      <c r="B459" s="46"/>
      <c r="C459" s="47">
        <v>2</v>
      </c>
      <c r="D459" s="47">
        <v>5.5</v>
      </c>
      <c r="E459" s="47">
        <v>1.5</v>
      </c>
      <c r="F459" s="47">
        <v>0.5</v>
      </c>
      <c r="G459" s="47">
        <f t="shared" si="10"/>
        <v>8.25</v>
      </c>
    </row>
    <row r="460" spans="1:7" x14ac:dyDescent="0.25">
      <c r="A460" s="46" t="s">
        <v>674</v>
      </c>
      <c r="B460" s="46"/>
      <c r="C460" s="47">
        <v>5</v>
      </c>
      <c r="D460" s="47">
        <v>107.6</v>
      </c>
      <c r="E460" s="47"/>
      <c r="F460" s="47"/>
      <c r="G460" s="47">
        <f>C460 * D460/100</f>
        <v>5.38</v>
      </c>
    </row>
    <row r="462" spans="1:7" ht="45" customHeight="1" x14ac:dyDescent="0.25">
      <c r="A462" s="43" t="s">
        <v>837</v>
      </c>
      <c r="B462" s="43" t="s">
        <v>663</v>
      </c>
      <c r="C462" s="43" t="s">
        <v>27</v>
      </c>
      <c r="D462" s="44" t="s">
        <v>22</v>
      </c>
      <c r="E462" s="1" t="s">
        <v>686</v>
      </c>
      <c r="F462" s="1" t="s">
        <v>686</v>
      </c>
      <c r="G462" s="45">
        <f>SUM(G463:G472)</f>
        <v>16.937749999999998</v>
      </c>
    </row>
    <row r="463" spans="1:7" x14ac:dyDescent="0.25">
      <c r="A463" s="46" t="s">
        <v>677</v>
      </c>
      <c r="B463" s="46"/>
      <c r="C463" s="47"/>
      <c r="D463" s="47">
        <v>2</v>
      </c>
      <c r="E463" s="47">
        <v>3.85</v>
      </c>
      <c r="F463" s="47">
        <v>1.1819999999999999</v>
      </c>
      <c r="G463" s="47">
        <f t="shared" ref="G463:G471" si="11">PRODUCT(C463:F463)</f>
        <v>9.1013999999999999</v>
      </c>
    </row>
    <row r="464" spans="1:7" x14ac:dyDescent="0.25">
      <c r="A464" s="46" t="s">
        <v>666</v>
      </c>
      <c r="B464" s="46"/>
      <c r="C464" s="47">
        <v>4</v>
      </c>
      <c r="D464" s="47">
        <v>4</v>
      </c>
      <c r="E464" s="47">
        <v>0.6</v>
      </c>
      <c r="F464" s="47">
        <v>0.2</v>
      </c>
      <c r="G464" s="47">
        <f t="shared" si="11"/>
        <v>1.92</v>
      </c>
    </row>
    <row r="465" spans="1:7" x14ac:dyDescent="0.25">
      <c r="A465" s="46" t="s">
        <v>667</v>
      </c>
      <c r="B465" s="46"/>
      <c r="C465" s="47"/>
      <c r="D465" s="47">
        <v>2</v>
      </c>
      <c r="E465" s="47">
        <v>0.7</v>
      </c>
      <c r="F465" s="47">
        <v>0.6</v>
      </c>
      <c r="G465" s="47">
        <f t="shared" si="11"/>
        <v>0.84</v>
      </c>
    </row>
    <row r="466" spans="1:7" x14ac:dyDescent="0.25">
      <c r="A466" s="46" t="s">
        <v>668</v>
      </c>
      <c r="B466" s="46"/>
      <c r="C466" s="47"/>
      <c r="D466" s="47">
        <v>2</v>
      </c>
      <c r="E466" s="47">
        <v>0.7</v>
      </c>
      <c r="F466" s="47">
        <v>0.2</v>
      </c>
      <c r="G466" s="47">
        <f t="shared" si="11"/>
        <v>0.27999999999999997</v>
      </c>
    </row>
    <row r="467" spans="1:7" x14ac:dyDescent="0.25">
      <c r="A467" s="46" t="s">
        <v>669</v>
      </c>
      <c r="B467" s="46"/>
      <c r="C467" s="47"/>
      <c r="D467" s="47">
        <v>2</v>
      </c>
      <c r="E467" s="47">
        <v>0.52</v>
      </c>
      <c r="F467" s="47">
        <v>0.15</v>
      </c>
      <c r="G467" s="47">
        <f t="shared" si="11"/>
        <v>0.156</v>
      </c>
    </row>
    <row r="468" spans="1:7" x14ac:dyDescent="0.25">
      <c r="A468" s="46" t="s">
        <v>670</v>
      </c>
      <c r="B468" s="46"/>
      <c r="C468" s="47"/>
      <c r="D468" s="47">
        <v>2</v>
      </c>
      <c r="E468" s="47">
        <v>0.7</v>
      </c>
      <c r="F468" s="47">
        <v>0.2</v>
      </c>
      <c r="G468" s="47">
        <f t="shared" si="11"/>
        <v>0.27999999999999997</v>
      </c>
    </row>
    <row r="469" spans="1:7" x14ac:dyDescent="0.25">
      <c r="A469" s="46" t="s">
        <v>678</v>
      </c>
      <c r="B469" s="46"/>
      <c r="C469" s="47"/>
      <c r="D469" s="47"/>
      <c r="E469" s="47">
        <v>2.85</v>
      </c>
      <c r="F469" s="47">
        <v>1.151</v>
      </c>
      <c r="G469" s="47">
        <f t="shared" si="11"/>
        <v>3.2803500000000003</v>
      </c>
    </row>
    <row r="470" spans="1:7" x14ac:dyDescent="0.25">
      <c r="A470" s="46" t="s">
        <v>672</v>
      </c>
      <c r="B470" s="46"/>
      <c r="C470" s="47"/>
      <c r="D470" s="47">
        <v>2</v>
      </c>
      <c r="E470" s="47">
        <v>0.25</v>
      </c>
      <c r="F470" s="47">
        <v>0.25</v>
      </c>
      <c r="G470" s="47">
        <f t="shared" si="11"/>
        <v>0.125</v>
      </c>
    </row>
    <row r="471" spans="1:7" x14ac:dyDescent="0.25">
      <c r="A471" s="46" t="s">
        <v>673</v>
      </c>
      <c r="B471" s="46"/>
      <c r="C471" s="47">
        <v>2</v>
      </c>
      <c r="D471" s="47">
        <v>2</v>
      </c>
      <c r="E471" s="47">
        <v>0.1</v>
      </c>
      <c r="F471" s="47">
        <v>0.37</v>
      </c>
      <c r="G471" s="47">
        <f t="shared" si="11"/>
        <v>0.14799999999999999</v>
      </c>
    </row>
    <row r="472" spans="1:7" x14ac:dyDescent="0.25">
      <c r="A472" s="46" t="s">
        <v>674</v>
      </c>
      <c r="B472" s="46"/>
      <c r="C472" s="47">
        <v>5</v>
      </c>
      <c r="D472" s="47">
        <v>16.14</v>
      </c>
      <c r="E472" s="47"/>
      <c r="F472" s="47"/>
      <c r="G472" s="47">
        <f>C472 * D472/100</f>
        <v>0.80700000000000005</v>
      </c>
    </row>
    <row r="474" spans="1:7" ht="45" customHeight="1" x14ac:dyDescent="0.25">
      <c r="A474" s="43" t="s">
        <v>838</v>
      </c>
      <c r="B474" s="43" t="s">
        <v>663</v>
      </c>
      <c r="C474" s="43" t="s">
        <v>29</v>
      </c>
      <c r="D474" s="44" t="s">
        <v>30</v>
      </c>
      <c r="E474" s="1" t="s">
        <v>688</v>
      </c>
      <c r="F474" s="1" t="s">
        <v>688</v>
      </c>
      <c r="G474" s="45">
        <f>SUM(G475:G475)</f>
        <v>3.85</v>
      </c>
    </row>
    <row r="475" spans="1:7" x14ac:dyDescent="0.25">
      <c r="A475" s="46" t="s">
        <v>689</v>
      </c>
      <c r="B475" s="46"/>
      <c r="C475" s="47"/>
      <c r="D475" s="47"/>
      <c r="E475" s="47"/>
      <c r="F475" s="47">
        <v>3.85</v>
      </c>
      <c r="G475" s="47">
        <f>PRODUCT(C475:F475)</f>
        <v>3.85</v>
      </c>
    </row>
    <row r="477" spans="1:7" ht="45" customHeight="1" x14ac:dyDescent="0.25">
      <c r="A477" s="43" t="s">
        <v>839</v>
      </c>
      <c r="B477" s="43" t="s">
        <v>663</v>
      </c>
      <c r="C477" s="43" t="s">
        <v>32</v>
      </c>
      <c r="D477" s="44" t="s">
        <v>33</v>
      </c>
      <c r="E477" s="1" t="s">
        <v>691</v>
      </c>
      <c r="F477" s="1" t="s">
        <v>691</v>
      </c>
      <c r="G477" s="45">
        <f>SUM(G478:G478)</f>
        <v>25</v>
      </c>
    </row>
    <row r="478" spans="1:7" x14ac:dyDescent="0.25">
      <c r="A478" s="46" t="s">
        <v>692</v>
      </c>
      <c r="B478" s="46"/>
      <c r="C478" s="47"/>
      <c r="D478" s="47">
        <v>2</v>
      </c>
      <c r="E478" s="47">
        <v>5</v>
      </c>
      <c r="F478" s="47">
        <v>2.5</v>
      </c>
      <c r="G478" s="47">
        <f>PRODUCT(C478:F478)</f>
        <v>25</v>
      </c>
    </row>
    <row r="480" spans="1:7" ht="45" customHeight="1" x14ac:dyDescent="0.25">
      <c r="A480" s="43" t="s">
        <v>840</v>
      </c>
      <c r="B480" s="43" t="s">
        <v>663</v>
      </c>
      <c r="C480" s="43" t="s">
        <v>35</v>
      </c>
      <c r="D480" s="44" t="s">
        <v>33</v>
      </c>
      <c r="E480" s="1" t="s">
        <v>694</v>
      </c>
      <c r="F480" s="1" t="s">
        <v>694</v>
      </c>
      <c r="G480" s="45">
        <f>SUM(G481:G483)</f>
        <v>18</v>
      </c>
    </row>
    <row r="481" spans="1:7" x14ac:dyDescent="0.25">
      <c r="A481" s="46" t="s">
        <v>695</v>
      </c>
      <c r="B481" s="46"/>
      <c r="C481" s="47"/>
      <c r="D481" s="47"/>
      <c r="E481" s="47">
        <v>2</v>
      </c>
      <c r="F481" s="47">
        <v>5</v>
      </c>
      <c r="G481" s="47">
        <f>PRODUCT(C481:F481)</f>
        <v>10</v>
      </c>
    </row>
    <row r="482" spans="1:7" x14ac:dyDescent="0.25">
      <c r="A482" s="46" t="s">
        <v>696</v>
      </c>
      <c r="B482" s="46"/>
      <c r="C482" s="47"/>
      <c r="D482" s="47"/>
      <c r="E482" s="47"/>
      <c r="F482" s="47">
        <v>4</v>
      </c>
      <c r="G482" s="47">
        <f>PRODUCT(C482:F482)</f>
        <v>4</v>
      </c>
    </row>
    <row r="483" spans="1:7" x14ac:dyDescent="0.25">
      <c r="A483" s="46" t="s">
        <v>697</v>
      </c>
      <c r="B483" s="46"/>
      <c r="C483" s="47"/>
      <c r="D483" s="47"/>
      <c r="E483" s="47"/>
      <c r="F483" s="47">
        <v>4</v>
      </c>
      <c r="G483" s="47">
        <f>PRODUCT(C483:F483)</f>
        <v>4</v>
      </c>
    </row>
    <row r="485" spans="1:7" ht="45" customHeight="1" x14ac:dyDescent="0.25">
      <c r="A485" s="43" t="s">
        <v>841</v>
      </c>
      <c r="B485" s="43" t="s">
        <v>663</v>
      </c>
      <c r="C485" s="43" t="s">
        <v>37</v>
      </c>
      <c r="D485" s="44" t="s">
        <v>33</v>
      </c>
      <c r="E485" s="1" t="s">
        <v>699</v>
      </c>
      <c r="F485" s="1" t="s">
        <v>699</v>
      </c>
      <c r="G485" s="45">
        <f>SUM(G486:G487)</f>
        <v>14</v>
      </c>
    </row>
    <row r="486" spans="1:7" x14ac:dyDescent="0.25">
      <c r="A486" s="46" t="s">
        <v>700</v>
      </c>
      <c r="B486" s="46"/>
      <c r="C486" s="47"/>
      <c r="D486" s="47"/>
      <c r="E486" s="47">
        <v>2</v>
      </c>
      <c r="F486" s="47">
        <v>5</v>
      </c>
      <c r="G486" s="47">
        <f>PRODUCT(C486:F486)</f>
        <v>10</v>
      </c>
    </row>
    <row r="487" spans="1:7" x14ac:dyDescent="0.25">
      <c r="A487" s="46" t="s">
        <v>701</v>
      </c>
      <c r="B487" s="46"/>
      <c r="C487" s="47"/>
      <c r="D487" s="47"/>
      <c r="E487" s="47"/>
      <c r="F487" s="47">
        <v>4</v>
      </c>
      <c r="G487" s="47">
        <f>PRODUCT(C487:F487)</f>
        <v>4</v>
      </c>
    </row>
    <row r="489" spans="1:7" ht="45" customHeight="1" x14ac:dyDescent="0.25">
      <c r="A489" s="43" t="s">
        <v>842</v>
      </c>
      <c r="B489" s="43" t="s">
        <v>663</v>
      </c>
      <c r="C489" s="43" t="s">
        <v>39</v>
      </c>
      <c r="D489" s="44" t="s">
        <v>25</v>
      </c>
      <c r="E489" s="1" t="s">
        <v>703</v>
      </c>
      <c r="F489" s="1" t="s">
        <v>703</v>
      </c>
      <c r="G489" s="45">
        <f>SUM(G490:G491)</f>
        <v>45</v>
      </c>
    </row>
    <row r="490" spans="1:7" x14ac:dyDescent="0.25">
      <c r="A490" s="46" t="s">
        <v>704</v>
      </c>
      <c r="B490" s="46"/>
      <c r="C490" s="47"/>
      <c r="D490" s="47"/>
      <c r="E490" s="47"/>
      <c r="F490" s="47"/>
      <c r="G490" s="47"/>
    </row>
    <row r="491" spans="1:7" x14ac:dyDescent="0.25">
      <c r="A491" s="46" t="s">
        <v>705</v>
      </c>
      <c r="B491" s="46"/>
      <c r="C491" s="47"/>
      <c r="D491" s="47">
        <v>2.5</v>
      </c>
      <c r="E491" s="47">
        <v>6</v>
      </c>
      <c r="F491" s="47">
        <v>3</v>
      </c>
      <c r="G491" s="47">
        <f>PRODUCT(C491:F491)</f>
        <v>45</v>
      </c>
    </row>
    <row r="493" spans="1:7" ht="45" customHeight="1" x14ac:dyDescent="0.25">
      <c r="A493" s="43" t="s">
        <v>843</v>
      </c>
      <c r="B493" s="43" t="s">
        <v>663</v>
      </c>
      <c r="C493" s="43" t="s">
        <v>41</v>
      </c>
      <c r="D493" s="44" t="s">
        <v>22</v>
      </c>
      <c r="E493" s="1" t="s">
        <v>707</v>
      </c>
      <c r="F493" s="1" t="s">
        <v>707</v>
      </c>
      <c r="G493" s="45">
        <f>SUM(G494:G494)</f>
        <v>0.36</v>
      </c>
    </row>
    <row r="494" spans="1:7" x14ac:dyDescent="0.25">
      <c r="A494" s="46" t="s">
        <v>708</v>
      </c>
      <c r="B494" s="46"/>
      <c r="C494" s="47"/>
      <c r="D494" s="47">
        <v>2</v>
      </c>
      <c r="E494" s="47">
        <v>0.6</v>
      </c>
      <c r="F494" s="47">
        <v>0.3</v>
      </c>
      <c r="G494" s="47">
        <f>PRODUCT(C494:F494)</f>
        <v>0.36</v>
      </c>
    </row>
    <row r="496" spans="1:7" ht="45" customHeight="1" x14ac:dyDescent="0.25">
      <c r="A496" s="43" t="s">
        <v>844</v>
      </c>
      <c r="B496" s="43" t="s">
        <v>663</v>
      </c>
      <c r="C496" s="43" t="s">
        <v>43</v>
      </c>
      <c r="D496" s="44" t="s">
        <v>22</v>
      </c>
      <c r="E496" s="1" t="s">
        <v>710</v>
      </c>
      <c r="F496" s="1" t="s">
        <v>710</v>
      </c>
      <c r="G496" s="45">
        <f>SUM(G497:G498)</f>
        <v>1.7250000000000001</v>
      </c>
    </row>
    <row r="497" spans="1:7" x14ac:dyDescent="0.25">
      <c r="A497" s="46" t="s">
        <v>708</v>
      </c>
      <c r="B497" s="46"/>
      <c r="C497" s="47"/>
      <c r="D497" s="47">
        <v>2</v>
      </c>
      <c r="E497" s="47">
        <v>0.6</v>
      </c>
      <c r="F497" s="47">
        <v>0.25</v>
      </c>
      <c r="G497" s="47">
        <f>PRODUCT(C497:F497)</f>
        <v>0.3</v>
      </c>
    </row>
    <row r="498" spans="1:7" x14ac:dyDescent="0.25">
      <c r="A498" s="46"/>
      <c r="B498" s="46"/>
      <c r="C498" s="47"/>
      <c r="D498" s="47">
        <v>2</v>
      </c>
      <c r="E498" s="47">
        <v>2.85</v>
      </c>
      <c r="F498" s="47">
        <v>0.25</v>
      </c>
      <c r="G498" s="47">
        <f>PRODUCT(C498:F498)</f>
        <v>1.425</v>
      </c>
    </row>
    <row r="500" spans="1:7" ht="45" customHeight="1" x14ac:dyDescent="0.25">
      <c r="A500" s="43" t="s">
        <v>845</v>
      </c>
      <c r="B500" s="43" t="s">
        <v>663</v>
      </c>
      <c r="C500" s="43" t="s">
        <v>45</v>
      </c>
      <c r="D500" s="44" t="s">
        <v>22</v>
      </c>
      <c r="E500" s="1" t="s">
        <v>712</v>
      </c>
      <c r="F500" s="1" t="s">
        <v>712</v>
      </c>
      <c r="G500" s="45">
        <f>SUM(G501:G501)</f>
        <v>1.71</v>
      </c>
    </row>
    <row r="501" spans="1:7" x14ac:dyDescent="0.25">
      <c r="A501" s="46" t="s">
        <v>708</v>
      </c>
      <c r="B501" s="46"/>
      <c r="C501" s="47"/>
      <c r="D501" s="47"/>
      <c r="E501" s="47">
        <v>0.6</v>
      </c>
      <c r="F501" s="47">
        <v>2.85</v>
      </c>
      <c r="G501" s="47">
        <f>PRODUCT(C501:F501)</f>
        <v>1.71</v>
      </c>
    </row>
    <row r="503" spans="1:7" x14ac:dyDescent="0.25">
      <c r="B503" t="s">
        <v>661</v>
      </c>
      <c r="C503" s="41" t="s">
        <v>7</v>
      </c>
      <c r="D503" s="42" t="s">
        <v>8</v>
      </c>
      <c r="E503" s="41" t="s">
        <v>9</v>
      </c>
    </row>
    <row r="504" spans="1:7" x14ac:dyDescent="0.25">
      <c r="B504" t="s">
        <v>661</v>
      </c>
      <c r="C504" s="41" t="s">
        <v>10</v>
      </c>
      <c r="D504" s="42" t="s">
        <v>11</v>
      </c>
      <c r="E504" s="41" t="s">
        <v>12</v>
      </c>
    </row>
    <row r="505" spans="1:7" x14ac:dyDescent="0.25">
      <c r="B505" t="s">
        <v>661</v>
      </c>
      <c r="C505" s="41" t="s">
        <v>13</v>
      </c>
      <c r="D505" s="42" t="s">
        <v>116</v>
      </c>
      <c r="E505" s="41" t="s">
        <v>125</v>
      </c>
    </row>
    <row r="506" spans="1:7" x14ac:dyDescent="0.25">
      <c r="B506" t="s">
        <v>661</v>
      </c>
      <c r="C506" s="41" t="s">
        <v>10</v>
      </c>
      <c r="D506" s="42" t="s">
        <v>8</v>
      </c>
      <c r="E506" s="41" t="s">
        <v>15</v>
      </c>
    </row>
    <row r="507" spans="1:7" x14ac:dyDescent="0.25">
      <c r="B507" t="s">
        <v>661</v>
      </c>
      <c r="C507" s="41" t="s">
        <v>10</v>
      </c>
      <c r="D507" s="42" t="s">
        <v>48</v>
      </c>
      <c r="E507" s="41" t="s">
        <v>49</v>
      </c>
    </row>
    <row r="509" spans="1:7" ht="45" customHeight="1" x14ac:dyDescent="0.25">
      <c r="A509" s="43" t="s">
        <v>846</v>
      </c>
      <c r="B509" s="43" t="s">
        <v>663</v>
      </c>
      <c r="C509" s="43" t="s">
        <v>128</v>
      </c>
      <c r="D509" s="44" t="s">
        <v>129</v>
      </c>
      <c r="E509" s="1" t="s">
        <v>847</v>
      </c>
      <c r="F509" s="1" t="s">
        <v>847</v>
      </c>
      <c r="G509" s="45">
        <f>SUM(G510:G511)</f>
        <v>2.2870000000000004</v>
      </c>
    </row>
    <row r="510" spans="1:7" x14ac:dyDescent="0.25">
      <c r="A510" s="46" t="s">
        <v>848</v>
      </c>
      <c r="B510" s="46"/>
      <c r="C510" s="47">
        <v>2</v>
      </c>
      <c r="D510" s="47">
        <v>0.45</v>
      </c>
      <c r="E510" s="47">
        <v>0.6</v>
      </c>
      <c r="F510" s="47">
        <v>3.85</v>
      </c>
      <c r="G510" s="47">
        <f>PRODUCT(C510:F510)</f>
        <v>2.0790000000000002</v>
      </c>
    </row>
    <row r="511" spans="1:7" x14ac:dyDescent="0.25">
      <c r="A511" s="46" t="s">
        <v>732</v>
      </c>
      <c r="B511" s="46"/>
      <c r="C511" s="47">
        <v>10</v>
      </c>
      <c r="D511" s="47">
        <v>2.08</v>
      </c>
      <c r="E511" s="47"/>
      <c r="F511" s="47"/>
      <c r="G511" s="47">
        <f>C511 * D511/100</f>
        <v>0.20800000000000002</v>
      </c>
    </row>
    <row r="513" spans="1:7" ht="45" customHeight="1" x14ac:dyDescent="0.25">
      <c r="A513" s="43" t="s">
        <v>849</v>
      </c>
      <c r="B513" s="43" t="s">
        <v>663</v>
      </c>
      <c r="C513" s="43" t="s">
        <v>131</v>
      </c>
      <c r="D513" s="44" t="s">
        <v>129</v>
      </c>
      <c r="E513" s="1" t="s">
        <v>850</v>
      </c>
      <c r="F513" s="1" t="s">
        <v>850</v>
      </c>
      <c r="G513" s="45">
        <f>SUM(G514:G515)</f>
        <v>2.109</v>
      </c>
    </row>
    <row r="514" spans="1:7" x14ac:dyDescent="0.25">
      <c r="A514" s="46" t="s">
        <v>848</v>
      </c>
      <c r="B514" s="46"/>
      <c r="C514" s="47">
        <v>2</v>
      </c>
      <c r="D514" s="47">
        <v>0.45</v>
      </c>
      <c r="E514" s="47">
        <v>0.6</v>
      </c>
      <c r="F514" s="47">
        <v>3.55</v>
      </c>
      <c r="G514" s="47">
        <f>PRODUCT(C514:F514)</f>
        <v>1.917</v>
      </c>
    </row>
    <row r="515" spans="1:7" x14ac:dyDescent="0.25">
      <c r="A515" s="46" t="s">
        <v>752</v>
      </c>
      <c r="B515" s="46"/>
      <c r="C515" s="47">
        <v>10</v>
      </c>
      <c r="D515" s="47">
        <v>1.92</v>
      </c>
      <c r="E515" s="47"/>
      <c r="F515" s="47"/>
      <c r="G515" s="47">
        <f>C515 * D515/100</f>
        <v>0.192</v>
      </c>
    </row>
    <row r="517" spans="1:7" ht="45" customHeight="1" x14ac:dyDescent="0.25">
      <c r="A517" s="43" t="s">
        <v>851</v>
      </c>
      <c r="B517" s="43" t="s">
        <v>663</v>
      </c>
      <c r="C517" s="43" t="s">
        <v>51</v>
      </c>
      <c r="D517" s="44" t="s">
        <v>33</v>
      </c>
      <c r="E517" s="1" t="s">
        <v>714</v>
      </c>
      <c r="F517" s="1" t="s">
        <v>714</v>
      </c>
      <c r="G517" s="45">
        <f>SUM(G518:G518)</f>
        <v>1</v>
      </c>
    </row>
    <row r="518" spans="1:7" x14ac:dyDescent="0.25">
      <c r="A518" s="46"/>
      <c r="B518" s="46"/>
      <c r="C518" s="47"/>
      <c r="D518" s="47"/>
      <c r="E518" s="47"/>
      <c r="F518" s="47">
        <v>1</v>
      </c>
      <c r="G518" s="47">
        <f>PRODUCT(C518:F518)</f>
        <v>1</v>
      </c>
    </row>
    <row r="520" spans="1:7" ht="45" customHeight="1" x14ac:dyDescent="0.25">
      <c r="A520" s="43" t="s">
        <v>852</v>
      </c>
      <c r="B520" s="43" t="s">
        <v>663</v>
      </c>
      <c r="C520" s="43" t="s">
        <v>53</v>
      </c>
      <c r="D520" s="44" t="s">
        <v>33</v>
      </c>
      <c r="E520" s="1" t="s">
        <v>716</v>
      </c>
      <c r="F520" s="1" t="s">
        <v>716</v>
      </c>
      <c r="G520" s="45">
        <f>SUM(G521:G524)</f>
        <v>28</v>
      </c>
    </row>
    <row r="521" spans="1:7" x14ac:dyDescent="0.25">
      <c r="A521" s="46" t="s">
        <v>717</v>
      </c>
      <c r="B521" s="46"/>
      <c r="C521" s="47"/>
      <c r="D521" s="47"/>
      <c r="E521" s="47">
        <v>2</v>
      </c>
      <c r="F521" s="47">
        <v>5</v>
      </c>
      <c r="G521" s="47">
        <f>PRODUCT(C521:F521)</f>
        <v>10</v>
      </c>
    </row>
    <row r="522" spans="1:7" x14ac:dyDescent="0.25">
      <c r="A522" s="46"/>
      <c r="B522" s="46"/>
      <c r="C522" s="47"/>
      <c r="D522" s="47"/>
      <c r="E522" s="47"/>
      <c r="F522" s="47">
        <v>4</v>
      </c>
      <c r="G522" s="47">
        <f>PRODUCT(C522:F522)</f>
        <v>4</v>
      </c>
    </row>
    <row r="523" spans="1:7" x14ac:dyDescent="0.25">
      <c r="A523" s="46" t="s">
        <v>718</v>
      </c>
      <c r="B523" s="46"/>
      <c r="C523" s="47"/>
      <c r="D523" s="47"/>
      <c r="E523" s="47">
        <v>2</v>
      </c>
      <c r="F523" s="47">
        <v>5</v>
      </c>
      <c r="G523" s="47">
        <f>PRODUCT(C523:F523)</f>
        <v>10</v>
      </c>
    </row>
    <row r="524" spans="1:7" x14ac:dyDescent="0.25">
      <c r="A524" s="46"/>
      <c r="B524" s="46"/>
      <c r="C524" s="47"/>
      <c r="D524" s="47"/>
      <c r="E524" s="47"/>
      <c r="F524" s="47">
        <v>4</v>
      </c>
      <c r="G524" s="47">
        <f>PRODUCT(C524:F524)</f>
        <v>4</v>
      </c>
    </row>
    <row r="526" spans="1:7" ht="45" customHeight="1" x14ac:dyDescent="0.25">
      <c r="A526" s="43" t="s">
        <v>853</v>
      </c>
      <c r="B526" s="43" t="s">
        <v>663</v>
      </c>
      <c r="C526" s="43" t="s">
        <v>55</v>
      </c>
      <c r="D526" s="44" t="s">
        <v>33</v>
      </c>
      <c r="E526" s="1" t="s">
        <v>720</v>
      </c>
      <c r="F526" s="1" t="s">
        <v>720</v>
      </c>
      <c r="G526" s="45">
        <f>SUM(G527:G527)</f>
        <v>1</v>
      </c>
    </row>
    <row r="527" spans="1:7" x14ac:dyDescent="0.25">
      <c r="A527" s="46" t="s">
        <v>721</v>
      </c>
      <c r="B527" s="46"/>
      <c r="C527" s="47"/>
      <c r="D527" s="47"/>
      <c r="E527" s="47"/>
      <c r="F527" s="47">
        <v>1</v>
      </c>
      <c r="G527" s="47">
        <f>PRODUCT(C527:F527)</f>
        <v>1</v>
      </c>
    </row>
    <row r="529" spans="1:7" ht="45" customHeight="1" x14ac:dyDescent="0.25">
      <c r="A529" s="43" t="s">
        <v>854</v>
      </c>
      <c r="B529" s="43" t="s">
        <v>663</v>
      </c>
      <c r="C529" s="43" t="s">
        <v>57</v>
      </c>
      <c r="D529" s="44" t="s">
        <v>22</v>
      </c>
      <c r="E529" s="1" t="s">
        <v>723</v>
      </c>
      <c r="F529" s="1" t="s">
        <v>723</v>
      </c>
      <c r="G529" s="45">
        <f>SUM(G530:G530)</f>
        <v>1.71</v>
      </c>
    </row>
    <row r="530" spans="1:7" x14ac:dyDescent="0.25">
      <c r="A530" s="46" t="s">
        <v>708</v>
      </c>
      <c r="B530" s="46"/>
      <c r="C530" s="47"/>
      <c r="D530" s="47"/>
      <c r="E530" s="47">
        <v>0.6</v>
      </c>
      <c r="F530" s="47">
        <v>2.85</v>
      </c>
      <c r="G530" s="47">
        <f>PRODUCT(C530:F530)</f>
        <v>1.71</v>
      </c>
    </row>
    <row r="532" spans="1:7" x14ac:dyDescent="0.25">
      <c r="B532" t="s">
        <v>661</v>
      </c>
      <c r="C532" s="41" t="s">
        <v>7</v>
      </c>
      <c r="D532" s="42" t="s">
        <v>8</v>
      </c>
      <c r="E532" s="41" t="s">
        <v>9</v>
      </c>
    </row>
    <row r="533" spans="1:7" x14ac:dyDescent="0.25">
      <c r="B533" t="s">
        <v>661</v>
      </c>
      <c r="C533" s="41" t="s">
        <v>10</v>
      </c>
      <c r="D533" s="42" t="s">
        <v>11</v>
      </c>
      <c r="E533" s="41" t="s">
        <v>12</v>
      </c>
    </row>
    <row r="534" spans="1:7" x14ac:dyDescent="0.25">
      <c r="B534" t="s">
        <v>661</v>
      </c>
      <c r="C534" s="41" t="s">
        <v>13</v>
      </c>
      <c r="D534" s="42" t="s">
        <v>116</v>
      </c>
      <c r="E534" s="41" t="s">
        <v>125</v>
      </c>
    </row>
    <row r="535" spans="1:7" x14ac:dyDescent="0.25">
      <c r="B535" t="s">
        <v>661</v>
      </c>
      <c r="C535" s="41" t="s">
        <v>10</v>
      </c>
      <c r="D535" s="42" t="s">
        <v>8</v>
      </c>
      <c r="E535" s="41" t="s">
        <v>15</v>
      </c>
    </row>
    <row r="536" spans="1:7" x14ac:dyDescent="0.25">
      <c r="B536" t="s">
        <v>661</v>
      </c>
      <c r="C536" s="41" t="s">
        <v>10</v>
      </c>
      <c r="D536" s="42" t="s">
        <v>59</v>
      </c>
      <c r="E536" s="41" t="s">
        <v>60</v>
      </c>
    </row>
    <row r="538" spans="1:7" ht="45" customHeight="1" x14ac:dyDescent="0.25">
      <c r="A538" s="43" t="s">
        <v>855</v>
      </c>
      <c r="B538" s="43" t="s">
        <v>663</v>
      </c>
      <c r="C538" s="43" t="s">
        <v>64</v>
      </c>
      <c r="D538" s="44" t="s">
        <v>22</v>
      </c>
      <c r="E538" s="1" t="s">
        <v>729</v>
      </c>
      <c r="F538" s="1" t="s">
        <v>729</v>
      </c>
      <c r="G538" s="45">
        <f>SUM(G539:G541)</f>
        <v>4.4000000000000004</v>
      </c>
    </row>
    <row r="539" spans="1:7" x14ac:dyDescent="0.25">
      <c r="A539" s="46" t="s">
        <v>730</v>
      </c>
      <c r="B539" s="46"/>
      <c r="C539" s="47"/>
      <c r="D539" s="47"/>
      <c r="E539" s="47">
        <v>1</v>
      </c>
      <c r="F539" s="47">
        <v>2</v>
      </c>
      <c r="G539" s="47">
        <f>PRODUCT(C539:F539)</f>
        <v>2</v>
      </c>
    </row>
    <row r="540" spans="1:7" x14ac:dyDescent="0.25">
      <c r="A540" s="46" t="s">
        <v>731</v>
      </c>
      <c r="B540" s="46"/>
      <c r="C540" s="47"/>
      <c r="D540" s="47"/>
      <c r="E540" s="47">
        <v>1</v>
      </c>
      <c r="F540" s="47">
        <v>2</v>
      </c>
      <c r="G540" s="47">
        <f>PRODUCT(C540:F540)</f>
        <v>2</v>
      </c>
    </row>
    <row r="541" spans="1:7" x14ac:dyDescent="0.25">
      <c r="A541" s="46" t="s">
        <v>732</v>
      </c>
      <c r="B541" s="46"/>
      <c r="C541" s="47">
        <v>10</v>
      </c>
      <c r="D541" s="47">
        <v>4</v>
      </c>
      <c r="E541" s="47"/>
      <c r="F541" s="47"/>
      <c r="G541" s="47">
        <f>C541 * D541/100</f>
        <v>0.4</v>
      </c>
    </row>
    <row r="543" spans="1:7" ht="45" customHeight="1" x14ac:dyDescent="0.25">
      <c r="A543" s="43" t="s">
        <v>856</v>
      </c>
      <c r="B543" s="43" t="s">
        <v>663</v>
      </c>
      <c r="C543" s="43" t="s">
        <v>66</v>
      </c>
      <c r="D543" s="44" t="s">
        <v>22</v>
      </c>
      <c r="E543" s="1" t="s">
        <v>734</v>
      </c>
      <c r="F543" s="1" t="s">
        <v>734</v>
      </c>
      <c r="G543" s="45">
        <f>SUM(G544:G546)</f>
        <v>4.4000000000000004</v>
      </c>
    </row>
    <row r="544" spans="1:7" x14ac:dyDescent="0.25">
      <c r="A544" s="46" t="s">
        <v>730</v>
      </c>
      <c r="B544" s="46"/>
      <c r="C544" s="47"/>
      <c r="D544" s="47"/>
      <c r="E544" s="47">
        <v>1</v>
      </c>
      <c r="F544" s="47">
        <v>2</v>
      </c>
      <c r="G544" s="47">
        <f>PRODUCT(C544:F544)</f>
        <v>2</v>
      </c>
    </row>
    <row r="545" spans="1:7" x14ac:dyDescent="0.25">
      <c r="A545" s="46" t="s">
        <v>731</v>
      </c>
      <c r="B545" s="46"/>
      <c r="C545" s="47"/>
      <c r="D545" s="47"/>
      <c r="E545" s="47">
        <v>1</v>
      </c>
      <c r="F545" s="47">
        <v>2</v>
      </c>
      <c r="G545" s="47">
        <f>PRODUCT(C545:F545)</f>
        <v>2</v>
      </c>
    </row>
    <row r="546" spans="1:7" x14ac:dyDescent="0.25">
      <c r="A546" s="46" t="s">
        <v>752</v>
      </c>
      <c r="B546" s="46"/>
      <c r="C546" s="47">
        <v>10</v>
      </c>
      <c r="D546" s="47">
        <v>4</v>
      </c>
      <c r="E546" s="47"/>
      <c r="F546" s="47"/>
      <c r="G546" s="47">
        <f>C546 * D546/100</f>
        <v>0.4</v>
      </c>
    </row>
    <row r="548" spans="1:7" ht="45" customHeight="1" x14ac:dyDescent="0.25">
      <c r="A548" s="43" t="s">
        <v>857</v>
      </c>
      <c r="B548" s="43" t="s">
        <v>663</v>
      </c>
      <c r="C548" s="43" t="s">
        <v>76</v>
      </c>
      <c r="D548" s="44" t="s">
        <v>22</v>
      </c>
      <c r="E548" s="1" t="s">
        <v>748</v>
      </c>
      <c r="F548" s="1" t="s">
        <v>748</v>
      </c>
      <c r="G548" s="45">
        <f>SUM(G549:G550)</f>
        <v>8.4700000000000006</v>
      </c>
    </row>
    <row r="549" spans="1:7" x14ac:dyDescent="0.25">
      <c r="A549" s="46" t="s">
        <v>749</v>
      </c>
      <c r="B549" s="46"/>
      <c r="C549" s="47"/>
      <c r="D549" s="47"/>
      <c r="E549" s="47">
        <v>2</v>
      </c>
      <c r="F549" s="47">
        <v>3.85</v>
      </c>
      <c r="G549" s="47">
        <f>PRODUCT(C549:F549)</f>
        <v>7.7</v>
      </c>
    </row>
    <row r="550" spans="1:7" x14ac:dyDescent="0.25">
      <c r="A550" s="46" t="s">
        <v>674</v>
      </c>
      <c r="B550" s="46"/>
      <c r="C550" s="47">
        <v>10</v>
      </c>
      <c r="D550" s="47">
        <v>7.7</v>
      </c>
      <c r="E550" s="47"/>
      <c r="F550" s="47"/>
      <c r="G550" s="47">
        <f>C550 * D550/100</f>
        <v>0.77</v>
      </c>
    </row>
    <row r="552" spans="1:7" ht="45" customHeight="1" x14ac:dyDescent="0.25">
      <c r="A552" s="43" t="s">
        <v>858</v>
      </c>
      <c r="B552" s="43" t="s">
        <v>663</v>
      </c>
      <c r="C552" s="43" t="s">
        <v>78</v>
      </c>
      <c r="D552" s="44" t="s">
        <v>22</v>
      </c>
      <c r="E552" s="1" t="s">
        <v>751</v>
      </c>
      <c r="F552" s="1" t="s">
        <v>751</v>
      </c>
      <c r="G552" s="45">
        <f>SUM(G553:G554)</f>
        <v>8.4700000000000006</v>
      </c>
    </row>
    <row r="553" spans="1:7" x14ac:dyDescent="0.25">
      <c r="A553" s="46" t="s">
        <v>749</v>
      </c>
      <c r="B553" s="46"/>
      <c r="C553" s="47"/>
      <c r="D553" s="47"/>
      <c r="E553" s="47">
        <v>2</v>
      </c>
      <c r="F553" s="47">
        <v>3.85</v>
      </c>
      <c r="G553" s="47">
        <f>PRODUCT(C553:F553)</f>
        <v>7.7</v>
      </c>
    </row>
    <row r="554" spans="1:7" x14ac:dyDescent="0.25">
      <c r="A554" s="46" t="s">
        <v>752</v>
      </c>
      <c r="B554" s="46"/>
      <c r="C554" s="47">
        <v>10</v>
      </c>
      <c r="D554" s="47">
        <v>7.7</v>
      </c>
      <c r="E554" s="47"/>
      <c r="F554" s="47"/>
      <c r="G554" s="47">
        <f>C554 * D554/100</f>
        <v>0.77</v>
      </c>
    </row>
    <row r="556" spans="1:7" ht="45" customHeight="1" x14ac:dyDescent="0.25">
      <c r="A556" s="43" t="s">
        <v>859</v>
      </c>
      <c r="B556" s="43" t="s">
        <v>663</v>
      </c>
      <c r="C556" s="43" t="s">
        <v>80</v>
      </c>
      <c r="D556" s="44" t="s">
        <v>22</v>
      </c>
      <c r="E556" s="1" t="s">
        <v>754</v>
      </c>
      <c r="F556" s="1" t="s">
        <v>754</v>
      </c>
      <c r="G556" s="45">
        <f>SUM(G557:G558)</f>
        <v>8.4700000000000006</v>
      </c>
    </row>
    <row r="557" spans="1:7" x14ac:dyDescent="0.25">
      <c r="A557" s="46" t="s">
        <v>749</v>
      </c>
      <c r="B557" s="46"/>
      <c r="C557" s="47"/>
      <c r="D557" s="47"/>
      <c r="E557" s="47">
        <v>2</v>
      </c>
      <c r="F557" s="47">
        <v>3.85</v>
      </c>
      <c r="G557" s="47">
        <f>PRODUCT(C557:F557)</f>
        <v>7.7</v>
      </c>
    </row>
    <row r="558" spans="1:7" x14ac:dyDescent="0.25">
      <c r="A558" s="46" t="s">
        <v>674</v>
      </c>
      <c r="B558" s="46"/>
      <c r="C558" s="47">
        <v>10</v>
      </c>
      <c r="D558" s="47">
        <v>7.7</v>
      </c>
      <c r="E558" s="47"/>
      <c r="F558" s="47"/>
      <c r="G558" s="47">
        <f>C558 * D558/100</f>
        <v>0.77</v>
      </c>
    </row>
    <row r="560" spans="1:7" ht="45" customHeight="1" x14ac:dyDescent="0.25">
      <c r="A560" s="43" t="s">
        <v>860</v>
      </c>
      <c r="B560" s="43" t="s">
        <v>663</v>
      </c>
      <c r="C560" s="43" t="s">
        <v>82</v>
      </c>
      <c r="D560" s="44" t="s">
        <v>22</v>
      </c>
      <c r="E560" s="1" t="s">
        <v>756</v>
      </c>
      <c r="F560" s="1" t="s">
        <v>756</v>
      </c>
      <c r="G560" s="45">
        <f>SUM(G561:G562)</f>
        <v>8.4700000000000006</v>
      </c>
    </row>
    <row r="561" spans="1:7" x14ac:dyDescent="0.25">
      <c r="A561" s="46" t="s">
        <v>749</v>
      </c>
      <c r="B561" s="46"/>
      <c r="C561" s="47"/>
      <c r="D561" s="47"/>
      <c r="E561" s="47">
        <v>2</v>
      </c>
      <c r="F561" s="47">
        <v>3.85</v>
      </c>
      <c r="G561" s="47">
        <f>PRODUCT(C561:F561)</f>
        <v>7.7</v>
      </c>
    </row>
    <row r="562" spans="1:7" x14ac:dyDescent="0.25">
      <c r="A562" s="46" t="s">
        <v>674</v>
      </c>
      <c r="B562" s="46"/>
      <c r="C562" s="47">
        <v>10</v>
      </c>
      <c r="D562" s="47">
        <v>7.7</v>
      </c>
      <c r="E562" s="47"/>
      <c r="F562" s="47"/>
      <c r="G562" s="47">
        <f>C562 * D562/100</f>
        <v>0.77</v>
      </c>
    </row>
    <row r="564" spans="1:7" ht="45" customHeight="1" x14ac:dyDescent="0.25">
      <c r="A564" s="43" t="s">
        <v>861</v>
      </c>
      <c r="B564" s="43" t="s">
        <v>663</v>
      </c>
      <c r="C564" s="43" t="s">
        <v>84</v>
      </c>
      <c r="D564" s="44" t="s">
        <v>30</v>
      </c>
      <c r="E564" s="1" t="s">
        <v>758</v>
      </c>
      <c r="F564" s="1" t="s">
        <v>758</v>
      </c>
      <c r="G564" s="45">
        <f>SUM(G565:G567)</f>
        <v>8.8000000000000007</v>
      </c>
    </row>
    <row r="565" spans="1:7" x14ac:dyDescent="0.25">
      <c r="A565" s="46" t="s">
        <v>759</v>
      </c>
      <c r="B565" s="46"/>
      <c r="C565" s="47"/>
      <c r="D565" s="47"/>
      <c r="E565" s="47">
        <v>2</v>
      </c>
      <c r="F565" s="47">
        <v>2</v>
      </c>
      <c r="G565" s="47">
        <f>PRODUCT(C565:F565)</f>
        <v>4</v>
      </c>
    </row>
    <row r="566" spans="1:7" x14ac:dyDescent="0.25">
      <c r="A566" s="46"/>
      <c r="B566" s="46"/>
      <c r="C566" s="47"/>
      <c r="D566" s="47"/>
      <c r="E566" s="47">
        <v>2</v>
      </c>
      <c r="F566" s="47">
        <v>2</v>
      </c>
      <c r="G566" s="47">
        <f>PRODUCT(C566:F566)</f>
        <v>4</v>
      </c>
    </row>
    <row r="567" spans="1:7" x14ac:dyDescent="0.25">
      <c r="A567" s="46" t="s">
        <v>674</v>
      </c>
      <c r="B567" s="46"/>
      <c r="C567" s="47">
        <v>10</v>
      </c>
      <c r="D567" s="47">
        <v>8</v>
      </c>
      <c r="E567" s="47"/>
      <c r="F567" s="47"/>
      <c r="G567" s="47">
        <f>C567 * D567/100</f>
        <v>0.8</v>
      </c>
    </row>
    <row r="569" spans="1:7" ht="45" customHeight="1" x14ac:dyDescent="0.25">
      <c r="A569" s="43" t="s">
        <v>862</v>
      </c>
      <c r="B569" s="43" t="s">
        <v>663</v>
      </c>
      <c r="C569" s="43" t="s">
        <v>86</v>
      </c>
      <c r="D569" s="44" t="s">
        <v>30</v>
      </c>
      <c r="E569" s="1" t="s">
        <v>761</v>
      </c>
      <c r="F569" s="1" t="s">
        <v>761</v>
      </c>
      <c r="G569" s="45">
        <f>SUM(G570:G572)</f>
        <v>8.8000000000000007</v>
      </c>
    </row>
    <row r="570" spans="1:7" x14ac:dyDescent="0.25">
      <c r="A570" s="46" t="s">
        <v>759</v>
      </c>
      <c r="B570" s="46"/>
      <c r="C570" s="47"/>
      <c r="D570" s="47"/>
      <c r="E570" s="47">
        <v>2</v>
      </c>
      <c r="F570" s="47">
        <v>2</v>
      </c>
      <c r="G570" s="47">
        <f>PRODUCT(C570:F570)</f>
        <v>4</v>
      </c>
    </row>
    <row r="571" spans="1:7" x14ac:dyDescent="0.25">
      <c r="A571" s="46"/>
      <c r="B571" s="46"/>
      <c r="C571" s="47"/>
      <c r="D571" s="47"/>
      <c r="E571" s="47">
        <v>2</v>
      </c>
      <c r="F571" s="47">
        <v>2</v>
      </c>
      <c r="G571" s="47">
        <f>PRODUCT(C571:F571)</f>
        <v>4</v>
      </c>
    </row>
    <row r="572" spans="1:7" x14ac:dyDescent="0.25">
      <c r="A572" s="46" t="s">
        <v>752</v>
      </c>
      <c r="B572" s="46"/>
      <c r="C572" s="47">
        <v>10</v>
      </c>
      <c r="D572" s="47">
        <v>8</v>
      </c>
      <c r="E572" s="47"/>
      <c r="F572" s="47"/>
      <c r="G572" s="47">
        <f>C572 * D572/100</f>
        <v>0.8</v>
      </c>
    </row>
    <row r="574" spans="1:7" ht="45" customHeight="1" x14ac:dyDescent="0.25">
      <c r="A574" s="43" t="s">
        <v>863</v>
      </c>
      <c r="B574" s="43" t="s">
        <v>663</v>
      </c>
      <c r="C574" s="43" t="s">
        <v>88</v>
      </c>
      <c r="D574" s="44" t="s">
        <v>30</v>
      </c>
      <c r="E574" s="1" t="s">
        <v>763</v>
      </c>
      <c r="F574" s="1" t="s">
        <v>763</v>
      </c>
      <c r="G574" s="45">
        <f>SUM(G575:G575)</f>
        <v>14.2</v>
      </c>
    </row>
    <row r="575" spans="1:7" x14ac:dyDescent="0.25">
      <c r="A575" s="46" t="s">
        <v>692</v>
      </c>
      <c r="B575" s="46"/>
      <c r="C575" s="47"/>
      <c r="D575" s="47"/>
      <c r="E575" s="47">
        <v>4</v>
      </c>
      <c r="F575" s="47">
        <v>3.55</v>
      </c>
      <c r="G575" s="47">
        <f>PRODUCT(C575:F575)</f>
        <v>14.2</v>
      </c>
    </row>
    <row r="577" spans="1:7" ht="45" customHeight="1" x14ac:dyDescent="0.25">
      <c r="A577" s="43" t="s">
        <v>864</v>
      </c>
      <c r="B577" s="43" t="s">
        <v>663</v>
      </c>
      <c r="C577" s="43" t="s">
        <v>94</v>
      </c>
      <c r="D577" s="44" t="s">
        <v>22</v>
      </c>
      <c r="E577" s="1" t="s">
        <v>769</v>
      </c>
      <c r="F577" s="1" t="s">
        <v>769</v>
      </c>
      <c r="G577" s="45">
        <f>SUM(G578:G579)</f>
        <v>8.4700000000000006</v>
      </c>
    </row>
    <row r="578" spans="1:7" x14ac:dyDescent="0.25">
      <c r="A578" s="46" t="s">
        <v>749</v>
      </c>
      <c r="B578" s="46"/>
      <c r="C578" s="47"/>
      <c r="D578" s="47"/>
      <c r="E578" s="47">
        <v>2</v>
      </c>
      <c r="F578" s="47">
        <v>3.85</v>
      </c>
      <c r="G578" s="47">
        <f>PRODUCT(C578:F578)</f>
        <v>7.7</v>
      </c>
    </row>
    <row r="579" spans="1:7" x14ac:dyDescent="0.25">
      <c r="A579" s="46" t="s">
        <v>752</v>
      </c>
      <c r="B579" s="46"/>
      <c r="C579" s="47">
        <v>10</v>
      </c>
      <c r="D579" s="47">
        <v>7.7</v>
      </c>
      <c r="E579" s="47"/>
      <c r="F579" s="47"/>
      <c r="G579" s="47">
        <f>C579 * D579/100</f>
        <v>0.77</v>
      </c>
    </row>
    <row r="581" spans="1:7" ht="45" customHeight="1" x14ac:dyDescent="0.25">
      <c r="A581" s="43" t="s">
        <v>865</v>
      </c>
      <c r="B581" s="43" t="s">
        <v>663</v>
      </c>
      <c r="C581" s="43" t="s">
        <v>96</v>
      </c>
      <c r="D581" s="44" t="s">
        <v>22</v>
      </c>
      <c r="E581" s="1" t="s">
        <v>771</v>
      </c>
      <c r="F581" s="1" t="s">
        <v>771</v>
      </c>
      <c r="G581" s="45">
        <f>SUM(G582:G583)</f>
        <v>8.4700000000000006</v>
      </c>
    </row>
    <row r="582" spans="1:7" x14ac:dyDescent="0.25">
      <c r="A582" s="46" t="s">
        <v>749</v>
      </c>
      <c r="B582" s="46"/>
      <c r="C582" s="47"/>
      <c r="D582" s="47"/>
      <c r="E582" s="47">
        <v>2</v>
      </c>
      <c r="F582" s="47">
        <v>3.85</v>
      </c>
      <c r="G582" s="47">
        <f>PRODUCT(C582:F582)</f>
        <v>7.7</v>
      </c>
    </row>
    <row r="583" spans="1:7" x14ac:dyDescent="0.25">
      <c r="A583" s="46" t="s">
        <v>752</v>
      </c>
      <c r="B583" s="46"/>
      <c r="C583" s="47">
        <v>10</v>
      </c>
      <c r="D583" s="47">
        <v>7.7</v>
      </c>
      <c r="E583" s="47"/>
      <c r="F583" s="47"/>
      <c r="G583" s="47">
        <f>C583 * D583/100</f>
        <v>0.77</v>
      </c>
    </row>
    <row r="585" spans="1:7" ht="45" customHeight="1" x14ac:dyDescent="0.25">
      <c r="A585" s="43" t="s">
        <v>866</v>
      </c>
      <c r="B585" s="43" t="s">
        <v>663</v>
      </c>
      <c r="C585" s="43" t="s">
        <v>102</v>
      </c>
      <c r="D585" s="44" t="s">
        <v>22</v>
      </c>
      <c r="E585" s="1" t="s">
        <v>778</v>
      </c>
      <c r="F585" s="1" t="s">
        <v>778</v>
      </c>
      <c r="G585" s="45">
        <f>SUM(G586:G588)</f>
        <v>4.4000000000000004</v>
      </c>
    </row>
    <row r="586" spans="1:7" x14ac:dyDescent="0.25">
      <c r="A586" s="46" t="s">
        <v>730</v>
      </c>
      <c r="B586" s="46"/>
      <c r="C586" s="47"/>
      <c r="D586" s="47"/>
      <c r="E586" s="47">
        <v>1</v>
      </c>
      <c r="F586" s="47">
        <v>2</v>
      </c>
      <c r="G586" s="47">
        <f>PRODUCT(C586:F586)</f>
        <v>2</v>
      </c>
    </row>
    <row r="587" spans="1:7" x14ac:dyDescent="0.25">
      <c r="A587" s="46" t="s">
        <v>731</v>
      </c>
      <c r="B587" s="46"/>
      <c r="C587" s="47"/>
      <c r="D587" s="47"/>
      <c r="E587" s="47">
        <v>1</v>
      </c>
      <c r="F587" s="47">
        <v>2</v>
      </c>
      <c r="G587" s="47">
        <f>PRODUCT(C587:F587)</f>
        <v>2</v>
      </c>
    </row>
    <row r="588" spans="1:7" x14ac:dyDescent="0.25">
      <c r="A588" s="46" t="s">
        <v>732</v>
      </c>
      <c r="B588" s="46"/>
      <c r="C588" s="47">
        <v>10</v>
      </c>
      <c r="D588" s="47">
        <v>4</v>
      </c>
      <c r="E588" s="47"/>
      <c r="F588" s="47"/>
      <c r="G588" s="47">
        <f>C588 * D588/100</f>
        <v>0.4</v>
      </c>
    </row>
    <row r="590" spans="1:7" ht="45" customHeight="1" x14ac:dyDescent="0.25">
      <c r="A590" s="43" t="s">
        <v>867</v>
      </c>
      <c r="B590" s="43" t="s">
        <v>663</v>
      </c>
      <c r="C590" s="43" t="s">
        <v>104</v>
      </c>
      <c r="D590" s="44" t="s">
        <v>22</v>
      </c>
      <c r="E590" s="1" t="s">
        <v>780</v>
      </c>
      <c r="F590" s="1" t="s">
        <v>780</v>
      </c>
      <c r="G590" s="45">
        <f>SUM(G591:G593)</f>
        <v>4.4000000000000004</v>
      </c>
    </row>
    <row r="591" spans="1:7" x14ac:dyDescent="0.25">
      <c r="A591" s="46" t="s">
        <v>730</v>
      </c>
      <c r="B591" s="46"/>
      <c r="C591" s="47"/>
      <c r="D591" s="47"/>
      <c r="E591" s="47">
        <v>1</v>
      </c>
      <c r="F591" s="47">
        <v>2</v>
      </c>
      <c r="G591" s="47">
        <f>PRODUCT(C591:F591)</f>
        <v>2</v>
      </c>
    </row>
    <row r="592" spans="1:7" x14ac:dyDescent="0.25">
      <c r="A592" s="46" t="s">
        <v>731</v>
      </c>
      <c r="B592" s="46"/>
      <c r="C592" s="47"/>
      <c r="D592" s="47"/>
      <c r="E592" s="47">
        <v>1</v>
      </c>
      <c r="F592" s="47">
        <v>2</v>
      </c>
      <c r="G592" s="47">
        <f>PRODUCT(C592:F592)</f>
        <v>2</v>
      </c>
    </row>
    <row r="593" spans="1:7" x14ac:dyDescent="0.25">
      <c r="A593" s="46" t="s">
        <v>732</v>
      </c>
      <c r="B593" s="46"/>
      <c r="C593" s="47">
        <v>10</v>
      </c>
      <c r="D593" s="47">
        <v>4</v>
      </c>
      <c r="E593" s="47"/>
      <c r="F593" s="47"/>
      <c r="G593" s="47">
        <f>C593 * D593/100</f>
        <v>0.4</v>
      </c>
    </row>
    <row r="595" spans="1:7" ht="45" customHeight="1" x14ac:dyDescent="0.25">
      <c r="A595" s="43" t="s">
        <v>868</v>
      </c>
      <c r="B595" s="43" t="s">
        <v>663</v>
      </c>
      <c r="C595" s="43" t="s">
        <v>106</v>
      </c>
      <c r="D595" s="44" t="s">
        <v>33</v>
      </c>
      <c r="E595" s="1" t="s">
        <v>782</v>
      </c>
      <c r="F595" s="1" t="s">
        <v>782</v>
      </c>
      <c r="G595" s="45">
        <f>SUM(G596:G596)</f>
        <v>1</v>
      </c>
    </row>
    <row r="596" spans="1:7" x14ac:dyDescent="0.25">
      <c r="A596" s="46" t="s">
        <v>198</v>
      </c>
      <c r="B596" s="46"/>
      <c r="C596" s="47"/>
      <c r="D596" s="47"/>
      <c r="E596" s="47"/>
      <c r="F596" s="47">
        <v>1</v>
      </c>
      <c r="G596" s="47">
        <f>PRODUCT(C596:F596)</f>
        <v>1</v>
      </c>
    </row>
    <row r="598" spans="1:7" ht="45" customHeight="1" x14ac:dyDescent="0.25">
      <c r="A598" s="43" t="s">
        <v>869</v>
      </c>
      <c r="B598" s="43" t="s">
        <v>663</v>
      </c>
      <c r="C598" s="43" t="s">
        <v>108</v>
      </c>
      <c r="D598" s="44" t="s">
        <v>33</v>
      </c>
      <c r="E598" s="1" t="s">
        <v>784</v>
      </c>
      <c r="F598" s="1" t="s">
        <v>784</v>
      </c>
      <c r="G598" s="45">
        <f>SUM(G599:G599)</f>
        <v>1</v>
      </c>
    </row>
    <row r="599" spans="1:7" x14ac:dyDescent="0.25">
      <c r="A599" s="46" t="s">
        <v>198</v>
      </c>
      <c r="B599" s="46"/>
      <c r="C599" s="47"/>
      <c r="D599" s="47"/>
      <c r="E599" s="47"/>
      <c r="F599" s="47">
        <v>1</v>
      </c>
      <c r="G599" s="47">
        <f>PRODUCT(C599:F599)</f>
        <v>1</v>
      </c>
    </row>
    <row r="601" spans="1:7" ht="45" customHeight="1" x14ac:dyDescent="0.25">
      <c r="A601" s="43" t="s">
        <v>870</v>
      </c>
      <c r="B601" s="43" t="s">
        <v>663</v>
      </c>
      <c r="C601" s="43" t="s">
        <v>110</v>
      </c>
      <c r="D601" s="44" t="s">
        <v>22</v>
      </c>
      <c r="E601" s="1" t="s">
        <v>786</v>
      </c>
      <c r="F601" s="1" t="s">
        <v>786</v>
      </c>
      <c r="G601" s="45">
        <f>SUM(G602:G603)</f>
        <v>12.705</v>
      </c>
    </row>
    <row r="602" spans="1:7" x14ac:dyDescent="0.25">
      <c r="A602" s="46" t="s">
        <v>871</v>
      </c>
      <c r="B602" s="46"/>
      <c r="C602" s="47"/>
      <c r="D602" s="47"/>
      <c r="E602" s="47">
        <v>3</v>
      </c>
      <c r="F602" s="47">
        <v>3.85</v>
      </c>
      <c r="G602" s="47">
        <f>PRODUCT(C602:F602)</f>
        <v>11.55</v>
      </c>
    </row>
    <row r="603" spans="1:7" x14ac:dyDescent="0.25">
      <c r="A603" s="46" t="s">
        <v>732</v>
      </c>
      <c r="B603" s="46"/>
      <c r="C603" s="47">
        <v>10</v>
      </c>
      <c r="D603" s="47">
        <v>11.55</v>
      </c>
      <c r="E603" s="47"/>
      <c r="F603" s="47"/>
      <c r="G603" s="47">
        <f>C603 * D603/100</f>
        <v>1.155</v>
      </c>
    </row>
    <row r="605" spans="1:7" ht="45" customHeight="1" x14ac:dyDescent="0.25">
      <c r="A605" s="43" t="s">
        <v>872</v>
      </c>
      <c r="B605" s="43" t="s">
        <v>663</v>
      </c>
      <c r="C605" s="43" t="s">
        <v>112</v>
      </c>
      <c r="D605" s="44" t="s">
        <v>33</v>
      </c>
      <c r="E605" s="1" t="s">
        <v>788</v>
      </c>
      <c r="F605" s="1" t="s">
        <v>788</v>
      </c>
      <c r="G605" s="45">
        <f>SUM(G606:G606)</f>
        <v>1</v>
      </c>
    </row>
    <row r="606" spans="1:7" x14ac:dyDescent="0.25">
      <c r="A606" s="46" t="s">
        <v>789</v>
      </c>
      <c r="B606" s="46"/>
      <c r="C606" s="47"/>
      <c r="D606" s="47"/>
      <c r="E606" s="47"/>
      <c r="F606" s="47">
        <v>1</v>
      </c>
      <c r="G606" s="47">
        <f>PRODUCT(C606:F606)</f>
        <v>1</v>
      </c>
    </row>
    <row r="608" spans="1:7" ht="45" customHeight="1" x14ac:dyDescent="0.25">
      <c r="A608" s="43" t="s">
        <v>873</v>
      </c>
      <c r="B608" s="43" t="s">
        <v>663</v>
      </c>
      <c r="C608" s="43" t="s">
        <v>114</v>
      </c>
      <c r="D608" s="44" t="s">
        <v>33</v>
      </c>
      <c r="E608" s="1" t="s">
        <v>115</v>
      </c>
      <c r="F608" s="1" t="s">
        <v>115</v>
      </c>
      <c r="G608" s="45">
        <f>SUM(G609:G609)</f>
        <v>1</v>
      </c>
    </row>
    <row r="609" spans="1:7" x14ac:dyDescent="0.25">
      <c r="A609" s="46" t="s">
        <v>198</v>
      </c>
      <c r="B609" s="46"/>
      <c r="C609" s="47"/>
      <c r="D609" s="47"/>
      <c r="E609" s="47"/>
      <c r="F609" s="47">
        <v>1</v>
      </c>
      <c r="G609" s="47">
        <f>PRODUCT(C609:F609)</f>
        <v>1</v>
      </c>
    </row>
    <row r="611" spans="1:7" x14ac:dyDescent="0.25">
      <c r="B611" t="s">
        <v>661</v>
      </c>
      <c r="C611" s="41" t="s">
        <v>7</v>
      </c>
      <c r="D611" s="42" t="s">
        <v>8</v>
      </c>
      <c r="E611" s="41" t="s">
        <v>9</v>
      </c>
    </row>
    <row r="612" spans="1:7" x14ac:dyDescent="0.25">
      <c r="B612" t="s">
        <v>661</v>
      </c>
      <c r="C612" s="41" t="s">
        <v>10</v>
      </c>
      <c r="D612" s="42" t="s">
        <v>11</v>
      </c>
      <c r="E612" s="41" t="s">
        <v>12</v>
      </c>
    </row>
    <row r="613" spans="1:7" x14ac:dyDescent="0.25">
      <c r="B613" t="s">
        <v>661</v>
      </c>
      <c r="C613" s="41" t="s">
        <v>13</v>
      </c>
      <c r="D613" s="42" t="s">
        <v>116</v>
      </c>
      <c r="E613" s="41" t="s">
        <v>125</v>
      </c>
    </row>
    <row r="614" spans="1:7" x14ac:dyDescent="0.25">
      <c r="B614" t="s">
        <v>661</v>
      </c>
      <c r="C614" s="41" t="s">
        <v>10</v>
      </c>
      <c r="D614" s="42" t="s">
        <v>116</v>
      </c>
      <c r="E614" s="41" t="s">
        <v>117</v>
      </c>
    </row>
    <row r="615" spans="1:7" x14ac:dyDescent="0.25">
      <c r="B615" t="s">
        <v>661</v>
      </c>
      <c r="C615" s="41" t="s">
        <v>10</v>
      </c>
      <c r="D615" s="42" t="s">
        <v>8</v>
      </c>
      <c r="E615" s="41" t="s">
        <v>16</v>
      </c>
    </row>
    <row r="617" spans="1:7" ht="45" customHeight="1" x14ac:dyDescent="0.25">
      <c r="A617" s="43" t="s">
        <v>874</v>
      </c>
      <c r="B617" s="43" t="s">
        <v>663</v>
      </c>
      <c r="C617" s="43" t="s">
        <v>18</v>
      </c>
      <c r="D617" s="44" t="s">
        <v>19</v>
      </c>
      <c r="E617" s="1" t="s">
        <v>664</v>
      </c>
      <c r="F617" s="1" t="s">
        <v>664</v>
      </c>
      <c r="G617" s="45">
        <f>SUM(G618:G627)</f>
        <v>1108.934</v>
      </c>
    </row>
    <row r="618" spans="1:7" x14ac:dyDescent="0.25">
      <c r="A618" s="46" t="s">
        <v>677</v>
      </c>
      <c r="B618" s="46"/>
      <c r="C618" s="47">
        <v>2</v>
      </c>
      <c r="D618" s="47">
        <v>2</v>
      </c>
      <c r="E618" s="47">
        <v>3.85</v>
      </c>
      <c r="F618" s="47">
        <v>33.799999999999997</v>
      </c>
      <c r="G618" s="47">
        <f t="shared" ref="G618:G626" si="12">PRODUCT(C618:F618)</f>
        <v>520.52</v>
      </c>
    </row>
    <row r="619" spans="1:7" x14ac:dyDescent="0.25">
      <c r="A619" s="46" t="s">
        <v>666</v>
      </c>
      <c r="B619" s="46"/>
      <c r="C619" s="47">
        <v>4</v>
      </c>
      <c r="D619" s="47">
        <v>4</v>
      </c>
      <c r="E619" s="47">
        <v>0.6</v>
      </c>
      <c r="F619" s="47">
        <v>24</v>
      </c>
      <c r="G619" s="47">
        <f t="shared" si="12"/>
        <v>230.39999999999998</v>
      </c>
    </row>
    <row r="620" spans="1:7" x14ac:dyDescent="0.25">
      <c r="A620" s="46" t="s">
        <v>667</v>
      </c>
      <c r="B620" s="46"/>
      <c r="C620" s="47"/>
      <c r="D620" s="47">
        <v>0.7</v>
      </c>
      <c r="E620" s="47">
        <v>0.6</v>
      </c>
      <c r="F620" s="47">
        <v>196.25</v>
      </c>
      <c r="G620" s="47">
        <f t="shared" si="12"/>
        <v>82.424999999999997</v>
      </c>
    </row>
    <row r="621" spans="1:7" x14ac:dyDescent="0.25">
      <c r="A621" s="46" t="s">
        <v>668</v>
      </c>
      <c r="B621" s="46"/>
      <c r="C621" s="47"/>
      <c r="D621" s="47">
        <v>2</v>
      </c>
      <c r="E621" s="47">
        <v>0.7</v>
      </c>
      <c r="F621" s="47">
        <v>31.4</v>
      </c>
      <c r="G621" s="47">
        <f t="shared" si="12"/>
        <v>43.959999999999994</v>
      </c>
    </row>
    <row r="622" spans="1:7" x14ac:dyDescent="0.25">
      <c r="A622" s="46" t="s">
        <v>669</v>
      </c>
      <c r="B622" s="46"/>
      <c r="C622" s="47"/>
      <c r="D622" s="47">
        <v>2</v>
      </c>
      <c r="E622" s="47">
        <v>0.52</v>
      </c>
      <c r="F622" s="47">
        <v>23.55</v>
      </c>
      <c r="G622" s="47">
        <f t="shared" si="12"/>
        <v>24.492000000000001</v>
      </c>
    </row>
    <row r="623" spans="1:7" x14ac:dyDescent="0.25">
      <c r="A623" s="46" t="s">
        <v>670</v>
      </c>
      <c r="B623" s="46"/>
      <c r="C623" s="47"/>
      <c r="D623" s="47">
        <v>2</v>
      </c>
      <c r="E623" s="47">
        <v>0.7</v>
      </c>
      <c r="F623" s="47">
        <v>31.4</v>
      </c>
      <c r="G623" s="47">
        <f t="shared" si="12"/>
        <v>43.959999999999994</v>
      </c>
    </row>
    <row r="624" spans="1:7" x14ac:dyDescent="0.25">
      <c r="A624" s="46" t="s">
        <v>793</v>
      </c>
      <c r="B624" s="46"/>
      <c r="C624" s="47"/>
      <c r="D624" s="47"/>
      <c r="E624" s="47"/>
      <c r="F624" s="47">
        <v>91.844999999999999</v>
      </c>
      <c r="G624" s="47">
        <f t="shared" si="12"/>
        <v>91.844999999999999</v>
      </c>
    </row>
    <row r="625" spans="1:7" x14ac:dyDescent="0.25">
      <c r="A625" s="46" t="s">
        <v>672</v>
      </c>
      <c r="B625" s="46"/>
      <c r="C625" s="47"/>
      <c r="D625" s="47">
        <v>0.25</v>
      </c>
      <c r="E625" s="47">
        <v>0.25</v>
      </c>
      <c r="F625" s="47">
        <v>157</v>
      </c>
      <c r="G625" s="47">
        <f t="shared" si="12"/>
        <v>9.8125</v>
      </c>
    </row>
    <row r="626" spans="1:7" x14ac:dyDescent="0.25">
      <c r="A626" s="46" t="s">
        <v>673</v>
      </c>
      <c r="B626" s="46"/>
      <c r="C626" s="47">
        <v>2</v>
      </c>
      <c r="D626" s="47">
        <v>0.1</v>
      </c>
      <c r="E626" s="47">
        <v>0.37</v>
      </c>
      <c r="F626" s="47">
        <v>117.75</v>
      </c>
      <c r="G626" s="47">
        <f t="shared" si="12"/>
        <v>8.7134999999999998</v>
      </c>
    </row>
    <row r="627" spans="1:7" x14ac:dyDescent="0.25">
      <c r="A627" s="46" t="s">
        <v>674</v>
      </c>
      <c r="B627" s="46"/>
      <c r="C627" s="47">
        <v>5</v>
      </c>
      <c r="D627" s="47">
        <v>1056.1199999999999</v>
      </c>
      <c r="E627" s="47"/>
      <c r="F627" s="47"/>
      <c r="G627" s="47">
        <f>C627 * D627/100</f>
        <v>52.805999999999997</v>
      </c>
    </row>
    <row r="629" spans="1:7" ht="45" customHeight="1" x14ac:dyDescent="0.25">
      <c r="A629" s="43" t="s">
        <v>875</v>
      </c>
      <c r="B629" s="43" t="s">
        <v>663</v>
      </c>
      <c r="C629" s="43" t="s">
        <v>21</v>
      </c>
      <c r="D629" s="44" t="s">
        <v>22</v>
      </c>
      <c r="E629" s="1" t="s">
        <v>676</v>
      </c>
      <c r="F629" s="1" t="s">
        <v>676</v>
      </c>
      <c r="G629" s="45">
        <f>SUM(G630:G639)</f>
        <v>16.937749999999998</v>
      </c>
    </row>
    <row r="630" spans="1:7" x14ac:dyDescent="0.25">
      <c r="A630" s="46" t="s">
        <v>677</v>
      </c>
      <c r="B630" s="46"/>
      <c r="C630" s="47"/>
      <c r="D630" s="47">
        <v>2</v>
      </c>
      <c r="E630" s="47">
        <v>3.85</v>
      </c>
      <c r="F630" s="47">
        <v>1.1819999999999999</v>
      </c>
      <c r="G630" s="47">
        <f t="shared" ref="G630:G638" si="13">PRODUCT(C630:F630)</f>
        <v>9.1013999999999999</v>
      </c>
    </row>
    <row r="631" spans="1:7" x14ac:dyDescent="0.25">
      <c r="A631" s="46" t="s">
        <v>666</v>
      </c>
      <c r="B631" s="46"/>
      <c r="C631" s="47">
        <v>4</v>
      </c>
      <c r="D631" s="47">
        <v>4</v>
      </c>
      <c r="E631" s="47">
        <v>0.6</v>
      </c>
      <c r="F631" s="47">
        <v>0.2</v>
      </c>
      <c r="G631" s="47">
        <f t="shared" si="13"/>
        <v>1.92</v>
      </c>
    </row>
    <row r="632" spans="1:7" x14ac:dyDescent="0.25">
      <c r="A632" s="46" t="s">
        <v>667</v>
      </c>
      <c r="B632" s="46"/>
      <c r="C632" s="47"/>
      <c r="D632" s="47">
        <v>2</v>
      </c>
      <c r="E632" s="47">
        <v>0.7</v>
      </c>
      <c r="F632" s="47">
        <v>0.6</v>
      </c>
      <c r="G632" s="47">
        <f t="shared" si="13"/>
        <v>0.84</v>
      </c>
    </row>
    <row r="633" spans="1:7" x14ac:dyDescent="0.25">
      <c r="A633" s="46" t="s">
        <v>668</v>
      </c>
      <c r="B633" s="46"/>
      <c r="C633" s="47"/>
      <c r="D633" s="47">
        <v>2</v>
      </c>
      <c r="E633" s="47">
        <v>0.7</v>
      </c>
      <c r="F633" s="47">
        <v>0.2</v>
      </c>
      <c r="G633" s="47">
        <f t="shared" si="13"/>
        <v>0.27999999999999997</v>
      </c>
    </row>
    <row r="634" spans="1:7" x14ac:dyDescent="0.25">
      <c r="A634" s="46" t="s">
        <v>669</v>
      </c>
      <c r="B634" s="46"/>
      <c r="C634" s="47"/>
      <c r="D634" s="47">
        <v>2</v>
      </c>
      <c r="E634" s="47">
        <v>0.52</v>
      </c>
      <c r="F634" s="47">
        <v>0.15</v>
      </c>
      <c r="G634" s="47">
        <f t="shared" si="13"/>
        <v>0.156</v>
      </c>
    </row>
    <row r="635" spans="1:7" x14ac:dyDescent="0.25">
      <c r="A635" s="46" t="s">
        <v>670</v>
      </c>
      <c r="B635" s="46"/>
      <c r="C635" s="47"/>
      <c r="D635" s="47">
        <v>2</v>
      </c>
      <c r="E635" s="47">
        <v>0.7</v>
      </c>
      <c r="F635" s="47">
        <v>0.2</v>
      </c>
      <c r="G635" s="47">
        <f t="shared" si="13"/>
        <v>0.27999999999999997</v>
      </c>
    </row>
    <row r="636" spans="1:7" x14ac:dyDescent="0.25">
      <c r="A636" s="46" t="s">
        <v>678</v>
      </c>
      <c r="B636" s="46"/>
      <c r="C636" s="47"/>
      <c r="D636" s="47"/>
      <c r="E636" s="47">
        <v>2.85</v>
      </c>
      <c r="F636" s="47">
        <v>1.151</v>
      </c>
      <c r="G636" s="47">
        <f t="shared" si="13"/>
        <v>3.2803500000000003</v>
      </c>
    </row>
    <row r="637" spans="1:7" x14ac:dyDescent="0.25">
      <c r="A637" s="46" t="s">
        <v>672</v>
      </c>
      <c r="B637" s="46"/>
      <c r="C637" s="47"/>
      <c r="D637" s="47">
        <v>2</v>
      </c>
      <c r="E637" s="47">
        <v>0.25</v>
      </c>
      <c r="F637" s="47">
        <v>0.25</v>
      </c>
      <c r="G637" s="47">
        <f t="shared" si="13"/>
        <v>0.125</v>
      </c>
    </row>
    <row r="638" spans="1:7" x14ac:dyDescent="0.25">
      <c r="A638" s="46" t="s">
        <v>673</v>
      </c>
      <c r="B638" s="46"/>
      <c r="C638" s="47">
        <v>2</v>
      </c>
      <c r="D638" s="47">
        <v>2</v>
      </c>
      <c r="E638" s="47">
        <v>0.1</v>
      </c>
      <c r="F638" s="47">
        <v>0.37</v>
      </c>
      <c r="G638" s="47">
        <f t="shared" si="13"/>
        <v>0.14799999999999999</v>
      </c>
    </row>
    <row r="639" spans="1:7" x14ac:dyDescent="0.25">
      <c r="A639" s="46" t="s">
        <v>674</v>
      </c>
      <c r="B639" s="46"/>
      <c r="C639" s="47">
        <v>5</v>
      </c>
      <c r="D639" s="47">
        <v>16.14</v>
      </c>
      <c r="E639" s="47"/>
      <c r="F639" s="47"/>
      <c r="G639" s="47">
        <f>C639 * D639/100</f>
        <v>0.80700000000000005</v>
      </c>
    </row>
    <row r="641" spans="1:7" ht="45" customHeight="1" x14ac:dyDescent="0.25">
      <c r="A641" s="43" t="s">
        <v>876</v>
      </c>
      <c r="B641" s="43" t="s">
        <v>663</v>
      </c>
      <c r="C641" s="43" t="s">
        <v>24</v>
      </c>
      <c r="D641" s="44" t="s">
        <v>25</v>
      </c>
      <c r="E641" s="1" t="s">
        <v>680</v>
      </c>
      <c r="F641" s="1" t="s">
        <v>680</v>
      </c>
      <c r="G641" s="45">
        <f>SUM(G642:G649)</f>
        <v>112.96999999999998</v>
      </c>
    </row>
    <row r="642" spans="1:7" x14ac:dyDescent="0.25">
      <c r="A642" s="46" t="s">
        <v>681</v>
      </c>
      <c r="B642" s="46"/>
      <c r="C642" s="47"/>
      <c r="D642" s="47"/>
      <c r="E642" s="47"/>
      <c r="F642" s="47"/>
      <c r="G642" s="47"/>
    </row>
    <row r="643" spans="1:7" x14ac:dyDescent="0.25">
      <c r="A643" s="46" t="s">
        <v>682</v>
      </c>
      <c r="B643" s="46"/>
      <c r="C643" s="47">
        <v>2</v>
      </c>
      <c r="D643" s="47">
        <v>4</v>
      </c>
      <c r="E643" s="47">
        <v>38.5</v>
      </c>
      <c r="F643" s="47">
        <v>0.25</v>
      </c>
      <c r="G643" s="47">
        <f t="shared" ref="G643:G648" si="14">PRODUCT(C643:F643)</f>
        <v>77</v>
      </c>
    </row>
    <row r="644" spans="1:7" x14ac:dyDescent="0.25">
      <c r="A644" s="46" t="s">
        <v>683</v>
      </c>
      <c r="B644" s="46"/>
      <c r="C644" s="47">
        <v>8</v>
      </c>
      <c r="D644" s="47">
        <v>0.6</v>
      </c>
      <c r="E644" s="47">
        <v>0.2</v>
      </c>
      <c r="F644" s="47">
        <v>0.25</v>
      </c>
      <c r="G644" s="47">
        <f t="shared" si="14"/>
        <v>0.24</v>
      </c>
    </row>
    <row r="645" spans="1:7" x14ac:dyDescent="0.25">
      <c r="A645" s="46" t="s">
        <v>668</v>
      </c>
      <c r="B645" s="46"/>
      <c r="C645" s="47">
        <v>2</v>
      </c>
      <c r="D645" s="47">
        <v>5.5</v>
      </c>
      <c r="E645" s="47">
        <v>0.2</v>
      </c>
      <c r="F645" s="47">
        <v>0.25</v>
      </c>
      <c r="G645" s="47">
        <f t="shared" si="14"/>
        <v>0.55000000000000004</v>
      </c>
    </row>
    <row r="646" spans="1:7" x14ac:dyDescent="0.25">
      <c r="A646" s="46" t="s">
        <v>667</v>
      </c>
      <c r="B646" s="46"/>
      <c r="C646" s="47"/>
      <c r="D646" s="47">
        <v>7</v>
      </c>
      <c r="E646" s="47">
        <v>6</v>
      </c>
      <c r="F646" s="47">
        <v>0.5</v>
      </c>
      <c r="G646" s="47">
        <f t="shared" si="14"/>
        <v>21</v>
      </c>
    </row>
    <row r="647" spans="1:7" x14ac:dyDescent="0.25">
      <c r="A647" s="46" t="s">
        <v>670</v>
      </c>
      <c r="B647" s="46"/>
      <c r="C647" s="47">
        <v>2</v>
      </c>
      <c r="D647" s="47">
        <v>5.5</v>
      </c>
      <c r="E647" s="47">
        <v>0.2</v>
      </c>
      <c r="F647" s="47">
        <v>0.25</v>
      </c>
      <c r="G647" s="47">
        <f t="shared" si="14"/>
        <v>0.55000000000000004</v>
      </c>
    </row>
    <row r="648" spans="1:7" x14ac:dyDescent="0.25">
      <c r="A648" s="46" t="s">
        <v>684</v>
      </c>
      <c r="B648" s="46"/>
      <c r="C648" s="47">
        <v>2</v>
      </c>
      <c r="D648" s="47">
        <v>5.5</v>
      </c>
      <c r="E648" s="47">
        <v>1.5</v>
      </c>
      <c r="F648" s="47">
        <v>0.5</v>
      </c>
      <c r="G648" s="47">
        <f t="shared" si="14"/>
        <v>8.25</v>
      </c>
    </row>
    <row r="649" spans="1:7" x14ac:dyDescent="0.25">
      <c r="A649" s="46" t="s">
        <v>674</v>
      </c>
      <c r="B649" s="46"/>
      <c r="C649" s="47">
        <v>5</v>
      </c>
      <c r="D649" s="47">
        <v>107.6</v>
      </c>
      <c r="E649" s="47"/>
      <c r="F649" s="47"/>
      <c r="G649" s="47">
        <f>C649 * D649/100</f>
        <v>5.38</v>
      </c>
    </row>
    <row r="651" spans="1:7" ht="45" customHeight="1" x14ac:dyDescent="0.25">
      <c r="A651" s="43" t="s">
        <v>877</v>
      </c>
      <c r="B651" s="43" t="s">
        <v>663</v>
      </c>
      <c r="C651" s="43" t="s">
        <v>27</v>
      </c>
      <c r="D651" s="44" t="s">
        <v>22</v>
      </c>
      <c r="E651" s="1" t="s">
        <v>686</v>
      </c>
      <c r="F651" s="1" t="s">
        <v>686</v>
      </c>
      <c r="G651" s="45">
        <f>SUM(G652:G661)</f>
        <v>16.937749999999998</v>
      </c>
    </row>
    <row r="652" spans="1:7" x14ac:dyDescent="0.25">
      <c r="A652" s="46" t="s">
        <v>878</v>
      </c>
      <c r="B652" s="46"/>
      <c r="C652" s="47"/>
      <c r="D652" s="47">
        <v>2</v>
      </c>
      <c r="E652" s="47">
        <v>3.85</v>
      </c>
      <c r="F652" s="47">
        <v>1.1819999999999999</v>
      </c>
      <c r="G652" s="47">
        <f t="shared" ref="G652:G660" si="15">PRODUCT(C652:F652)</f>
        <v>9.1013999999999999</v>
      </c>
    </row>
    <row r="653" spans="1:7" x14ac:dyDescent="0.25">
      <c r="A653" s="46" t="s">
        <v>666</v>
      </c>
      <c r="B653" s="46"/>
      <c r="C653" s="47">
        <v>4</v>
      </c>
      <c r="D653" s="47">
        <v>4</v>
      </c>
      <c r="E653" s="47">
        <v>0.6</v>
      </c>
      <c r="F653" s="47">
        <v>0.2</v>
      </c>
      <c r="G653" s="47">
        <f t="shared" si="15"/>
        <v>1.92</v>
      </c>
    </row>
    <row r="654" spans="1:7" x14ac:dyDescent="0.25">
      <c r="A654" s="46" t="s">
        <v>667</v>
      </c>
      <c r="B654" s="46"/>
      <c r="C654" s="47"/>
      <c r="D654" s="47">
        <v>2</v>
      </c>
      <c r="E654" s="47">
        <v>0.7</v>
      </c>
      <c r="F654" s="47">
        <v>0.6</v>
      </c>
      <c r="G654" s="47">
        <f t="shared" si="15"/>
        <v>0.84</v>
      </c>
    </row>
    <row r="655" spans="1:7" x14ac:dyDescent="0.25">
      <c r="A655" s="46" t="s">
        <v>668</v>
      </c>
      <c r="B655" s="46"/>
      <c r="C655" s="47"/>
      <c r="D655" s="47">
        <v>2</v>
      </c>
      <c r="E655" s="47">
        <v>0.7</v>
      </c>
      <c r="F655" s="47">
        <v>0.2</v>
      </c>
      <c r="G655" s="47">
        <f t="shared" si="15"/>
        <v>0.27999999999999997</v>
      </c>
    </row>
    <row r="656" spans="1:7" x14ac:dyDescent="0.25">
      <c r="A656" s="46" t="s">
        <v>669</v>
      </c>
      <c r="B656" s="46"/>
      <c r="C656" s="47"/>
      <c r="D656" s="47">
        <v>2</v>
      </c>
      <c r="E656" s="47">
        <v>0.52</v>
      </c>
      <c r="F656" s="47">
        <v>0.15</v>
      </c>
      <c r="G656" s="47">
        <f t="shared" si="15"/>
        <v>0.156</v>
      </c>
    </row>
    <row r="657" spans="1:7" x14ac:dyDescent="0.25">
      <c r="A657" s="46" t="s">
        <v>670</v>
      </c>
      <c r="B657" s="46"/>
      <c r="C657" s="47"/>
      <c r="D657" s="47">
        <v>2</v>
      </c>
      <c r="E657" s="47">
        <v>0.7</v>
      </c>
      <c r="F657" s="47">
        <v>0.2</v>
      </c>
      <c r="G657" s="47">
        <f t="shared" si="15"/>
        <v>0.27999999999999997</v>
      </c>
    </row>
    <row r="658" spans="1:7" x14ac:dyDescent="0.25">
      <c r="A658" s="46" t="s">
        <v>678</v>
      </c>
      <c r="B658" s="46"/>
      <c r="C658" s="47"/>
      <c r="D658" s="47"/>
      <c r="E658" s="47">
        <v>2.85</v>
      </c>
      <c r="F658" s="47">
        <v>1.151</v>
      </c>
      <c r="G658" s="47">
        <f t="shared" si="15"/>
        <v>3.2803500000000003</v>
      </c>
    </row>
    <row r="659" spans="1:7" x14ac:dyDescent="0.25">
      <c r="A659" s="46" t="s">
        <v>672</v>
      </c>
      <c r="B659" s="46"/>
      <c r="C659" s="47"/>
      <c r="D659" s="47">
        <v>2</v>
      </c>
      <c r="E659" s="47">
        <v>0.25</v>
      </c>
      <c r="F659" s="47">
        <v>0.25</v>
      </c>
      <c r="G659" s="47">
        <f t="shared" si="15"/>
        <v>0.125</v>
      </c>
    </row>
    <row r="660" spans="1:7" x14ac:dyDescent="0.25">
      <c r="A660" s="46" t="s">
        <v>673</v>
      </c>
      <c r="B660" s="46"/>
      <c r="C660" s="47">
        <v>2</v>
      </c>
      <c r="D660" s="47">
        <v>2</v>
      </c>
      <c r="E660" s="47">
        <v>0.1</v>
      </c>
      <c r="F660" s="47">
        <v>0.37</v>
      </c>
      <c r="G660" s="47">
        <f t="shared" si="15"/>
        <v>0.14799999999999999</v>
      </c>
    </row>
    <row r="661" spans="1:7" x14ac:dyDescent="0.25">
      <c r="A661" s="46" t="s">
        <v>674</v>
      </c>
      <c r="B661" s="46"/>
      <c r="C661" s="47">
        <v>5</v>
      </c>
      <c r="D661" s="47">
        <v>16.14</v>
      </c>
      <c r="E661" s="47"/>
      <c r="F661" s="47"/>
      <c r="G661" s="47">
        <f>C661 * D661/100</f>
        <v>0.80700000000000005</v>
      </c>
    </row>
    <row r="663" spans="1:7" ht="45" customHeight="1" x14ac:dyDescent="0.25">
      <c r="A663" s="43" t="s">
        <v>879</v>
      </c>
      <c r="B663" s="43" t="s">
        <v>663</v>
      </c>
      <c r="C663" s="43" t="s">
        <v>29</v>
      </c>
      <c r="D663" s="44" t="s">
        <v>30</v>
      </c>
      <c r="E663" s="1" t="s">
        <v>688</v>
      </c>
      <c r="F663" s="1" t="s">
        <v>688</v>
      </c>
      <c r="G663" s="45">
        <f>SUM(G664:G664)</f>
        <v>3.85</v>
      </c>
    </row>
    <row r="664" spans="1:7" x14ac:dyDescent="0.25">
      <c r="A664" s="46" t="s">
        <v>689</v>
      </c>
      <c r="B664" s="46"/>
      <c r="C664" s="47"/>
      <c r="D664" s="47"/>
      <c r="E664" s="47"/>
      <c r="F664" s="47">
        <v>3.85</v>
      </c>
      <c r="G664" s="47">
        <f>PRODUCT(C664:F664)</f>
        <v>3.85</v>
      </c>
    </row>
    <row r="666" spans="1:7" ht="45" customHeight="1" x14ac:dyDescent="0.25">
      <c r="A666" s="43" t="s">
        <v>880</v>
      </c>
      <c r="B666" s="43" t="s">
        <v>663</v>
      </c>
      <c r="C666" s="43" t="s">
        <v>32</v>
      </c>
      <c r="D666" s="44" t="s">
        <v>33</v>
      </c>
      <c r="E666" s="1" t="s">
        <v>691</v>
      </c>
      <c r="F666" s="1" t="s">
        <v>691</v>
      </c>
      <c r="G666" s="45">
        <f>SUM(G667:G667)</f>
        <v>25</v>
      </c>
    </row>
    <row r="667" spans="1:7" x14ac:dyDescent="0.25">
      <c r="A667" s="46" t="s">
        <v>692</v>
      </c>
      <c r="B667" s="46"/>
      <c r="C667" s="47"/>
      <c r="D667" s="47">
        <v>2</v>
      </c>
      <c r="E667" s="47">
        <v>5</v>
      </c>
      <c r="F667" s="47">
        <v>2.5</v>
      </c>
      <c r="G667" s="47">
        <f>PRODUCT(C667:F667)</f>
        <v>25</v>
      </c>
    </row>
    <row r="669" spans="1:7" ht="45" customHeight="1" x14ac:dyDescent="0.25">
      <c r="A669" s="43" t="s">
        <v>881</v>
      </c>
      <c r="B669" s="43" t="s">
        <v>663</v>
      </c>
      <c r="C669" s="43" t="s">
        <v>35</v>
      </c>
      <c r="D669" s="44" t="s">
        <v>33</v>
      </c>
      <c r="E669" s="1" t="s">
        <v>694</v>
      </c>
      <c r="F669" s="1" t="s">
        <v>694</v>
      </c>
      <c r="G669" s="45">
        <f>SUM(G670:G672)</f>
        <v>18</v>
      </c>
    </row>
    <row r="670" spans="1:7" x14ac:dyDescent="0.25">
      <c r="A670" s="46" t="s">
        <v>695</v>
      </c>
      <c r="B670" s="46"/>
      <c r="C670" s="47"/>
      <c r="D670" s="47"/>
      <c r="E670" s="47">
        <v>2</v>
      </c>
      <c r="F670" s="47">
        <v>5</v>
      </c>
      <c r="G670" s="47">
        <f>PRODUCT(C670:F670)</f>
        <v>10</v>
      </c>
    </row>
    <row r="671" spans="1:7" x14ac:dyDescent="0.25">
      <c r="A671" s="46" t="s">
        <v>696</v>
      </c>
      <c r="B671" s="46"/>
      <c r="C671" s="47"/>
      <c r="D671" s="47"/>
      <c r="E671" s="47"/>
      <c r="F671" s="47">
        <v>4</v>
      </c>
      <c r="G671" s="47">
        <f>PRODUCT(C671:F671)</f>
        <v>4</v>
      </c>
    </row>
    <row r="672" spans="1:7" x14ac:dyDescent="0.25">
      <c r="A672" s="46" t="s">
        <v>697</v>
      </c>
      <c r="B672" s="46"/>
      <c r="C672" s="47"/>
      <c r="D672" s="47"/>
      <c r="E672" s="47"/>
      <c r="F672" s="47">
        <v>4</v>
      </c>
      <c r="G672" s="47">
        <f>PRODUCT(C672:F672)</f>
        <v>4</v>
      </c>
    </row>
    <row r="674" spans="1:7" ht="45" customHeight="1" x14ac:dyDescent="0.25">
      <c r="A674" s="43" t="s">
        <v>882</v>
      </c>
      <c r="B674" s="43" t="s">
        <v>663</v>
      </c>
      <c r="C674" s="43" t="s">
        <v>37</v>
      </c>
      <c r="D674" s="44" t="s">
        <v>33</v>
      </c>
      <c r="E674" s="1" t="s">
        <v>699</v>
      </c>
      <c r="F674" s="1" t="s">
        <v>699</v>
      </c>
      <c r="G674" s="45">
        <f>SUM(G675:G676)</f>
        <v>14</v>
      </c>
    </row>
    <row r="675" spans="1:7" x14ac:dyDescent="0.25">
      <c r="A675" s="46" t="s">
        <v>700</v>
      </c>
      <c r="B675" s="46"/>
      <c r="C675" s="47"/>
      <c r="D675" s="47"/>
      <c r="E675" s="47">
        <v>2</v>
      </c>
      <c r="F675" s="47">
        <v>5</v>
      </c>
      <c r="G675" s="47">
        <f>PRODUCT(C675:F675)</f>
        <v>10</v>
      </c>
    </row>
    <row r="676" spans="1:7" x14ac:dyDescent="0.25">
      <c r="A676" s="46" t="s">
        <v>701</v>
      </c>
      <c r="B676" s="46"/>
      <c r="C676" s="47"/>
      <c r="D676" s="47"/>
      <c r="E676" s="47"/>
      <c r="F676" s="47">
        <v>4</v>
      </c>
      <c r="G676" s="47">
        <f>PRODUCT(C676:F676)</f>
        <v>4</v>
      </c>
    </row>
    <row r="678" spans="1:7" ht="45" customHeight="1" x14ac:dyDescent="0.25">
      <c r="A678" s="43" t="s">
        <v>883</v>
      </c>
      <c r="B678" s="43" t="s">
        <v>663</v>
      </c>
      <c r="C678" s="43" t="s">
        <v>39</v>
      </c>
      <c r="D678" s="44" t="s">
        <v>25</v>
      </c>
      <c r="E678" s="1" t="s">
        <v>703</v>
      </c>
      <c r="F678" s="1" t="s">
        <v>703</v>
      </c>
      <c r="G678" s="45">
        <f>SUM(G679:G680)</f>
        <v>45</v>
      </c>
    </row>
    <row r="679" spans="1:7" x14ac:dyDescent="0.25">
      <c r="A679" s="46" t="s">
        <v>704</v>
      </c>
      <c r="B679" s="46"/>
      <c r="C679" s="47"/>
      <c r="D679" s="47"/>
      <c r="E679" s="47"/>
      <c r="F679" s="47"/>
      <c r="G679" s="47"/>
    </row>
    <row r="680" spans="1:7" x14ac:dyDescent="0.25">
      <c r="A680" s="46" t="s">
        <v>705</v>
      </c>
      <c r="B680" s="46"/>
      <c r="C680" s="47"/>
      <c r="D680" s="47">
        <v>2.5</v>
      </c>
      <c r="E680" s="47">
        <v>6</v>
      </c>
      <c r="F680" s="47">
        <v>3</v>
      </c>
      <c r="G680" s="47">
        <f>PRODUCT(C680:F680)</f>
        <v>45</v>
      </c>
    </row>
    <row r="682" spans="1:7" ht="45" customHeight="1" x14ac:dyDescent="0.25">
      <c r="A682" s="43" t="s">
        <v>884</v>
      </c>
      <c r="B682" s="43" t="s">
        <v>663</v>
      </c>
      <c r="C682" s="43" t="s">
        <v>41</v>
      </c>
      <c r="D682" s="44" t="s">
        <v>22</v>
      </c>
      <c r="E682" s="1" t="s">
        <v>707</v>
      </c>
      <c r="F682" s="1" t="s">
        <v>707</v>
      </c>
      <c r="G682" s="45">
        <f>SUM(G683:G683)</f>
        <v>0.36</v>
      </c>
    </row>
    <row r="683" spans="1:7" x14ac:dyDescent="0.25">
      <c r="A683" s="46" t="s">
        <v>708</v>
      </c>
      <c r="B683" s="46"/>
      <c r="C683" s="47"/>
      <c r="D683" s="47">
        <v>2</v>
      </c>
      <c r="E683" s="47">
        <v>0.6</v>
      </c>
      <c r="F683" s="47">
        <v>0.3</v>
      </c>
      <c r="G683" s="47">
        <f>PRODUCT(C683:F683)</f>
        <v>0.36</v>
      </c>
    </row>
    <row r="685" spans="1:7" ht="45" customHeight="1" x14ac:dyDescent="0.25">
      <c r="A685" s="43" t="s">
        <v>885</v>
      </c>
      <c r="B685" s="43" t="s">
        <v>663</v>
      </c>
      <c r="C685" s="43" t="s">
        <v>43</v>
      </c>
      <c r="D685" s="44" t="s">
        <v>22</v>
      </c>
      <c r="E685" s="1" t="s">
        <v>710</v>
      </c>
      <c r="F685" s="1" t="s">
        <v>710</v>
      </c>
      <c r="G685" s="45">
        <f>SUM(G686:G687)</f>
        <v>1.7250000000000001</v>
      </c>
    </row>
    <row r="686" spans="1:7" x14ac:dyDescent="0.25">
      <c r="A686" s="46" t="s">
        <v>708</v>
      </c>
      <c r="B686" s="46"/>
      <c r="C686" s="47"/>
      <c r="D686" s="47">
        <v>2</v>
      </c>
      <c r="E686" s="47">
        <v>0.6</v>
      </c>
      <c r="F686" s="47">
        <v>0.25</v>
      </c>
      <c r="G686" s="47">
        <f>PRODUCT(C686:F686)</f>
        <v>0.3</v>
      </c>
    </row>
    <row r="687" spans="1:7" x14ac:dyDescent="0.25">
      <c r="A687" s="46"/>
      <c r="B687" s="46"/>
      <c r="C687" s="47"/>
      <c r="D687" s="47">
        <v>2</v>
      </c>
      <c r="E687" s="47">
        <v>2.85</v>
      </c>
      <c r="F687" s="47">
        <v>0.25</v>
      </c>
      <c r="G687" s="47">
        <f>PRODUCT(C687:F687)</f>
        <v>1.425</v>
      </c>
    </row>
    <row r="689" spans="1:7" ht="45" customHeight="1" x14ac:dyDescent="0.25">
      <c r="A689" s="43" t="s">
        <v>886</v>
      </c>
      <c r="B689" s="43" t="s">
        <v>663</v>
      </c>
      <c r="C689" s="43" t="s">
        <v>45</v>
      </c>
      <c r="D689" s="44" t="s">
        <v>22</v>
      </c>
      <c r="E689" s="1" t="s">
        <v>712</v>
      </c>
      <c r="F689" s="1" t="s">
        <v>712</v>
      </c>
      <c r="G689" s="45">
        <f>SUM(G690:G690)</f>
        <v>1.71</v>
      </c>
    </row>
    <row r="690" spans="1:7" x14ac:dyDescent="0.25">
      <c r="A690" s="46" t="s">
        <v>708</v>
      </c>
      <c r="B690" s="46"/>
      <c r="C690" s="47"/>
      <c r="D690" s="47"/>
      <c r="E690" s="47">
        <v>0.6</v>
      </c>
      <c r="F690" s="47">
        <v>2.85</v>
      </c>
      <c r="G690" s="47">
        <f>PRODUCT(C690:F690)</f>
        <v>1.71</v>
      </c>
    </row>
    <row r="692" spans="1:7" x14ac:dyDescent="0.25">
      <c r="B692" t="s">
        <v>661</v>
      </c>
      <c r="C692" s="41" t="s">
        <v>7</v>
      </c>
      <c r="D692" s="42" t="s">
        <v>8</v>
      </c>
      <c r="E692" s="41" t="s">
        <v>9</v>
      </c>
    </row>
    <row r="693" spans="1:7" x14ac:dyDescent="0.25">
      <c r="B693" t="s">
        <v>661</v>
      </c>
      <c r="C693" s="41" t="s">
        <v>10</v>
      </c>
      <c r="D693" s="42" t="s">
        <v>11</v>
      </c>
      <c r="E693" s="41" t="s">
        <v>12</v>
      </c>
    </row>
    <row r="694" spans="1:7" x14ac:dyDescent="0.25">
      <c r="B694" t="s">
        <v>661</v>
      </c>
      <c r="C694" s="41" t="s">
        <v>13</v>
      </c>
      <c r="D694" s="42" t="s">
        <v>116</v>
      </c>
      <c r="E694" s="41" t="s">
        <v>125</v>
      </c>
    </row>
    <row r="695" spans="1:7" x14ac:dyDescent="0.25">
      <c r="B695" t="s">
        <v>661</v>
      </c>
      <c r="C695" s="41" t="s">
        <v>10</v>
      </c>
      <c r="D695" s="42" t="s">
        <v>116</v>
      </c>
      <c r="E695" s="41" t="s">
        <v>117</v>
      </c>
    </row>
    <row r="696" spans="1:7" x14ac:dyDescent="0.25">
      <c r="B696" t="s">
        <v>661</v>
      </c>
      <c r="C696" s="41" t="s">
        <v>10</v>
      </c>
      <c r="D696" s="42" t="s">
        <v>48</v>
      </c>
      <c r="E696" s="41" t="s">
        <v>49</v>
      </c>
    </row>
    <row r="698" spans="1:7" ht="45" customHeight="1" x14ac:dyDescent="0.25">
      <c r="A698" s="43" t="s">
        <v>887</v>
      </c>
      <c r="B698" s="43" t="s">
        <v>663</v>
      </c>
      <c r="C698" s="43" t="s">
        <v>128</v>
      </c>
      <c r="D698" s="44" t="s">
        <v>129</v>
      </c>
      <c r="E698" s="1" t="s">
        <v>847</v>
      </c>
      <c r="F698" s="1" t="s">
        <v>847</v>
      </c>
      <c r="G698" s="45">
        <f>SUM(G699:G700)</f>
        <v>2.851</v>
      </c>
    </row>
    <row r="699" spans="1:7" x14ac:dyDescent="0.25">
      <c r="A699" s="46" t="s">
        <v>848</v>
      </c>
      <c r="B699" s="46"/>
      <c r="C699" s="47">
        <v>2</v>
      </c>
      <c r="D699" s="47">
        <v>0.45</v>
      </c>
      <c r="E699" s="47">
        <v>0.6</v>
      </c>
      <c r="F699" s="47">
        <v>4.8</v>
      </c>
      <c r="G699" s="47">
        <f>PRODUCT(C699:F699)</f>
        <v>2.5920000000000001</v>
      </c>
    </row>
    <row r="700" spans="1:7" x14ac:dyDescent="0.25">
      <c r="A700" s="46" t="s">
        <v>732</v>
      </c>
      <c r="B700" s="46"/>
      <c r="C700" s="47">
        <v>10</v>
      </c>
      <c r="D700" s="47">
        <v>2.59</v>
      </c>
      <c r="E700" s="47"/>
      <c r="F700" s="47"/>
      <c r="G700" s="47">
        <f>C700 * D700/100</f>
        <v>0.25900000000000001</v>
      </c>
    </row>
    <row r="702" spans="1:7" ht="45" customHeight="1" x14ac:dyDescent="0.25">
      <c r="A702" s="43" t="s">
        <v>888</v>
      </c>
      <c r="B702" s="43" t="s">
        <v>663</v>
      </c>
      <c r="C702" s="43" t="s">
        <v>131</v>
      </c>
      <c r="D702" s="44" t="s">
        <v>129</v>
      </c>
      <c r="E702" s="1" t="s">
        <v>850</v>
      </c>
      <c r="F702" s="1" t="s">
        <v>850</v>
      </c>
      <c r="G702" s="45">
        <f>SUM(G703:G704)</f>
        <v>2.851</v>
      </c>
    </row>
    <row r="703" spans="1:7" x14ac:dyDescent="0.25">
      <c r="A703" s="46" t="s">
        <v>848</v>
      </c>
      <c r="B703" s="46"/>
      <c r="C703" s="47">
        <v>2</v>
      </c>
      <c r="D703" s="47">
        <v>0.45</v>
      </c>
      <c r="E703" s="47">
        <v>0.6</v>
      </c>
      <c r="F703" s="47">
        <v>4.8</v>
      </c>
      <c r="G703" s="47">
        <f>PRODUCT(C703:F703)</f>
        <v>2.5920000000000001</v>
      </c>
    </row>
    <row r="704" spans="1:7" x14ac:dyDescent="0.25">
      <c r="A704" s="46" t="s">
        <v>752</v>
      </c>
      <c r="B704" s="46"/>
      <c r="C704" s="47">
        <v>10</v>
      </c>
      <c r="D704" s="47">
        <v>2.59</v>
      </c>
      <c r="E704" s="47"/>
      <c r="F704" s="47"/>
      <c r="G704" s="47">
        <f>C704 * D704/100</f>
        <v>0.25900000000000001</v>
      </c>
    </row>
    <row r="706" spans="1:7" ht="45" customHeight="1" x14ac:dyDescent="0.25">
      <c r="A706" s="43" t="s">
        <v>889</v>
      </c>
      <c r="B706" s="43" t="s">
        <v>663</v>
      </c>
      <c r="C706" s="43" t="s">
        <v>51</v>
      </c>
      <c r="D706" s="44" t="s">
        <v>33</v>
      </c>
      <c r="E706" s="1" t="s">
        <v>714</v>
      </c>
      <c r="F706" s="1" t="s">
        <v>714</v>
      </c>
      <c r="G706" s="45">
        <f>SUM(G707:G707)</f>
        <v>1</v>
      </c>
    </row>
    <row r="707" spans="1:7" x14ac:dyDescent="0.25">
      <c r="A707" s="46"/>
      <c r="B707" s="46"/>
      <c r="C707" s="47"/>
      <c r="D707" s="47"/>
      <c r="E707" s="47"/>
      <c r="F707" s="47">
        <v>1</v>
      </c>
      <c r="G707" s="47">
        <f>PRODUCT(C707:F707)</f>
        <v>1</v>
      </c>
    </row>
    <row r="709" spans="1:7" ht="45" customHeight="1" x14ac:dyDescent="0.25">
      <c r="A709" s="43" t="s">
        <v>890</v>
      </c>
      <c r="B709" s="43" t="s">
        <v>663</v>
      </c>
      <c r="C709" s="43" t="s">
        <v>53</v>
      </c>
      <c r="D709" s="44" t="s">
        <v>33</v>
      </c>
      <c r="E709" s="1" t="s">
        <v>716</v>
      </c>
      <c r="F709" s="1" t="s">
        <v>716</v>
      </c>
      <c r="G709" s="45">
        <f>SUM(G710:G713)</f>
        <v>28</v>
      </c>
    </row>
    <row r="710" spans="1:7" x14ac:dyDescent="0.25">
      <c r="A710" s="46" t="s">
        <v>717</v>
      </c>
      <c r="B710" s="46"/>
      <c r="C710" s="47"/>
      <c r="D710" s="47"/>
      <c r="E710" s="47">
        <v>2</v>
      </c>
      <c r="F710" s="47">
        <v>5</v>
      </c>
      <c r="G710" s="47">
        <f>PRODUCT(C710:F710)</f>
        <v>10</v>
      </c>
    </row>
    <row r="711" spans="1:7" x14ac:dyDescent="0.25">
      <c r="A711" s="46"/>
      <c r="B711" s="46"/>
      <c r="C711" s="47"/>
      <c r="D711" s="47"/>
      <c r="E711" s="47"/>
      <c r="F711" s="47">
        <v>4</v>
      </c>
      <c r="G711" s="47">
        <f>PRODUCT(C711:F711)</f>
        <v>4</v>
      </c>
    </row>
    <row r="712" spans="1:7" x14ac:dyDescent="0.25">
      <c r="A712" s="46" t="s">
        <v>718</v>
      </c>
      <c r="B712" s="46"/>
      <c r="C712" s="47"/>
      <c r="D712" s="47"/>
      <c r="E712" s="47">
        <v>2</v>
      </c>
      <c r="F712" s="47">
        <v>5</v>
      </c>
      <c r="G712" s="47">
        <f>PRODUCT(C712:F712)</f>
        <v>10</v>
      </c>
    </row>
    <row r="713" spans="1:7" x14ac:dyDescent="0.25">
      <c r="A713" s="46"/>
      <c r="B713" s="46"/>
      <c r="C713" s="47"/>
      <c r="D713" s="47"/>
      <c r="E713" s="47"/>
      <c r="F713" s="47">
        <v>4</v>
      </c>
      <c r="G713" s="47">
        <f>PRODUCT(C713:F713)</f>
        <v>4</v>
      </c>
    </row>
    <row r="715" spans="1:7" ht="45" customHeight="1" x14ac:dyDescent="0.25">
      <c r="A715" s="43" t="s">
        <v>891</v>
      </c>
      <c r="B715" s="43" t="s">
        <v>663</v>
      </c>
      <c r="C715" s="43" t="s">
        <v>55</v>
      </c>
      <c r="D715" s="44" t="s">
        <v>33</v>
      </c>
      <c r="E715" s="1" t="s">
        <v>720</v>
      </c>
      <c r="F715" s="1" t="s">
        <v>720</v>
      </c>
      <c r="G715" s="45">
        <f>SUM(G716:G717)</f>
        <v>2</v>
      </c>
    </row>
    <row r="716" spans="1:7" x14ac:dyDescent="0.25">
      <c r="A716" s="46" t="s">
        <v>892</v>
      </c>
      <c r="B716" s="46"/>
      <c r="C716" s="47"/>
      <c r="D716" s="47"/>
      <c r="E716" s="47"/>
      <c r="F716" s="47">
        <v>1</v>
      </c>
      <c r="G716" s="47">
        <f>PRODUCT(C716:F716)</f>
        <v>1</v>
      </c>
    </row>
    <row r="717" spans="1:7" x14ac:dyDescent="0.25">
      <c r="A717" s="46" t="s">
        <v>893</v>
      </c>
      <c r="B717" s="46"/>
      <c r="C717" s="47"/>
      <c r="D717" s="47"/>
      <c r="E717" s="47"/>
      <c r="F717" s="47">
        <v>1</v>
      </c>
      <c r="G717" s="47">
        <f>PRODUCT(C717:F717)</f>
        <v>1</v>
      </c>
    </row>
    <row r="719" spans="1:7" ht="45" customHeight="1" x14ac:dyDescent="0.25">
      <c r="A719" s="43" t="s">
        <v>894</v>
      </c>
      <c r="B719" s="43" t="s">
        <v>663</v>
      </c>
      <c r="C719" s="43" t="s">
        <v>57</v>
      </c>
      <c r="D719" s="44" t="s">
        <v>22</v>
      </c>
      <c r="E719" s="1" t="s">
        <v>723</v>
      </c>
      <c r="F719" s="1" t="s">
        <v>723</v>
      </c>
      <c r="G719" s="45">
        <f>SUM(G720:G720)</f>
        <v>1.71</v>
      </c>
    </row>
    <row r="720" spans="1:7" x14ac:dyDescent="0.25">
      <c r="A720" s="46" t="s">
        <v>708</v>
      </c>
      <c r="B720" s="46"/>
      <c r="C720" s="47"/>
      <c r="D720" s="47"/>
      <c r="E720" s="47">
        <v>0.6</v>
      </c>
      <c r="F720" s="47">
        <v>2.85</v>
      </c>
      <c r="G720" s="47">
        <f>PRODUCT(C720:F720)</f>
        <v>1.71</v>
      </c>
    </row>
    <row r="722" spans="1:7" x14ac:dyDescent="0.25">
      <c r="B722" t="s">
        <v>661</v>
      </c>
      <c r="C722" s="41" t="s">
        <v>7</v>
      </c>
      <c r="D722" s="42" t="s">
        <v>8</v>
      </c>
      <c r="E722" s="41" t="s">
        <v>9</v>
      </c>
    </row>
    <row r="723" spans="1:7" x14ac:dyDescent="0.25">
      <c r="B723" t="s">
        <v>661</v>
      </c>
      <c r="C723" s="41" t="s">
        <v>10</v>
      </c>
      <c r="D723" s="42" t="s">
        <v>11</v>
      </c>
      <c r="E723" s="41" t="s">
        <v>12</v>
      </c>
    </row>
    <row r="724" spans="1:7" x14ac:dyDescent="0.25">
      <c r="B724" t="s">
        <v>661</v>
      </c>
      <c r="C724" s="41" t="s">
        <v>13</v>
      </c>
      <c r="D724" s="42" t="s">
        <v>116</v>
      </c>
      <c r="E724" s="41" t="s">
        <v>125</v>
      </c>
    </row>
    <row r="725" spans="1:7" x14ac:dyDescent="0.25">
      <c r="B725" t="s">
        <v>661</v>
      </c>
      <c r="C725" s="41" t="s">
        <v>10</v>
      </c>
      <c r="D725" s="42" t="s">
        <v>116</v>
      </c>
      <c r="E725" s="41" t="s">
        <v>117</v>
      </c>
    </row>
    <row r="726" spans="1:7" x14ac:dyDescent="0.25">
      <c r="B726" t="s">
        <v>661</v>
      </c>
      <c r="C726" s="41" t="s">
        <v>10</v>
      </c>
      <c r="D726" s="42" t="s">
        <v>59</v>
      </c>
      <c r="E726" s="41" t="s">
        <v>60</v>
      </c>
    </row>
    <row r="728" spans="1:7" ht="45" customHeight="1" x14ac:dyDescent="0.25">
      <c r="A728" s="43" t="s">
        <v>895</v>
      </c>
      <c r="B728" s="43" t="s">
        <v>663</v>
      </c>
      <c r="C728" s="43" t="s">
        <v>64</v>
      </c>
      <c r="D728" s="44" t="s">
        <v>22</v>
      </c>
      <c r="E728" s="1" t="s">
        <v>729</v>
      </c>
      <c r="F728" s="1" t="s">
        <v>729</v>
      </c>
      <c r="G728" s="45">
        <f>SUM(G729:G731)</f>
        <v>4.4000000000000004</v>
      </c>
    </row>
    <row r="729" spans="1:7" x14ac:dyDescent="0.25">
      <c r="A729" s="46" t="s">
        <v>730</v>
      </c>
      <c r="B729" s="46"/>
      <c r="C729" s="47"/>
      <c r="D729" s="47"/>
      <c r="E729" s="47">
        <v>1</v>
      </c>
      <c r="F729" s="47">
        <v>2</v>
      </c>
      <c r="G729" s="47">
        <f>PRODUCT(C729:F729)</f>
        <v>2</v>
      </c>
    </row>
    <row r="730" spans="1:7" x14ac:dyDescent="0.25">
      <c r="A730" s="46" t="s">
        <v>731</v>
      </c>
      <c r="B730" s="46"/>
      <c r="C730" s="47"/>
      <c r="D730" s="47"/>
      <c r="E730" s="47">
        <v>1</v>
      </c>
      <c r="F730" s="47">
        <v>2</v>
      </c>
      <c r="G730" s="47">
        <f>PRODUCT(C730:F730)</f>
        <v>2</v>
      </c>
    </row>
    <row r="731" spans="1:7" x14ac:dyDescent="0.25">
      <c r="A731" s="46" t="s">
        <v>732</v>
      </c>
      <c r="B731" s="46"/>
      <c r="C731" s="47">
        <v>10</v>
      </c>
      <c r="D731" s="47">
        <v>4</v>
      </c>
      <c r="E731" s="47"/>
      <c r="F731" s="47"/>
      <c r="G731" s="47">
        <f>C731 * D731/100</f>
        <v>0.4</v>
      </c>
    </row>
    <row r="733" spans="1:7" ht="45" customHeight="1" x14ac:dyDescent="0.25">
      <c r="A733" s="43" t="s">
        <v>896</v>
      </c>
      <c r="B733" s="43" t="s">
        <v>663</v>
      </c>
      <c r="C733" s="43" t="s">
        <v>66</v>
      </c>
      <c r="D733" s="44" t="s">
        <v>22</v>
      </c>
      <c r="E733" s="1" t="s">
        <v>734</v>
      </c>
      <c r="F733" s="1" t="s">
        <v>734</v>
      </c>
      <c r="G733" s="45">
        <f>SUM(G734:G736)</f>
        <v>4.4000000000000004</v>
      </c>
    </row>
    <row r="734" spans="1:7" x14ac:dyDescent="0.25">
      <c r="A734" s="46" t="s">
        <v>730</v>
      </c>
      <c r="B734" s="46"/>
      <c r="C734" s="47"/>
      <c r="D734" s="47"/>
      <c r="E734" s="47">
        <v>1</v>
      </c>
      <c r="F734" s="47">
        <v>2</v>
      </c>
      <c r="G734" s="47">
        <f>PRODUCT(C734:F734)</f>
        <v>2</v>
      </c>
    </row>
    <row r="735" spans="1:7" x14ac:dyDescent="0.25">
      <c r="A735" s="46" t="s">
        <v>731</v>
      </c>
      <c r="B735" s="46"/>
      <c r="C735" s="47"/>
      <c r="D735" s="47"/>
      <c r="E735" s="47">
        <v>1</v>
      </c>
      <c r="F735" s="47">
        <v>2</v>
      </c>
      <c r="G735" s="47">
        <f>PRODUCT(C735:F735)</f>
        <v>2</v>
      </c>
    </row>
    <row r="736" spans="1:7" x14ac:dyDescent="0.25">
      <c r="A736" s="46" t="s">
        <v>752</v>
      </c>
      <c r="B736" s="46"/>
      <c r="C736" s="47">
        <v>10</v>
      </c>
      <c r="D736" s="47">
        <v>4</v>
      </c>
      <c r="E736" s="47"/>
      <c r="F736" s="47"/>
      <c r="G736" s="47">
        <f>C736 * D736/100</f>
        <v>0.4</v>
      </c>
    </row>
    <row r="738" spans="1:7" ht="45" customHeight="1" x14ac:dyDescent="0.25">
      <c r="A738" s="43" t="s">
        <v>897</v>
      </c>
      <c r="B738" s="43" t="s">
        <v>663</v>
      </c>
      <c r="C738" s="43" t="s">
        <v>76</v>
      </c>
      <c r="D738" s="44" t="s">
        <v>22</v>
      </c>
      <c r="E738" s="1" t="s">
        <v>748</v>
      </c>
      <c r="F738" s="1" t="s">
        <v>748</v>
      </c>
      <c r="G738" s="45">
        <f>SUM(G739:G740)</f>
        <v>8.4700000000000006</v>
      </c>
    </row>
    <row r="739" spans="1:7" x14ac:dyDescent="0.25">
      <c r="A739" s="46" t="s">
        <v>749</v>
      </c>
      <c r="B739" s="46"/>
      <c r="C739" s="47"/>
      <c r="D739" s="47"/>
      <c r="E739" s="47">
        <v>2</v>
      </c>
      <c r="F739" s="47">
        <v>3.85</v>
      </c>
      <c r="G739" s="47">
        <f>PRODUCT(C739:F739)</f>
        <v>7.7</v>
      </c>
    </row>
    <row r="740" spans="1:7" x14ac:dyDescent="0.25">
      <c r="A740" s="46" t="s">
        <v>674</v>
      </c>
      <c r="B740" s="46"/>
      <c r="C740" s="47">
        <v>10</v>
      </c>
      <c r="D740" s="47">
        <v>7.7</v>
      </c>
      <c r="E740" s="47"/>
      <c r="F740" s="47"/>
      <c r="G740" s="47">
        <f>C740 * D740/100</f>
        <v>0.77</v>
      </c>
    </row>
    <row r="742" spans="1:7" ht="45" customHeight="1" x14ac:dyDescent="0.25">
      <c r="A742" s="43" t="s">
        <v>898</v>
      </c>
      <c r="B742" s="43" t="s">
        <v>663</v>
      </c>
      <c r="C742" s="43" t="s">
        <v>78</v>
      </c>
      <c r="D742" s="44" t="s">
        <v>22</v>
      </c>
      <c r="E742" s="1" t="s">
        <v>751</v>
      </c>
      <c r="F742" s="1" t="s">
        <v>751</v>
      </c>
      <c r="G742" s="45">
        <f>SUM(G743:G744)</f>
        <v>8.4700000000000006</v>
      </c>
    </row>
    <row r="743" spans="1:7" x14ac:dyDescent="0.25">
      <c r="A743" s="46" t="s">
        <v>749</v>
      </c>
      <c r="B743" s="46"/>
      <c r="C743" s="47"/>
      <c r="D743" s="47"/>
      <c r="E743" s="47">
        <v>2</v>
      </c>
      <c r="F743" s="47">
        <v>3.85</v>
      </c>
      <c r="G743" s="47">
        <f>PRODUCT(C743:F743)</f>
        <v>7.7</v>
      </c>
    </row>
    <row r="744" spans="1:7" x14ac:dyDescent="0.25">
      <c r="A744" s="46" t="s">
        <v>752</v>
      </c>
      <c r="B744" s="46"/>
      <c r="C744" s="47">
        <v>10</v>
      </c>
      <c r="D744" s="47">
        <v>7.7</v>
      </c>
      <c r="E744" s="47"/>
      <c r="F744" s="47"/>
      <c r="G744" s="47">
        <f>C744 * D744/100</f>
        <v>0.77</v>
      </c>
    </row>
    <row r="746" spans="1:7" ht="45" customHeight="1" x14ac:dyDescent="0.25">
      <c r="A746" s="43" t="s">
        <v>899</v>
      </c>
      <c r="B746" s="43" t="s">
        <v>663</v>
      </c>
      <c r="C746" s="43" t="s">
        <v>80</v>
      </c>
      <c r="D746" s="44" t="s">
        <v>22</v>
      </c>
      <c r="E746" s="1" t="s">
        <v>754</v>
      </c>
      <c r="F746" s="1" t="s">
        <v>754</v>
      </c>
      <c r="G746" s="45">
        <f>SUM(G747:G748)</f>
        <v>8.4700000000000006</v>
      </c>
    </row>
    <row r="747" spans="1:7" x14ac:dyDescent="0.25">
      <c r="A747" s="46" t="s">
        <v>749</v>
      </c>
      <c r="B747" s="46"/>
      <c r="C747" s="47"/>
      <c r="D747" s="47"/>
      <c r="E747" s="47">
        <v>2</v>
      </c>
      <c r="F747" s="47">
        <v>3.85</v>
      </c>
      <c r="G747" s="47">
        <f>PRODUCT(C747:F747)</f>
        <v>7.7</v>
      </c>
    </row>
    <row r="748" spans="1:7" x14ac:dyDescent="0.25">
      <c r="A748" s="46" t="s">
        <v>674</v>
      </c>
      <c r="B748" s="46"/>
      <c r="C748" s="47">
        <v>10</v>
      </c>
      <c r="D748" s="47">
        <v>7.7</v>
      </c>
      <c r="E748" s="47"/>
      <c r="F748" s="47"/>
      <c r="G748" s="47">
        <f>C748 * D748/100</f>
        <v>0.77</v>
      </c>
    </row>
    <row r="750" spans="1:7" ht="45" customHeight="1" x14ac:dyDescent="0.25">
      <c r="A750" s="43" t="s">
        <v>900</v>
      </c>
      <c r="B750" s="43" t="s">
        <v>663</v>
      </c>
      <c r="C750" s="43" t="s">
        <v>82</v>
      </c>
      <c r="D750" s="44" t="s">
        <v>22</v>
      </c>
      <c r="E750" s="1" t="s">
        <v>756</v>
      </c>
      <c r="F750" s="1" t="s">
        <v>756</v>
      </c>
      <c r="G750" s="45">
        <f>SUM(G751:G752)</f>
        <v>8.4700000000000006</v>
      </c>
    </row>
    <row r="751" spans="1:7" x14ac:dyDescent="0.25">
      <c r="A751" s="46" t="s">
        <v>749</v>
      </c>
      <c r="B751" s="46"/>
      <c r="C751" s="47"/>
      <c r="D751" s="47"/>
      <c r="E751" s="47">
        <v>2</v>
      </c>
      <c r="F751" s="47">
        <v>3.85</v>
      </c>
      <c r="G751" s="47">
        <f>PRODUCT(C751:F751)</f>
        <v>7.7</v>
      </c>
    </row>
    <row r="752" spans="1:7" x14ac:dyDescent="0.25">
      <c r="A752" s="46" t="s">
        <v>674</v>
      </c>
      <c r="B752" s="46"/>
      <c r="C752" s="47">
        <v>10</v>
      </c>
      <c r="D752" s="47">
        <v>7.7</v>
      </c>
      <c r="E752" s="47"/>
      <c r="F752" s="47"/>
      <c r="G752" s="47">
        <f>C752 * D752/100</f>
        <v>0.77</v>
      </c>
    </row>
    <row r="754" spans="1:7" ht="45" customHeight="1" x14ac:dyDescent="0.25">
      <c r="A754" s="43" t="s">
        <v>901</v>
      </c>
      <c r="B754" s="43" t="s">
        <v>663</v>
      </c>
      <c r="C754" s="43" t="s">
        <v>84</v>
      </c>
      <c r="D754" s="44" t="s">
        <v>30</v>
      </c>
      <c r="E754" s="1" t="s">
        <v>758</v>
      </c>
      <c r="F754" s="1" t="s">
        <v>758</v>
      </c>
      <c r="G754" s="45">
        <f>SUM(G755:G757)</f>
        <v>8.8000000000000007</v>
      </c>
    </row>
    <row r="755" spans="1:7" x14ac:dyDescent="0.25">
      <c r="A755" s="46" t="s">
        <v>759</v>
      </c>
      <c r="B755" s="46"/>
      <c r="C755" s="47"/>
      <c r="D755" s="47"/>
      <c r="E755" s="47">
        <v>2</v>
      </c>
      <c r="F755" s="47">
        <v>2</v>
      </c>
      <c r="G755" s="47">
        <f>PRODUCT(C755:F755)</f>
        <v>4</v>
      </c>
    </row>
    <row r="756" spans="1:7" x14ac:dyDescent="0.25">
      <c r="A756" s="46"/>
      <c r="B756" s="46"/>
      <c r="C756" s="47"/>
      <c r="D756" s="47"/>
      <c r="E756" s="47">
        <v>2</v>
      </c>
      <c r="F756" s="47">
        <v>2</v>
      </c>
      <c r="G756" s="47">
        <f>PRODUCT(C756:F756)</f>
        <v>4</v>
      </c>
    </row>
    <row r="757" spans="1:7" x14ac:dyDescent="0.25">
      <c r="A757" s="46" t="s">
        <v>674</v>
      </c>
      <c r="B757" s="46"/>
      <c r="C757" s="47">
        <v>10</v>
      </c>
      <c r="D757" s="47">
        <v>8</v>
      </c>
      <c r="E757" s="47"/>
      <c r="F757" s="47"/>
      <c r="G757" s="47">
        <f>C757 * D757/100</f>
        <v>0.8</v>
      </c>
    </row>
    <row r="759" spans="1:7" ht="45" customHeight="1" x14ac:dyDescent="0.25">
      <c r="A759" s="43" t="s">
        <v>902</v>
      </c>
      <c r="B759" s="43" t="s">
        <v>663</v>
      </c>
      <c r="C759" s="43" t="s">
        <v>86</v>
      </c>
      <c r="D759" s="44" t="s">
        <v>30</v>
      </c>
      <c r="E759" s="1" t="s">
        <v>761</v>
      </c>
      <c r="F759" s="1" t="s">
        <v>761</v>
      </c>
      <c r="G759" s="45">
        <f>SUM(G760:G762)</f>
        <v>8.8000000000000007</v>
      </c>
    </row>
    <row r="760" spans="1:7" x14ac:dyDescent="0.25">
      <c r="A760" s="46" t="s">
        <v>759</v>
      </c>
      <c r="B760" s="46"/>
      <c r="C760" s="47"/>
      <c r="D760" s="47"/>
      <c r="E760" s="47">
        <v>2</v>
      </c>
      <c r="F760" s="47">
        <v>2</v>
      </c>
      <c r="G760" s="47">
        <f>PRODUCT(C760:F760)</f>
        <v>4</v>
      </c>
    </row>
    <row r="761" spans="1:7" x14ac:dyDescent="0.25">
      <c r="A761" s="46"/>
      <c r="B761" s="46"/>
      <c r="C761" s="47"/>
      <c r="D761" s="47"/>
      <c r="E761" s="47">
        <v>2</v>
      </c>
      <c r="F761" s="47">
        <v>2</v>
      </c>
      <c r="G761" s="47">
        <f>PRODUCT(C761:F761)</f>
        <v>4</v>
      </c>
    </row>
    <row r="762" spans="1:7" x14ac:dyDescent="0.25">
      <c r="A762" s="46" t="s">
        <v>752</v>
      </c>
      <c r="B762" s="46"/>
      <c r="C762" s="47">
        <v>10</v>
      </c>
      <c r="D762" s="47">
        <v>8</v>
      </c>
      <c r="E762" s="47"/>
      <c r="F762" s="47"/>
      <c r="G762" s="47">
        <f>C762 * D762/100</f>
        <v>0.8</v>
      </c>
    </row>
    <row r="764" spans="1:7" ht="45" customHeight="1" x14ac:dyDescent="0.25">
      <c r="A764" s="43" t="s">
        <v>903</v>
      </c>
      <c r="B764" s="43" t="s">
        <v>663</v>
      </c>
      <c r="C764" s="43" t="s">
        <v>88</v>
      </c>
      <c r="D764" s="44" t="s">
        <v>30</v>
      </c>
      <c r="E764" s="1" t="s">
        <v>763</v>
      </c>
      <c r="F764" s="1" t="s">
        <v>763</v>
      </c>
      <c r="G764" s="45">
        <f>SUM(G765:G765)</f>
        <v>14.2</v>
      </c>
    </row>
    <row r="765" spans="1:7" x14ac:dyDescent="0.25">
      <c r="A765" s="46" t="s">
        <v>692</v>
      </c>
      <c r="B765" s="46"/>
      <c r="C765" s="47"/>
      <c r="D765" s="47"/>
      <c r="E765" s="47">
        <v>4</v>
      </c>
      <c r="F765" s="47">
        <v>3.55</v>
      </c>
      <c r="G765" s="47">
        <f>PRODUCT(C765:F765)</f>
        <v>14.2</v>
      </c>
    </row>
    <row r="767" spans="1:7" ht="45" customHeight="1" x14ac:dyDescent="0.25">
      <c r="A767" s="43" t="s">
        <v>904</v>
      </c>
      <c r="B767" s="43" t="s">
        <v>663</v>
      </c>
      <c r="C767" s="43" t="s">
        <v>94</v>
      </c>
      <c r="D767" s="44" t="s">
        <v>22</v>
      </c>
      <c r="E767" s="1" t="s">
        <v>769</v>
      </c>
      <c r="F767" s="1" t="s">
        <v>769</v>
      </c>
      <c r="G767" s="45">
        <f>SUM(G768:G769)</f>
        <v>8.4700000000000006</v>
      </c>
    </row>
    <row r="768" spans="1:7" x14ac:dyDescent="0.25">
      <c r="A768" s="46" t="s">
        <v>749</v>
      </c>
      <c r="B768" s="46"/>
      <c r="C768" s="47"/>
      <c r="D768" s="47"/>
      <c r="E768" s="47">
        <v>2</v>
      </c>
      <c r="F768" s="47">
        <v>3.85</v>
      </c>
      <c r="G768" s="47">
        <f>PRODUCT(C768:F768)</f>
        <v>7.7</v>
      </c>
    </row>
    <row r="769" spans="1:7" x14ac:dyDescent="0.25">
      <c r="A769" s="46" t="s">
        <v>752</v>
      </c>
      <c r="B769" s="46"/>
      <c r="C769" s="47">
        <v>10</v>
      </c>
      <c r="D769" s="47">
        <v>7.7</v>
      </c>
      <c r="E769" s="47"/>
      <c r="F769" s="47"/>
      <c r="G769" s="47">
        <f>C769 * D769/100</f>
        <v>0.77</v>
      </c>
    </row>
    <row r="771" spans="1:7" ht="45" customHeight="1" x14ac:dyDescent="0.25">
      <c r="A771" s="43" t="s">
        <v>905</v>
      </c>
      <c r="B771" s="43" t="s">
        <v>663</v>
      </c>
      <c r="C771" s="43" t="s">
        <v>96</v>
      </c>
      <c r="D771" s="44" t="s">
        <v>22</v>
      </c>
      <c r="E771" s="1" t="s">
        <v>771</v>
      </c>
      <c r="F771" s="1" t="s">
        <v>771</v>
      </c>
      <c r="G771" s="45">
        <f>SUM(G772:G773)</f>
        <v>7.7</v>
      </c>
    </row>
    <row r="772" spans="1:7" x14ac:dyDescent="0.25">
      <c r="A772" s="46" t="s">
        <v>749</v>
      </c>
      <c r="B772" s="46"/>
      <c r="C772" s="47"/>
      <c r="D772" s="47"/>
      <c r="E772" s="47">
        <v>2</v>
      </c>
      <c r="F772" s="47">
        <v>3.5</v>
      </c>
      <c r="G772" s="47">
        <f>PRODUCT(C772:F772)</f>
        <v>7</v>
      </c>
    </row>
    <row r="773" spans="1:7" x14ac:dyDescent="0.25">
      <c r="A773" s="46" t="s">
        <v>752</v>
      </c>
      <c r="B773" s="46"/>
      <c r="C773" s="47">
        <v>10</v>
      </c>
      <c r="D773" s="47">
        <v>7</v>
      </c>
      <c r="E773" s="47"/>
      <c r="F773" s="47"/>
      <c r="G773" s="47">
        <f>C773 * D773/100</f>
        <v>0.7</v>
      </c>
    </row>
    <row r="775" spans="1:7" ht="45" customHeight="1" x14ac:dyDescent="0.25">
      <c r="A775" s="43" t="s">
        <v>906</v>
      </c>
      <c r="B775" s="43" t="s">
        <v>663</v>
      </c>
      <c r="C775" s="43" t="s">
        <v>98</v>
      </c>
      <c r="D775" s="44" t="s">
        <v>33</v>
      </c>
      <c r="E775" s="1" t="s">
        <v>773</v>
      </c>
      <c r="F775" s="1" t="s">
        <v>773</v>
      </c>
      <c r="G775" s="45">
        <f>SUM(G776:G776)</f>
        <v>1</v>
      </c>
    </row>
    <row r="776" spans="1:7" x14ac:dyDescent="0.25">
      <c r="A776" s="46" t="s">
        <v>774</v>
      </c>
      <c r="B776" s="46"/>
      <c r="C776" s="47"/>
      <c r="D776" s="47"/>
      <c r="E776" s="47"/>
      <c r="F776" s="47">
        <v>1</v>
      </c>
      <c r="G776" s="47">
        <f>PRODUCT(C776:F776)</f>
        <v>1</v>
      </c>
    </row>
    <row r="778" spans="1:7" ht="45" customHeight="1" x14ac:dyDescent="0.25">
      <c r="A778" s="43" t="s">
        <v>907</v>
      </c>
      <c r="B778" s="43" t="s">
        <v>663</v>
      </c>
      <c r="C778" s="43" t="s">
        <v>100</v>
      </c>
      <c r="D778" s="44" t="s">
        <v>33</v>
      </c>
      <c r="E778" s="1" t="s">
        <v>776</v>
      </c>
      <c r="F778" s="1" t="s">
        <v>776</v>
      </c>
      <c r="G778" s="45">
        <f>SUM(G779:G779)</f>
        <v>1</v>
      </c>
    </row>
    <row r="779" spans="1:7" x14ac:dyDescent="0.25">
      <c r="A779" s="46" t="s">
        <v>774</v>
      </c>
      <c r="B779" s="46"/>
      <c r="C779" s="47"/>
      <c r="D779" s="47"/>
      <c r="E779" s="47"/>
      <c r="F779" s="47">
        <v>1</v>
      </c>
      <c r="G779" s="47">
        <f>PRODUCT(C779:F779)</f>
        <v>1</v>
      </c>
    </row>
    <row r="781" spans="1:7" ht="45" customHeight="1" x14ac:dyDescent="0.25">
      <c r="A781" s="43" t="s">
        <v>908</v>
      </c>
      <c r="B781" s="43" t="s">
        <v>663</v>
      </c>
      <c r="C781" s="43" t="s">
        <v>102</v>
      </c>
      <c r="D781" s="44" t="s">
        <v>22</v>
      </c>
      <c r="E781" s="1" t="s">
        <v>778</v>
      </c>
      <c r="F781" s="1" t="s">
        <v>778</v>
      </c>
      <c r="G781" s="45">
        <f>SUM(G782:G784)</f>
        <v>4.4000000000000004</v>
      </c>
    </row>
    <row r="782" spans="1:7" x14ac:dyDescent="0.25">
      <c r="A782" s="46" t="s">
        <v>730</v>
      </c>
      <c r="B782" s="46"/>
      <c r="C782" s="47"/>
      <c r="D782" s="47"/>
      <c r="E782" s="47">
        <v>1</v>
      </c>
      <c r="F782" s="47">
        <v>2</v>
      </c>
      <c r="G782" s="47">
        <f>PRODUCT(C782:F782)</f>
        <v>2</v>
      </c>
    </row>
    <row r="783" spans="1:7" x14ac:dyDescent="0.25">
      <c r="A783" s="46" t="s">
        <v>731</v>
      </c>
      <c r="B783" s="46"/>
      <c r="C783" s="47"/>
      <c r="D783" s="47"/>
      <c r="E783" s="47">
        <v>1</v>
      </c>
      <c r="F783" s="47">
        <v>2</v>
      </c>
      <c r="G783" s="47">
        <f>PRODUCT(C783:F783)</f>
        <v>2</v>
      </c>
    </row>
    <row r="784" spans="1:7" x14ac:dyDescent="0.25">
      <c r="A784" s="46" t="s">
        <v>909</v>
      </c>
      <c r="B784" s="46"/>
      <c r="C784" s="47">
        <v>10</v>
      </c>
      <c r="D784" s="47">
        <v>4</v>
      </c>
      <c r="E784" s="47"/>
      <c r="F784" s="47"/>
      <c r="G784" s="47">
        <f>C784 * D784/100</f>
        <v>0.4</v>
      </c>
    </row>
    <row r="786" spans="1:7" ht="45" customHeight="1" x14ac:dyDescent="0.25">
      <c r="A786" s="43" t="s">
        <v>910</v>
      </c>
      <c r="B786" s="43" t="s">
        <v>663</v>
      </c>
      <c r="C786" s="43" t="s">
        <v>104</v>
      </c>
      <c r="D786" s="44" t="s">
        <v>22</v>
      </c>
      <c r="E786" s="1" t="s">
        <v>780</v>
      </c>
      <c r="F786" s="1" t="s">
        <v>780</v>
      </c>
      <c r="G786" s="45">
        <f>SUM(G787:G789)</f>
        <v>4.4000000000000004</v>
      </c>
    </row>
    <row r="787" spans="1:7" x14ac:dyDescent="0.25">
      <c r="A787" s="46" t="s">
        <v>730</v>
      </c>
      <c r="B787" s="46"/>
      <c r="C787" s="47"/>
      <c r="D787" s="47"/>
      <c r="E787" s="47">
        <v>1</v>
      </c>
      <c r="F787" s="47">
        <v>2</v>
      </c>
      <c r="G787" s="47">
        <f>PRODUCT(C787:F787)</f>
        <v>2</v>
      </c>
    </row>
    <row r="788" spans="1:7" x14ac:dyDescent="0.25">
      <c r="A788" s="46" t="s">
        <v>731</v>
      </c>
      <c r="B788" s="46"/>
      <c r="C788" s="47"/>
      <c r="D788" s="47"/>
      <c r="E788" s="47">
        <v>1</v>
      </c>
      <c r="F788" s="47">
        <v>2</v>
      </c>
      <c r="G788" s="47">
        <f>PRODUCT(C788:F788)</f>
        <v>2</v>
      </c>
    </row>
    <row r="789" spans="1:7" x14ac:dyDescent="0.25">
      <c r="A789" s="46" t="s">
        <v>732</v>
      </c>
      <c r="B789" s="46"/>
      <c r="C789" s="47">
        <v>10</v>
      </c>
      <c r="D789" s="47">
        <v>4</v>
      </c>
      <c r="E789" s="47"/>
      <c r="F789" s="47"/>
      <c r="G789" s="47">
        <f>C789 * D789/100</f>
        <v>0.4</v>
      </c>
    </row>
    <row r="791" spans="1:7" ht="45" customHeight="1" x14ac:dyDescent="0.25">
      <c r="A791" s="43" t="s">
        <v>911</v>
      </c>
      <c r="B791" s="43" t="s">
        <v>663</v>
      </c>
      <c r="C791" s="43" t="s">
        <v>106</v>
      </c>
      <c r="D791" s="44" t="s">
        <v>33</v>
      </c>
      <c r="E791" s="1" t="s">
        <v>782</v>
      </c>
      <c r="F791" s="1" t="s">
        <v>782</v>
      </c>
      <c r="G791" s="45">
        <f>SUM(G792:G792)</f>
        <v>1</v>
      </c>
    </row>
    <row r="792" spans="1:7" x14ac:dyDescent="0.25">
      <c r="A792" s="46" t="s">
        <v>198</v>
      </c>
      <c r="B792" s="46"/>
      <c r="C792" s="47"/>
      <c r="D792" s="47"/>
      <c r="E792" s="47"/>
      <c r="F792" s="47">
        <v>1</v>
      </c>
      <c r="G792" s="47">
        <f>PRODUCT(C792:F792)</f>
        <v>1</v>
      </c>
    </row>
    <row r="794" spans="1:7" ht="45" customHeight="1" x14ac:dyDescent="0.25">
      <c r="A794" s="43" t="s">
        <v>912</v>
      </c>
      <c r="B794" s="43" t="s">
        <v>663</v>
      </c>
      <c r="C794" s="43" t="s">
        <v>108</v>
      </c>
      <c r="D794" s="44" t="s">
        <v>33</v>
      </c>
      <c r="E794" s="1" t="s">
        <v>784</v>
      </c>
      <c r="F794" s="1" t="s">
        <v>784</v>
      </c>
      <c r="G794" s="45">
        <f>SUM(G795:G795)</f>
        <v>1</v>
      </c>
    </row>
    <row r="795" spans="1:7" x14ac:dyDescent="0.25">
      <c r="A795" s="46" t="s">
        <v>198</v>
      </c>
      <c r="B795" s="46"/>
      <c r="C795" s="47"/>
      <c r="D795" s="47"/>
      <c r="E795" s="47"/>
      <c r="F795" s="47">
        <v>1</v>
      </c>
      <c r="G795" s="47">
        <f>PRODUCT(C795:F795)</f>
        <v>1</v>
      </c>
    </row>
    <row r="797" spans="1:7" ht="45" customHeight="1" x14ac:dyDescent="0.25">
      <c r="A797" s="43" t="s">
        <v>913</v>
      </c>
      <c r="B797" s="43" t="s">
        <v>663</v>
      </c>
      <c r="C797" s="43" t="s">
        <v>137</v>
      </c>
      <c r="D797" s="44" t="s">
        <v>22</v>
      </c>
      <c r="E797" s="1" t="s">
        <v>914</v>
      </c>
      <c r="F797" s="1" t="s">
        <v>914</v>
      </c>
      <c r="G797" s="45">
        <f>SUM(G798:G800)</f>
        <v>10.67</v>
      </c>
    </row>
    <row r="798" spans="1:7" x14ac:dyDescent="0.25">
      <c r="A798" s="46" t="s">
        <v>915</v>
      </c>
      <c r="B798" s="46"/>
      <c r="C798" s="47"/>
      <c r="D798" s="47"/>
      <c r="E798" s="47">
        <v>2</v>
      </c>
      <c r="F798" s="47">
        <v>3.85</v>
      </c>
      <c r="G798" s="47">
        <f>PRODUCT(C798:F798)</f>
        <v>7.7</v>
      </c>
    </row>
    <row r="799" spans="1:7" x14ac:dyDescent="0.25">
      <c r="A799" s="46"/>
      <c r="B799" s="46"/>
      <c r="C799" s="47"/>
      <c r="D799" s="47"/>
      <c r="E799" s="47">
        <v>1</v>
      </c>
      <c r="F799" s="47">
        <v>2</v>
      </c>
      <c r="G799" s="47">
        <f>PRODUCT(C799:F799)</f>
        <v>2</v>
      </c>
    </row>
    <row r="800" spans="1:7" x14ac:dyDescent="0.25">
      <c r="A800" s="46" t="s">
        <v>732</v>
      </c>
      <c r="B800" s="46"/>
      <c r="C800" s="47">
        <v>10</v>
      </c>
      <c r="D800" s="47">
        <v>9.6999999999999993</v>
      </c>
      <c r="E800" s="47"/>
      <c r="F800" s="47"/>
      <c r="G800" s="47">
        <f>C800 * D800/100</f>
        <v>0.97</v>
      </c>
    </row>
    <row r="802" spans="1:7" ht="45" customHeight="1" x14ac:dyDescent="0.25">
      <c r="A802" s="43" t="s">
        <v>916</v>
      </c>
      <c r="B802" s="43" t="s">
        <v>663</v>
      </c>
      <c r="C802" s="43" t="s">
        <v>139</v>
      </c>
      <c r="D802" s="44" t="s">
        <v>22</v>
      </c>
      <c r="E802" s="1" t="s">
        <v>917</v>
      </c>
      <c r="F802" s="1" t="s">
        <v>917</v>
      </c>
      <c r="G802" s="45">
        <f>SUM(G803:G805)</f>
        <v>10.67</v>
      </c>
    </row>
    <row r="803" spans="1:7" x14ac:dyDescent="0.25">
      <c r="A803" s="46" t="s">
        <v>915</v>
      </c>
      <c r="B803" s="46"/>
      <c r="C803" s="47"/>
      <c r="D803" s="47"/>
      <c r="E803" s="47">
        <v>2</v>
      </c>
      <c r="F803" s="47">
        <v>3.85</v>
      </c>
      <c r="G803" s="47">
        <f>PRODUCT(C803:F803)</f>
        <v>7.7</v>
      </c>
    </row>
    <row r="804" spans="1:7" x14ac:dyDescent="0.25">
      <c r="A804" s="46"/>
      <c r="B804" s="46"/>
      <c r="C804" s="47"/>
      <c r="D804" s="47"/>
      <c r="E804" s="47">
        <v>1</v>
      </c>
      <c r="F804" s="47">
        <v>2</v>
      </c>
      <c r="G804" s="47">
        <f>PRODUCT(C804:F804)</f>
        <v>2</v>
      </c>
    </row>
    <row r="805" spans="1:7" x14ac:dyDescent="0.25">
      <c r="A805" s="46" t="s">
        <v>732</v>
      </c>
      <c r="B805" s="46"/>
      <c r="C805" s="47">
        <v>10</v>
      </c>
      <c r="D805" s="47">
        <v>9.6999999999999993</v>
      </c>
      <c r="E805" s="47"/>
      <c r="F805" s="47"/>
      <c r="G805" s="47">
        <f>C805 * D805/100</f>
        <v>0.97</v>
      </c>
    </row>
    <row r="807" spans="1:7" ht="45" customHeight="1" x14ac:dyDescent="0.25">
      <c r="A807" s="43" t="s">
        <v>918</v>
      </c>
      <c r="B807" s="43" t="s">
        <v>663</v>
      </c>
      <c r="C807" s="43" t="s">
        <v>141</v>
      </c>
      <c r="D807" s="44" t="s">
        <v>22</v>
      </c>
      <c r="E807" s="1" t="s">
        <v>919</v>
      </c>
      <c r="F807" s="1" t="s">
        <v>919</v>
      </c>
      <c r="G807" s="45">
        <f>SUM(G808:G810)</f>
        <v>10.67</v>
      </c>
    </row>
    <row r="808" spans="1:7" x14ac:dyDescent="0.25">
      <c r="A808" s="46" t="s">
        <v>915</v>
      </c>
      <c r="B808" s="46"/>
      <c r="C808" s="47"/>
      <c r="D808" s="47"/>
      <c r="E808" s="47">
        <v>2</v>
      </c>
      <c r="F808" s="47">
        <v>3.85</v>
      </c>
      <c r="G808" s="47">
        <f>PRODUCT(C808:F808)</f>
        <v>7.7</v>
      </c>
    </row>
    <row r="809" spans="1:7" x14ac:dyDescent="0.25">
      <c r="A809" s="46"/>
      <c r="B809" s="46"/>
      <c r="C809" s="47"/>
      <c r="D809" s="47"/>
      <c r="E809" s="47">
        <v>1</v>
      </c>
      <c r="F809" s="47">
        <v>2</v>
      </c>
      <c r="G809" s="47">
        <f>PRODUCT(C809:F809)</f>
        <v>2</v>
      </c>
    </row>
    <row r="810" spans="1:7" x14ac:dyDescent="0.25">
      <c r="A810" s="46" t="s">
        <v>732</v>
      </c>
      <c r="B810" s="46"/>
      <c r="C810" s="47">
        <v>10</v>
      </c>
      <c r="D810" s="47">
        <v>9.6999999999999993</v>
      </c>
      <c r="E810" s="47"/>
      <c r="F810" s="47"/>
      <c r="G810" s="47">
        <f>C810 * D810/100</f>
        <v>0.97</v>
      </c>
    </row>
    <row r="812" spans="1:7" ht="45" customHeight="1" x14ac:dyDescent="0.25">
      <c r="A812" s="43" t="s">
        <v>920</v>
      </c>
      <c r="B812" s="43" t="s">
        <v>663</v>
      </c>
      <c r="C812" s="43" t="s">
        <v>143</v>
      </c>
      <c r="D812" s="44" t="s">
        <v>22</v>
      </c>
      <c r="E812" s="1" t="s">
        <v>921</v>
      </c>
      <c r="F812" s="1" t="s">
        <v>921</v>
      </c>
      <c r="G812" s="45">
        <f>SUM(G813:G814)</f>
        <v>2</v>
      </c>
    </row>
    <row r="813" spans="1:7" x14ac:dyDescent="0.25">
      <c r="A813" s="46" t="s">
        <v>915</v>
      </c>
      <c r="B813" s="46"/>
      <c r="C813" s="47"/>
      <c r="D813" s="47"/>
      <c r="E813" s="47">
        <v>1</v>
      </c>
      <c r="F813" s="47">
        <v>2</v>
      </c>
      <c r="G813" s="47">
        <f>PRODUCT(C813:F813)</f>
        <v>2</v>
      </c>
    </row>
    <row r="814" spans="1:7" x14ac:dyDescent="0.25">
      <c r="A814" s="46" t="s">
        <v>922</v>
      </c>
      <c r="B814" s="46"/>
      <c r="C814" s="47"/>
      <c r="D814" s="47"/>
      <c r="E814" s="47"/>
      <c r="F814" s="47"/>
      <c r="G814" s="47"/>
    </row>
    <row r="816" spans="1:7" ht="45" customHeight="1" x14ac:dyDescent="0.25">
      <c r="A816" s="43" t="s">
        <v>923</v>
      </c>
      <c r="B816" s="43" t="s">
        <v>663</v>
      </c>
      <c r="C816" s="43" t="s">
        <v>110</v>
      </c>
      <c r="D816" s="44" t="s">
        <v>22</v>
      </c>
      <c r="E816" s="1" t="s">
        <v>786</v>
      </c>
      <c r="F816" s="1" t="s">
        <v>786</v>
      </c>
      <c r="G816" s="45">
        <f>SUM(G817:G819)</f>
        <v>25.41</v>
      </c>
    </row>
    <row r="817" spans="1:7" x14ac:dyDescent="0.25">
      <c r="A817" s="46"/>
      <c r="B817" s="46"/>
      <c r="C817" s="47"/>
      <c r="D817" s="47"/>
      <c r="E817" s="47">
        <v>3</v>
      </c>
      <c r="F817" s="47">
        <v>3.85</v>
      </c>
      <c r="G817" s="47">
        <f>PRODUCT(C817:F817)</f>
        <v>11.55</v>
      </c>
    </row>
    <row r="818" spans="1:7" x14ac:dyDescent="0.25">
      <c r="A818" s="46"/>
      <c r="B818" s="46"/>
      <c r="C818" s="47"/>
      <c r="D818" s="47"/>
      <c r="E818" s="47">
        <v>3</v>
      </c>
      <c r="F818" s="47">
        <v>3.85</v>
      </c>
      <c r="G818" s="47">
        <f>PRODUCT(C818:F818)</f>
        <v>11.55</v>
      </c>
    </row>
    <row r="819" spans="1:7" x14ac:dyDescent="0.25">
      <c r="A819" s="46" t="s">
        <v>732</v>
      </c>
      <c r="B819" s="46"/>
      <c r="C819" s="47">
        <v>10</v>
      </c>
      <c r="D819" s="47">
        <v>23.1</v>
      </c>
      <c r="E819" s="47"/>
      <c r="F819" s="47"/>
      <c r="G819" s="47">
        <f>C819 * D819/100</f>
        <v>2.31</v>
      </c>
    </row>
    <row r="821" spans="1:7" ht="45" customHeight="1" x14ac:dyDescent="0.25">
      <c r="A821" s="43" t="s">
        <v>924</v>
      </c>
      <c r="B821" s="43" t="s">
        <v>663</v>
      </c>
      <c r="C821" s="43" t="s">
        <v>112</v>
      </c>
      <c r="D821" s="44" t="s">
        <v>33</v>
      </c>
      <c r="E821" s="1" t="s">
        <v>788</v>
      </c>
      <c r="F821" s="1" t="s">
        <v>788</v>
      </c>
      <c r="G821" s="45">
        <f>SUM(G822:G822)</f>
        <v>2</v>
      </c>
    </row>
    <row r="822" spans="1:7" x14ac:dyDescent="0.25">
      <c r="A822" s="46" t="s">
        <v>789</v>
      </c>
      <c r="B822" s="46"/>
      <c r="C822" s="47"/>
      <c r="D822" s="47"/>
      <c r="E822" s="47"/>
      <c r="F822" s="47">
        <v>2</v>
      </c>
      <c r="G822" s="47">
        <f>PRODUCT(C822:F822)</f>
        <v>2</v>
      </c>
    </row>
    <row r="824" spans="1:7" ht="45" customHeight="1" x14ac:dyDescent="0.25">
      <c r="A824" s="43" t="s">
        <v>925</v>
      </c>
      <c r="B824" s="43" t="s">
        <v>663</v>
      </c>
      <c r="C824" s="43" t="s">
        <v>114</v>
      </c>
      <c r="D824" s="44" t="s">
        <v>33</v>
      </c>
      <c r="E824" s="1" t="s">
        <v>115</v>
      </c>
      <c r="F824" s="1" t="s">
        <v>115</v>
      </c>
      <c r="G824" s="45">
        <f>SUM(G825:G825)</f>
        <v>1</v>
      </c>
    </row>
    <row r="825" spans="1:7" x14ac:dyDescent="0.25">
      <c r="A825" s="46" t="s">
        <v>198</v>
      </c>
      <c r="B825" s="46"/>
      <c r="C825" s="47"/>
      <c r="D825" s="47"/>
      <c r="E825" s="47"/>
      <c r="F825" s="47">
        <v>1</v>
      </c>
      <c r="G825" s="47">
        <f>PRODUCT(C825:F825)</f>
        <v>1</v>
      </c>
    </row>
    <row r="827" spans="1:7" x14ac:dyDescent="0.25">
      <c r="B827" t="s">
        <v>661</v>
      </c>
      <c r="C827" s="41" t="s">
        <v>7</v>
      </c>
      <c r="D827" s="42" t="s">
        <v>8</v>
      </c>
      <c r="E827" s="41" t="s">
        <v>9</v>
      </c>
    </row>
    <row r="828" spans="1:7" x14ac:dyDescent="0.25">
      <c r="B828" t="s">
        <v>661</v>
      </c>
      <c r="C828" s="41" t="s">
        <v>10</v>
      </c>
      <c r="D828" s="42" t="s">
        <v>145</v>
      </c>
      <c r="E828" s="41" t="s">
        <v>146</v>
      </c>
    </row>
    <row r="830" spans="1:7" ht="45" customHeight="1" x14ac:dyDescent="0.25">
      <c r="A830" s="43" t="s">
        <v>926</v>
      </c>
      <c r="B830" s="43" t="s">
        <v>663</v>
      </c>
      <c r="C830" s="43" t="s">
        <v>148</v>
      </c>
      <c r="D830" s="44" t="s">
        <v>33</v>
      </c>
      <c r="E830" s="1" t="s">
        <v>149</v>
      </c>
      <c r="F830" s="1" t="s">
        <v>149</v>
      </c>
      <c r="G830" s="45">
        <f>SUM(G831:G832)</f>
        <v>4</v>
      </c>
    </row>
    <row r="831" spans="1:7" x14ac:dyDescent="0.25">
      <c r="A831" s="46" t="s">
        <v>927</v>
      </c>
      <c r="B831" s="46"/>
      <c r="C831" s="47"/>
      <c r="D831" s="47"/>
      <c r="E831" s="47">
        <v>1</v>
      </c>
      <c r="F831" s="47">
        <v>2</v>
      </c>
      <c r="G831" s="47">
        <f>PRODUCT(C831:F831)</f>
        <v>2</v>
      </c>
    </row>
    <row r="832" spans="1:7" x14ac:dyDescent="0.25">
      <c r="A832" s="46" t="s">
        <v>928</v>
      </c>
      <c r="B832" s="46"/>
      <c r="C832" s="47"/>
      <c r="D832" s="47"/>
      <c r="E832" s="47">
        <v>1</v>
      </c>
      <c r="F832" s="47">
        <v>2</v>
      </c>
      <c r="G832" s="47">
        <f>PRODUCT(C832:F832)</f>
        <v>2</v>
      </c>
    </row>
    <row r="834" spans="1:7" ht="45" customHeight="1" x14ac:dyDescent="0.25">
      <c r="A834" s="43" t="s">
        <v>929</v>
      </c>
      <c r="B834" s="43" t="s">
        <v>663</v>
      </c>
      <c r="C834" s="43" t="s">
        <v>150</v>
      </c>
      <c r="D834" s="44" t="s">
        <v>33</v>
      </c>
      <c r="E834" s="1" t="s">
        <v>151</v>
      </c>
      <c r="F834" s="1" t="s">
        <v>151</v>
      </c>
      <c r="G834" s="45">
        <f>SUM(G835:G835)</f>
        <v>8</v>
      </c>
    </row>
    <row r="835" spans="1:7" x14ac:dyDescent="0.25">
      <c r="A835" s="46" t="s">
        <v>930</v>
      </c>
      <c r="B835" s="46"/>
      <c r="C835" s="47"/>
      <c r="D835" s="47"/>
      <c r="E835" s="47">
        <v>2</v>
      </c>
      <c r="F835" s="47">
        <v>4</v>
      </c>
      <c r="G835" s="47">
        <f>PRODUCT(C835:F835)</f>
        <v>8</v>
      </c>
    </row>
    <row r="837" spans="1:7" ht="45" customHeight="1" x14ac:dyDescent="0.25">
      <c r="A837" s="43" t="s">
        <v>931</v>
      </c>
      <c r="B837" s="43" t="s">
        <v>663</v>
      </c>
      <c r="C837" s="43" t="s">
        <v>152</v>
      </c>
      <c r="D837" s="44" t="s">
        <v>33</v>
      </c>
      <c r="E837" s="1" t="s">
        <v>153</v>
      </c>
      <c r="F837" s="1" t="s">
        <v>153</v>
      </c>
      <c r="G837" s="45">
        <f>SUM(G838:G838)</f>
        <v>4</v>
      </c>
    </row>
    <row r="838" spans="1:7" x14ac:dyDescent="0.25">
      <c r="A838" s="46" t="s">
        <v>692</v>
      </c>
      <c r="B838" s="46"/>
      <c r="C838" s="47"/>
      <c r="D838" s="47"/>
      <c r="E838" s="47"/>
      <c r="F838" s="47">
        <v>4</v>
      </c>
      <c r="G838" s="47">
        <f>PRODUCT(C838:F838)</f>
        <v>4</v>
      </c>
    </row>
    <row r="840" spans="1:7" ht="45" customHeight="1" x14ac:dyDescent="0.25">
      <c r="A840" s="43" t="s">
        <v>932</v>
      </c>
      <c r="B840" s="43" t="s">
        <v>663</v>
      </c>
      <c r="C840" s="43" t="s">
        <v>154</v>
      </c>
      <c r="D840" s="44" t="s">
        <v>33</v>
      </c>
      <c r="E840" s="1" t="s">
        <v>155</v>
      </c>
      <c r="F840" s="1" t="s">
        <v>155</v>
      </c>
      <c r="G840" s="45">
        <f>SUM(G841:G841)</f>
        <v>20</v>
      </c>
    </row>
    <row r="841" spans="1:7" x14ac:dyDescent="0.25">
      <c r="A841" s="46" t="s">
        <v>933</v>
      </c>
      <c r="B841" s="46"/>
      <c r="C841" s="47"/>
      <c r="D841" s="47"/>
      <c r="E841" s="47">
        <v>5</v>
      </c>
      <c r="F841" s="47">
        <v>4</v>
      </c>
      <c r="G841" s="47">
        <f>PRODUCT(C841:F841)</f>
        <v>20</v>
      </c>
    </row>
    <row r="843" spans="1:7" ht="45" customHeight="1" x14ac:dyDescent="0.25">
      <c r="A843" s="43" t="s">
        <v>934</v>
      </c>
      <c r="B843" s="43" t="s">
        <v>663</v>
      </c>
      <c r="C843" s="43" t="s">
        <v>156</v>
      </c>
      <c r="D843" s="44" t="s">
        <v>33</v>
      </c>
      <c r="E843" s="1" t="s">
        <v>935</v>
      </c>
      <c r="F843" s="1" t="s">
        <v>935</v>
      </c>
      <c r="G843" s="45">
        <f>SUM(G844:G844)</f>
        <v>1</v>
      </c>
    </row>
    <row r="844" spans="1:7" x14ac:dyDescent="0.25">
      <c r="A844" s="46" t="s">
        <v>198</v>
      </c>
      <c r="B844" s="46"/>
      <c r="C844" s="47"/>
      <c r="D844" s="47"/>
      <c r="E844" s="47"/>
      <c r="F844" s="47">
        <v>1</v>
      </c>
      <c r="G844" s="47">
        <f>PRODUCT(C844:F844)</f>
        <v>1</v>
      </c>
    </row>
    <row r="846" spans="1:7" ht="45" customHeight="1" x14ac:dyDescent="0.25">
      <c r="A846" s="43" t="s">
        <v>936</v>
      </c>
      <c r="B846" s="43" t="s">
        <v>663</v>
      </c>
      <c r="C846" s="43" t="s">
        <v>158</v>
      </c>
      <c r="D846" s="44" t="s">
        <v>129</v>
      </c>
      <c r="E846" s="1" t="s">
        <v>159</v>
      </c>
      <c r="F846" s="1" t="s">
        <v>159</v>
      </c>
      <c r="G846" s="45">
        <f>SUM(G847:G847)</f>
        <v>18</v>
      </c>
    </row>
    <row r="847" spans="1:7" x14ac:dyDescent="0.25">
      <c r="A847" s="46" t="s">
        <v>937</v>
      </c>
      <c r="B847" s="46"/>
      <c r="C847" s="47"/>
      <c r="D847" s="47"/>
      <c r="E847" s="47"/>
      <c r="F847" s="47">
        <v>18</v>
      </c>
      <c r="G847" s="47">
        <f>PRODUCT(C847:F847)</f>
        <v>18</v>
      </c>
    </row>
    <row r="849" spans="1:7" ht="45" customHeight="1" x14ac:dyDescent="0.25">
      <c r="A849" s="43" t="s">
        <v>938</v>
      </c>
      <c r="B849" s="43" t="s">
        <v>663</v>
      </c>
      <c r="C849" s="43" t="s">
        <v>160</v>
      </c>
      <c r="D849" s="44" t="s">
        <v>22</v>
      </c>
      <c r="E849" s="1" t="s">
        <v>939</v>
      </c>
      <c r="F849" s="1" t="s">
        <v>939</v>
      </c>
      <c r="G849" s="45">
        <f>SUM(G850:G853)</f>
        <v>5.5</v>
      </c>
    </row>
    <row r="850" spans="1:7" x14ac:dyDescent="0.25">
      <c r="A850" s="46" t="s">
        <v>940</v>
      </c>
      <c r="B850" s="46"/>
      <c r="C850" s="47"/>
      <c r="D850" s="47"/>
      <c r="E850" s="47">
        <v>1</v>
      </c>
      <c r="F850" s="47">
        <v>1</v>
      </c>
      <c r="G850" s="47">
        <f>PRODUCT(C850:F850)</f>
        <v>1</v>
      </c>
    </row>
    <row r="851" spans="1:7" x14ac:dyDescent="0.25">
      <c r="A851" s="46"/>
      <c r="B851" s="46"/>
      <c r="C851" s="47"/>
      <c r="D851" s="47"/>
      <c r="E851" s="47"/>
      <c r="F851" s="47"/>
      <c r="G851" s="47">
        <v>0</v>
      </c>
    </row>
    <row r="852" spans="1:7" x14ac:dyDescent="0.25">
      <c r="A852" s="46" t="s">
        <v>941</v>
      </c>
      <c r="B852" s="46"/>
      <c r="C852" s="47"/>
      <c r="D852" s="47"/>
      <c r="E852" s="47">
        <v>3</v>
      </c>
      <c r="F852" s="47">
        <v>1</v>
      </c>
      <c r="G852" s="47">
        <f>PRODUCT(C852:F852)</f>
        <v>3</v>
      </c>
    </row>
    <row r="853" spans="1:7" x14ac:dyDescent="0.25">
      <c r="A853" s="46" t="s">
        <v>942</v>
      </c>
      <c r="B853" s="46"/>
      <c r="C853" s="47"/>
      <c r="D853" s="47"/>
      <c r="E853" s="47">
        <v>1</v>
      </c>
      <c r="F853" s="47">
        <v>1.5</v>
      </c>
      <c r="G853" s="47">
        <f>PRODUCT(C853:F853)</f>
        <v>1.5</v>
      </c>
    </row>
  </sheetData>
  <sheetProtection sheet="1"/>
  <mergeCells count="171">
    <mergeCell ref="E821:F821"/>
    <mergeCell ref="E824:F824"/>
    <mergeCell ref="E830:F830"/>
    <mergeCell ref="E834:F834"/>
    <mergeCell ref="E837:F837"/>
    <mergeCell ref="E840:F840"/>
    <mergeCell ref="E843:F843"/>
    <mergeCell ref="E846:F846"/>
    <mergeCell ref="E849:F849"/>
    <mergeCell ref="E781:F781"/>
    <mergeCell ref="E786:F786"/>
    <mergeCell ref="E791:F791"/>
    <mergeCell ref="E794:F794"/>
    <mergeCell ref="E797:F797"/>
    <mergeCell ref="E802:F802"/>
    <mergeCell ref="E807:F807"/>
    <mergeCell ref="E812:F812"/>
    <mergeCell ref="E816:F816"/>
    <mergeCell ref="E746:F746"/>
    <mergeCell ref="E750:F750"/>
    <mergeCell ref="E754:F754"/>
    <mergeCell ref="E759:F759"/>
    <mergeCell ref="E764:F764"/>
    <mergeCell ref="E767:F767"/>
    <mergeCell ref="E771:F771"/>
    <mergeCell ref="E775:F775"/>
    <mergeCell ref="E778:F778"/>
    <mergeCell ref="E702:F702"/>
    <mergeCell ref="E706:F706"/>
    <mergeCell ref="E709:F709"/>
    <mergeCell ref="E715:F715"/>
    <mergeCell ref="E719:F719"/>
    <mergeCell ref="E728:F728"/>
    <mergeCell ref="E733:F733"/>
    <mergeCell ref="E738:F738"/>
    <mergeCell ref="E742:F742"/>
    <mergeCell ref="E663:F663"/>
    <mergeCell ref="E666:F666"/>
    <mergeCell ref="E669:F669"/>
    <mergeCell ref="E674:F674"/>
    <mergeCell ref="E678:F678"/>
    <mergeCell ref="E682:F682"/>
    <mergeCell ref="E685:F685"/>
    <mergeCell ref="E689:F689"/>
    <mergeCell ref="E698:F698"/>
    <mergeCell ref="E595:F595"/>
    <mergeCell ref="E598:F598"/>
    <mergeCell ref="E601:F601"/>
    <mergeCell ref="E605:F605"/>
    <mergeCell ref="E608:F608"/>
    <mergeCell ref="E617:F617"/>
    <mergeCell ref="E629:F629"/>
    <mergeCell ref="E641:F641"/>
    <mergeCell ref="E651:F651"/>
    <mergeCell ref="E556:F556"/>
    <mergeCell ref="E560:F560"/>
    <mergeCell ref="E564:F564"/>
    <mergeCell ref="E569:F569"/>
    <mergeCell ref="E574:F574"/>
    <mergeCell ref="E577:F577"/>
    <mergeCell ref="E581:F581"/>
    <mergeCell ref="E585:F585"/>
    <mergeCell ref="E590:F590"/>
    <mergeCell ref="E513:F513"/>
    <mergeCell ref="E517:F517"/>
    <mergeCell ref="E520:F520"/>
    <mergeCell ref="E526:F526"/>
    <mergeCell ref="E529:F529"/>
    <mergeCell ref="E538:F538"/>
    <mergeCell ref="E543:F543"/>
    <mergeCell ref="E548:F548"/>
    <mergeCell ref="E552:F552"/>
    <mergeCell ref="E474:F474"/>
    <mergeCell ref="E477:F477"/>
    <mergeCell ref="E480:F480"/>
    <mergeCell ref="E485:F485"/>
    <mergeCell ref="E489:F489"/>
    <mergeCell ref="E493:F493"/>
    <mergeCell ref="E496:F496"/>
    <mergeCell ref="E500:F500"/>
    <mergeCell ref="E509:F509"/>
    <mergeCell ref="E405:F405"/>
    <mergeCell ref="E408:F408"/>
    <mergeCell ref="E411:F411"/>
    <mergeCell ref="E416:F416"/>
    <mergeCell ref="E419:F419"/>
    <mergeCell ref="E428:F428"/>
    <mergeCell ref="E440:F440"/>
    <mergeCell ref="E452:F452"/>
    <mergeCell ref="E462:F462"/>
    <mergeCell ref="E370:F370"/>
    <mergeCell ref="E374:F374"/>
    <mergeCell ref="E378:F378"/>
    <mergeCell ref="E381:F381"/>
    <mergeCell ref="E385:F385"/>
    <mergeCell ref="E389:F389"/>
    <mergeCell ref="E392:F392"/>
    <mergeCell ref="E395:F395"/>
    <mergeCell ref="E400:F400"/>
    <mergeCell ref="E329:F329"/>
    <mergeCell ref="E338:F338"/>
    <mergeCell ref="E342:F342"/>
    <mergeCell ref="E346:F346"/>
    <mergeCell ref="E350:F350"/>
    <mergeCell ref="E354:F354"/>
    <mergeCell ref="E358:F358"/>
    <mergeCell ref="E362:F362"/>
    <mergeCell ref="E366:F366"/>
    <mergeCell ref="E288:F288"/>
    <mergeCell ref="E293:F293"/>
    <mergeCell ref="E297:F297"/>
    <mergeCell ref="E301:F301"/>
    <mergeCell ref="E304:F304"/>
    <mergeCell ref="E308:F308"/>
    <mergeCell ref="E317:F317"/>
    <mergeCell ref="E320:F320"/>
    <mergeCell ref="E326:F326"/>
    <mergeCell ref="E219:F219"/>
    <mergeCell ref="E224:F224"/>
    <mergeCell ref="E227:F227"/>
    <mergeCell ref="E236:F236"/>
    <mergeCell ref="E248:F248"/>
    <mergeCell ref="E260:F260"/>
    <mergeCell ref="E270:F270"/>
    <mergeCell ref="E282:F282"/>
    <mergeCell ref="E285:F285"/>
    <mergeCell ref="E184:F184"/>
    <mergeCell ref="E189:F189"/>
    <mergeCell ref="E193:F193"/>
    <mergeCell ref="E197:F197"/>
    <mergeCell ref="E200:F200"/>
    <mergeCell ref="E203:F203"/>
    <mergeCell ref="E208:F208"/>
    <mergeCell ref="E213:F213"/>
    <mergeCell ref="E216:F216"/>
    <mergeCell ref="E145:F145"/>
    <mergeCell ref="E150:F150"/>
    <mergeCell ref="E154:F154"/>
    <mergeCell ref="E158:F158"/>
    <mergeCell ref="E162:F162"/>
    <mergeCell ref="E166:F166"/>
    <mergeCell ref="E171:F171"/>
    <mergeCell ref="E176:F176"/>
    <mergeCell ref="E179:F179"/>
    <mergeCell ref="E100:F100"/>
    <mergeCell ref="E106:F106"/>
    <mergeCell ref="E109:F109"/>
    <mergeCell ref="E118:F118"/>
    <mergeCell ref="E122:F122"/>
    <mergeCell ref="E127:F127"/>
    <mergeCell ref="E132:F132"/>
    <mergeCell ref="E136:F136"/>
    <mergeCell ref="E140:F140"/>
    <mergeCell ref="E62:F62"/>
    <mergeCell ref="E65:F65"/>
    <mergeCell ref="E68:F68"/>
    <mergeCell ref="E73:F73"/>
    <mergeCell ref="E77:F77"/>
    <mergeCell ref="E81:F81"/>
    <mergeCell ref="E84:F84"/>
    <mergeCell ref="E88:F88"/>
    <mergeCell ref="E97:F97"/>
    <mergeCell ref="E1:H1"/>
    <mergeCell ref="E2:H2"/>
    <mergeCell ref="E3:H3"/>
    <mergeCell ref="E4:H4"/>
    <mergeCell ref="C6:G6"/>
    <mergeCell ref="E16:F16"/>
    <mergeCell ref="E28:F28"/>
    <mergeCell ref="E40:F40"/>
    <mergeCell ref="E50:F50"/>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Gassó i Arisa, Victor</cp:lastModifiedBy>
  <dcterms:created xsi:type="dcterms:W3CDTF">2025-07-11T10:26:03Z</dcterms:created>
  <dcterms:modified xsi:type="dcterms:W3CDTF">2025-07-11T10:27:42Z</dcterms:modified>
</cp:coreProperties>
</file>