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xr:revisionPtr revIDLastSave="0" documentId="11_0D7F138F8D610535EB8D1D4AB3C2CB5DD45BE336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PREUS UNITARIS" sheetId="1" r:id="rId1"/>
  </sheets>
  <calcPr calcId="0" fullCalcOnLoad="1" iterateDelta="1E-4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47" i="1" l="1"/>
  <c r="I247" i="1"/>
  <c r="N246" i="1"/>
  <c r="K246" i="1"/>
  <c r="I246" i="1"/>
  <c r="E246" i="1"/>
  <c r="N245" i="1"/>
  <c r="I245" i="1"/>
  <c r="N244" i="1"/>
  <c r="K244" i="1"/>
  <c r="I244" i="1"/>
  <c r="E244" i="1"/>
  <c r="N243" i="1"/>
  <c r="K243" i="1"/>
  <c r="I243" i="1"/>
  <c r="E243" i="1"/>
  <c r="N242" i="1"/>
  <c r="I242" i="1"/>
  <c r="N239" i="1"/>
  <c r="I239" i="1"/>
  <c r="N238" i="1"/>
  <c r="I238" i="1"/>
  <c r="N237" i="1"/>
  <c r="I237" i="1"/>
  <c r="N236" i="1"/>
  <c r="I236" i="1"/>
  <c r="N233" i="1"/>
  <c r="I233" i="1"/>
  <c r="N232" i="1"/>
  <c r="I232" i="1"/>
  <c r="N231" i="1"/>
  <c r="I231" i="1"/>
  <c r="N230" i="1"/>
  <c r="I230" i="1"/>
  <c r="N229" i="1"/>
  <c r="I229" i="1"/>
  <c r="N228" i="1"/>
  <c r="I228" i="1"/>
  <c r="N225" i="1"/>
  <c r="I225" i="1"/>
  <c r="N224" i="1"/>
  <c r="I224" i="1"/>
  <c r="N223" i="1"/>
  <c r="I223" i="1"/>
  <c r="N220" i="1"/>
  <c r="I220" i="1"/>
  <c r="N219" i="1"/>
  <c r="I219" i="1"/>
  <c r="N218" i="1"/>
  <c r="I218" i="1"/>
  <c r="N217" i="1"/>
  <c r="I217" i="1"/>
  <c r="N216" i="1"/>
  <c r="I216" i="1"/>
  <c r="N215" i="1"/>
  <c r="I215" i="1"/>
  <c r="N214" i="1"/>
  <c r="I214" i="1"/>
  <c r="N213" i="1"/>
  <c r="I213" i="1"/>
  <c r="N212" i="1"/>
  <c r="I212" i="1"/>
  <c r="N211" i="1"/>
  <c r="I211" i="1"/>
  <c r="N210" i="1"/>
  <c r="I210" i="1"/>
  <c r="N209" i="1"/>
  <c r="I209" i="1"/>
  <c r="N208" i="1"/>
  <c r="I208" i="1"/>
  <c r="N207" i="1"/>
  <c r="I207" i="1"/>
  <c r="N206" i="1"/>
  <c r="I206" i="1"/>
  <c r="N205" i="1"/>
  <c r="I205" i="1"/>
  <c r="N204" i="1"/>
  <c r="I204" i="1"/>
  <c r="N203" i="1"/>
  <c r="I203" i="1"/>
  <c r="N200" i="1"/>
  <c r="I200" i="1"/>
  <c r="N199" i="1"/>
  <c r="I199" i="1"/>
  <c r="N198" i="1"/>
  <c r="I198" i="1"/>
  <c r="N197" i="1"/>
  <c r="I197" i="1"/>
  <c r="N196" i="1"/>
  <c r="I196" i="1"/>
  <c r="N195" i="1"/>
  <c r="I195" i="1"/>
  <c r="N194" i="1"/>
  <c r="I194" i="1"/>
  <c r="N193" i="1"/>
  <c r="I193" i="1"/>
  <c r="N192" i="1"/>
  <c r="I192" i="1"/>
  <c r="N191" i="1"/>
  <c r="I191" i="1"/>
  <c r="N190" i="1"/>
  <c r="I190" i="1"/>
  <c r="N189" i="1"/>
  <c r="I189" i="1"/>
  <c r="N188" i="1"/>
  <c r="I188" i="1"/>
  <c r="N187" i="1"/>
  <c r="I187" i="1"/>
  <c r="N186" i="1"/>
  <c r="I186" i="1"/>
  <c r="N185" i="1"/>
  <c r="I185" i="1"/>
  <c r="N184" i="1"/>
  <c r="I184" i="1"/>
  <c r="N183" i="1"/>
  <c r="I183" i="1"/>
  <c r="N182" i="1"/>
  <c r="I182" i="1"/>
  <c r="N181" i="1"/>
  <c r="I181" i="1"/>
  <c r="N180" i="1"/>
  <c r="I180" i="1"/>
  <c r="N179" i="1"/>
  <c r="I179" i="1"/>
  <c r="N178" i="1"/>
  <c r="I178" i="1"/>
  <c r="N177" i="1"/>
  <c r="I177" i="1"/>
  <c r="N176" i="1"/>
  <c r="I176" i="1"/>
  <c r="N175" i="1"/>
  <c r="I175" i="1"/>
  <c r="N174" i="1"/>
  <c r="I174" i="1"/>
  <c r="N173" i="1"/>
  <c r="I173" i="1"/>
  <c r="N170" i="1"/>
  <c r="I170" i="1"/>
  <c r="N169" i="1"/>
  <c r="I169" i="1"/>
  <c r="N168" i="1"/>
  <c r="I168" i="1"/>
  <c r="N165" i="1"/>
  <c r="I165" i="1"/>
  <c r="N164" i="1"/>
  <c r="I164" i="1"/>
  <c r="N163" i="1"/>
  <c r="I163" i="1"/>
  <c r="N160" i="1"/>
  <c r="I160" i="1"/>
  <c r="N159" i="1"/>
  <c r="I159" i="1"/>
  <c r="N158" i="1"/>
  <c r="I158" i="1"/>
  <c r="N155" i="1"/>
  <c r="I155" i="1"/>
  <c r="N154" i="1"/>
  <c r="I154" i="1"/>
  <c r="N153" i="1"/>
  <c r="I153" i="1"/>
  <c r="N152" i="1"/>
  <c r="I152" i="1"/>
  <c r="N151" i="1"/>
  <c r="I151" i="1"/>
  <c r="N150" i="1"/>
  <c r="I150" i="1"/>
  <c r="N147" i="1"/>
  <c r="I147" i="1"/>
  <c r="N146" i="1"/>
  <c r="I146" i="1"/>
  <c r="N145" i="1"/>
  <c r="I145" i="1"/>
  <c r="N144" i="1"/>
  <c r="I144" i="1"/>
  <c r="N143" i="1"/>
  <c r="I143" i="1"/>
  <c r="N142" i="1"/>
  <c r="I142" i="1"/>
  <c r="N137" i="1"/>
  <c r="I137" i="1"/>
  <c r="N136" i="1"/>
  <c r="I136" i="1"/>
  <c r="N135" i="1"/>
  <c r="I135" i="1"/>
  <c r="N134" i="1"/>
  <c r="I134" i="1"/>
  <c r="N133" i="1"/>
  <c r="I133" i="1"/>
  <c r="N132" i="1"/>
  <c r="I132" i="1"/>
  <c r="N131" i="1"/>
  <c r="I131" i="1"/>
  <c r="N130" i="1"/>
  <c r="I130" i="1"/>
  <c r="N129" i="1"/>
  <c r="I129" i="1"/>
  <c r="N128" i="1"/>
  <c r="I128" i="1"/>
  <c r="N127" i="1"/>
  <c r="I127" i="1"/>
  <c r="N126" i="1"/>
  <c r="I126" i="1"/>
  <c r="N125" i="1"/>
  <c r="I125" i="1"/>
  <c r="N124" i="1"/>
  <c r="I124" i="1"/>
  <c r="N123" i="1"/>
  <c r="I123" i="1"/>
  <c r="N122" i="1"/>
  <c r="I122" i="1"/>
  <c r="N121" i="1"/>
  <c r="I121" i="1"/>
  <c r="N120" i="1"/>
  <c r="I120" i="1"/>
  <c r="N119" i="1"/>
  <c r="I119" i="1"/>
  <c r="N118" i="1"/>
  <c r="I118" i="1"/>
  <c r="N117" i="1"/>
  <c r="I117" i="1"/>
  <c r="N116" i="1"/>
  <c r="I116" i="1"/>
  <c r="N113" i="1"/>
  <c r="I113" i="1"/>
  <c r="N112" i="1"/>
  <c r="I112" i="1"/>
  <c r="N109" i="1"/>
  <c r="I109" i="1"/>
  <c r="N108" i="1"/>
  <c r="I108" i="1"/>
  <c r="N107" i="1"/>
  <c r="I107" i="1"/>
  <c r="N106" i="1"/>
  <c r="I106" i="1"/>
  <c r="N105" i="1"/>
  <c r="I105" i="1"/>
  <c r="N102" i="1"/>
  <c r="I102" i="1"/>
  <c r="N101" i="1"/>
  <c r="I101" i="1"/>
  <c r="N100" i="1"/>
  <c r="I100" i="1"/>
  <c r="N97" i="1"/>
  <c r="I97" i="1"/>
  <c r="N96" i="1"/>
  <c r="I96" i="1"/>
  <c r="N93" i="1"/>
  <c r="I93" i="1"/>
  <c r="N92" i="1"/>
  <c r="I92" i="1"/>
  <c r="N91" i="1"/>
  <c r="I91" i="1"/>
  <c r="N88" i="1"/>
  <c r="I88" i="1"/>
  <c r="N87" i="1"/>
  <c r="I87" i="1"/>
  <c r="N86" i="1"/>
  <c r="I86" i="1"/>
  <c r="N85" i="1"/>
  <c r="I85" i="1"/>
  <c r="N84" i="1"/>
  <c r="I84" i="1"/>
  <c r="N83" i="1"/>
  <c r="I83" i="1"/>
  <c r="N80" i="1"/>
  <c r="I80" i="1"/>
  <c r="N79" i="1"/>
  <c r="I79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6" i="1"/>
  <c r="I56" i="1"/>
  <c r="N55" i="1"/>
  <c r="I55" i="1"/>
  <c r="N52" i="1"/>
  <c r="I52" i="1"/>
  <c r="N51" i="1"/>
  <c r="I51" i="1"/>
  <c r="N50" i="1"/>
  <c r="I50" i="1"/>
  <c r="N49" i="1"/>
  <c r="I49" i="1"/>
  <c r="N48" i="1"/>
  <c r="I48" i="1"/>
  <c r="N45" i="1"/>
  <c r="I45" i="1"/>
  <c r="N44" i="1"/>
  <c r="I44" i="1"/>
  <c r="N43" i="1"/>
  <c r="I43" i="1"/>
  <c r="N42" i="1"/>
  <c r="I42" i="1"/>
  <c r="N41" i="1"/>
  <c r="I41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</calcChain>
</file>

<file path=xl/sharedStrings.xml><?xml version="1.0" encoding="utf-8"?>
<sst xmlns="http://schemas.openxmlformats.org/spreadsheetml/2006/main" count="592" uniqueCount="412">
  <si>
    <t xml:space="preserve">QUADRE DE PREUS UNITARIS </t>
  </si>
  <si>
    <t>NOM EMPRESA:</t>
  </si>
  <si>
    <t>contracte 2025-2027</t>
  </si>
  <si>
    <t>Concepte</t>
  </si>
  <si>
    <t>Preu unitari</t>
  </si>
  <si>
    <t>Unitats</t>
  </si>
  <si>
    <t>Suma</t>
  </si>
  <si>
    <t>Preu unitari licitador</t>
  </si>
  <si>
    <t>SENYALS DE XAPA D'ACER</t>
  </si>
  <si>
    <t>V100</t>
  </si>
  <si>
    <t>unitat</t>
  </si>
  <si>
    <t>Senyal triangular de xapa d'acer de costat 70 cm</t>
  </si>
  <si>
    <t>V101</t>
  </si>
  <si>
    <t>Senyal triangular de xapa d'acer de costat 70 cm. Reflex H-I</t>
  </si>
  <si>
    <t>V102</t>
  </si>
  <si>
    <t>Senyal triangular de xapa d'acer de costat 90 cm</t>
  </si>
  <si>
    <t>V103</t>
  </si>
  <si>
    <t>Senyal triangular de xapa d'acer de costat 90 cm. Reflex H-I</t>
  </si>
  <si>
    <t>V104</t>
  </si>
  <si>
    <t>Senyal R-2 (octogonal) de xapa d'acer de 60 cm. Reflex H-I</t>
  </si>
  <si>
    <t>V105</t>
  </si>
  <si>
    <t>Senyal R-2 (octogonal) de xapa d'acer de 90 cm. Reflex H-I</t>
  </si>
  <si>
    <t>V106</t>
  </si>
  <si>
    <t>Senyal circular de xapa d'acer de diàmetre 60 cm</t>
  </si>
  <si>
    <t>V107</t>
  </si>
  <si>
    <t>Senyal circular de xapa d'acer de diàmetre 60 cm. Reflex H-I</t>
  </si>
  <si>
    <t>V108</t>
  </si>
  <si>
    <t>Senyal circular de xapa d'acer de diàmetre 90 cm</t>
  </si>
  <si>
    <t>V109</t>
  </si>
  <si>
    <t>Senyal circular de xapa d'acer de diàmetre 90 cm. Reflex H-I</t>
  </si>
  <si>
    <t>V110</t>
  </si>
  <si>
    <t>Senyal quadrat de xapa d'acer  de 60x60 cm</t>
  </si>
  <si>
    <t>V111</t>
  </si>
  <si>
    <t xml:space="preserve">Senyal quadrat de xapa d'acer de 60x60 cm. Reflex H-I </t>
  </si>
  <si>
    <t>V112</t>
  </si>
  <si>
    <t>Senyal quadrat de xapa d'acer de 90x90 cm</t>
  </si>
  <si>
    <t>V113</t>
  </si>
  <si>
    <t>Senyal quadrat de de xapa d'acer 90x90 cm. Reflex H-I</t>
  </si>
  <si>
    <t>V114</t>
  </si>
  <si>
    <t>Senyal rectangular de xapa d'acer de 40x60 cm</t>
  </si>
  <si>
    <t>V115</t>
  </si>
  <si>
    <t>Senyal rectangular de xapa d'acer de 40x60 cm. Reflex H-I</t>
  </si>
  <si>
    <t>V116</t>
  </si>
  <si>
    <t>Senyal rectangular de xapa d'acer de 60x90 cm</t>
  </si>
  <si>
    <t>V117</t>
  </si>
  <si>
    <t xml:space="preserve">Senyal rectangular de xapa d'acer de 60x90 cm. Reflex H-I </t>
  </si>
  <si>
    <t>V118</t>
  </si>
  <si>
    <t>Senyal rectangular de xapa d'acer de 90x135 cm</t>
  </si>
  <si>
    <t>V119</t>
  </si>
  <si>
    <t>Senyal rectangular de xapa d'acer de 90x135 cm. Reflex H-I</t>
  </si>
  <si>
    <t>V120</t>
  </si>
  <si>
    <t>m2</t>
  </si>
  <si>
    <t>Cartell de xapa d'acer reflexiu H-I grafiat</t>
  </si>
  <si>
    <t xml:space="preserve">PLAQUES COMPLEMENTÀRIES </t>
  </si>
  <si>
    <t>V200</t>
  </si>
  <si>
    <t>Placa complementària de xapa d'acer de 12 cm x 30 cm amb text</t>
  </si>
  <si>
    <t>V201</t>
  </si>
  <si>
    <t xml:space="preserve">Placa complementària de xapa d'acer de 20 cm x 30 cm amb text </t>
  </si>
  <si>
    <t>V202</t>
  </si>
  <si>
    <t xml:space="preserve">Placa complementària de xapa d'acer de 20 cm x 45 cm amb text </t>
  </si>
  <si>
    <t>V203</t>
  </si>
  <si>
    <t>Placa complementària de xapa d'acer  de 20 cm x 60 cm amb text</t>
  </si>
  <si>
    <t>V204</t>
  </si>
  <si>
    <t>Placa complementària de xapa d'acer  de 25 cm x 50 cm amb text</t>
  </si>
  <si>
    <t>V205</t>
  </si>
  <si>
    <t>Placa complementària de xapa d'acer  de 25 cm x 60 cm amb text</t>
  </si>
  <si>
    <t>V206</t>
  </si>
  <si>
    <t xml:space="preserve">Placa complementària de xapa d'acer  de 30 cm x 50 cm amb text </t>
  </si>
  <si>
    <t>V207</t>
  </si>
  <si>
    <t>Placa complementària de xapa d'acer  de 30 cm x 60 cm amb text</t>
  </si>
  <si>
    <t>SENYALS D'ALUMINI</t>
  </si>
  <si>
    <t>V300</t>
  </si>
  <si>
    <t>Senyal circular D=40 cm d'alumini reflexiva H-I</t>
  </si>
  <si>
    <t>V301</t>
  </si>
  <si>
    <t>Senyal quadrat D=40 cm d'alumini reflexiva H-I</t>
  </si>
  <si>
    <t>V302</t>
  </si>
  <si>
    <t>Senyal octogonal de 40 cm d'alumini reflexiva H-I</t>
  </si>
  <si>
    <t>V303</t>
  </si>
  <si>
    <t>Senyal triangular de 50 cm de costat reflexiva H-I</t>
  </si>
  <si>
    <t>V304</t>
  </si>
  <si>
    <t>Senyal doble d'alumini plegable  instal·lat, amb cadenat i clau</t>
  </si>
  <si>
    <t>SENYALS D'ORIENTACIÓ URBANA</t>
  </si>
  <si>
    <t>V400</t>
  </si>
  <si>
    <t>Indicador de 1500 mm x 200 mm de caixa tancada reflectant H1 (indicador + brides + col·locació del indicador a la corredera i al suport)</t>
  </si>
  <si>
    <t>V401</t>
  </si>
  <si>
    <t>Indicador de 1500 mm x 370 mm de caixa tancada reflectant H1 (indicador + brides + col·locació del indicador a la corredera i al suport)</t>
  </si>
  <si>
    <t>V402</t>
  </si>
  <si>
    <t>Indicador de 2200 mm x 300 mm de caixa tancada reflectant H1 (indicador + brides + col·locació del indicador a la corredera i al suport)</t>
  </si>
  <si>
    <t>V403</t>
  </si>
  <si>
    <t>Indicador de 2200 mm x 570 mm de caixa tancada reflectant H1 (indicador + brides + col·locació del indicador a la corredera i al suport)</t>
  </si>
  <si>
    <t>V404</t>
  </si>
  <si>
    <t>m2.</t>
  </si>
  <si>
    <t>Cartell especial d'alumini de 3 mm de gruix Reflectant H 1</t>
  </si>
  <si>
    <t>SENYALITZACIÓ EXCEPCIONAL</t>
  </si>
  <si>
    <t>V500</t>
  </si>
  <si>
    <t>Placa de polipropilé alveolat de 80 cm x 60 cm, amb 4 forats, retolada segons encàrrec i muntada</t>
  </si>
  <si>
    <t>V501</t>
  </si>
  <si>
    <t>Adhesiu plastificat de 50x50 cm amb text divers, per modificar placa de senyalització excepcional</t>
  </si>
  <si>
    <t>SUPORTS (PALS I FIXACIONS)</t>
  </si>
  <si>
    <t>S100</t>
  </si>
  <si>
    <t>Pal de 80 x 40 x 2  galvanitzats  de  long .- 3,50 m</t>
  </si>
  <si>
    <t>S101</t>
  </si>
  <si>
    <t>Pal de 80 x 40 x 2  galvanitzats  de  long .- 4 m, preparats per dos senyals</t>
  </si>
  <si>
    <t>S102</t>
  </si>
  <si>
    <t>Joc de 2 pletines per sostentar un senyal en banderola</t>
  </si>
  <si>
    <t>S103</t>
  </si>
  <si>
    <t>Pal tipus T de fins a 1,8m altura per a senyals de diàmetre 60 cm</t>
  </si>
  <si>
    <t>S104</t>
  </si>
  <si>
    <t>Pal d'alumini de 60 mm de diàmetre, de 3,5 metres d'alçada, per a miralls</t>
  </si>
  <si>
    <t>S105</t>
  </si>
  <si>
    <t>Mènsula per a senyals de 40 cm per a ancoratge a paret amb cargols</t>
  </si>
  <si>
    <t>S106</t>
  </si>
  <si>
    <t>Mènsula per a senyals de 60 cm o 70 cm per a ancoratge a paret amb cargols</t>
  </si>
  <si>
    <t>S107</t>
  </si>
  <si>
    <t>Mènsula per a subjectar un senyal al semàfor o similar amb cargols</t>
  </si>
  <si>
    <t>S108</t>
  </si>
  <si>
    <t>Parell d'unions flexades per subjectar senyal a fanal o similar amb les seves grapes</t>
  </si>
  <si>
    <t>SUPORTS PER SENYALITZACIÓ D'ORIENTACIÓ</t>
  </si>
  <si>
    <t>S200</t>
  </si>
  <si>
    <t>Suport de tub cilíndric, acanalat en perfil d'alumini, telescòpic, format per un tub de 6 m d'alçària, de 100 a 120 mm de diàmetre, de 4 a 8 mm de gruix i un tub de 60 a 80 mm de corredera amb una longitud que permeti la col·locació de fins a quatre mòduls, pintat amb pintura pols de poliester o anoditzat, inclòs brides d'ancoratge de fosa i accessoris. Totalment instal·lat</t>
  </si>
  <si>
    <t>S201</t>
  </si>
  <si>
    <t>Suport de tub cilíndric, acanalat en perfil d'alumini, telescòpic, format per un tub de 6 m d'alçària, de 120 a 140 mm de diàmetre, de 8 a 10 mm de gruix i un tub de 75 a 120 mm de corredera amb una longitud que permeti la col·locació de fins a quatre mòduls, pintat amb pintura pols de poliester o anoditzat, inclòs brides d'ancoratge de fosa i accessoris. Totalment instal·lat</t>
  </si>
  <si>
    <t>S202</t>
  </si>
  <si>
    <t>Suport de tub cilíndric, acanalat en perfil d'alumini, telescòpic, format per un tub de 6 m d'alçària, de 140 a 170 mm de diàmetre, de 10 a 12 mm de gruix i un tub de 75 a 120 mm de corredera, pintat amb pintura pols de poliester o anoditzat, inclòs brides d'ancoratge de fosa i accessoris. Totalment instal·lat</t>
  </si>
  <si>
    <t>S203</t>
  </si>
  <si>
    <t>Brida d'alumini pintada o anoditzada de sustentació de l'indicador al pal de 60 a 75 mm amb cargols d'acer inoxidable</t>
  </si>
  <si>
    <t>S204</t>
  </si>
  <si>
    <t>Brida d'alumini pintada o anoditzadade sustentació de l'indicador al pal de 75 a 100 mm amb cargols d'acer inoxidable</t>
  </si>
  <si>
    <t>S205</t>
  </si>
  <si>
    <t>Brida d'alumini pintada o anoditzadade sustentació de l'indicador al pal de 110 a 120 mm amb cargols d'acer inoxidable</t>
  </si>
  <si>
    <t>S206</t>
  </si>
  <si>
    <t>Brida d'alumini pintada o anoditzadade sustentació de l'indicador al pal de 140 a 170 mm amb cargols d'acer inoxidable</t>
  </si>
  <si>
    <t>TRÍPODES</t>
  </si>
  <si>
    <t>S300</t>
  </si>
  <si>
    <t>Trípode galvanitzat per a senyal de 60 i L 70-90 amb nansa ergonòmica</t>
  </si>
  <si>
    <t>S301</t>
  </si>
  <si>
    <t>Trípode galvanitzat per a senyal de 90 i L 90-135 amb nansa ergonòmica</t>
  </si>
  <si>
    <t>PILONES I ABALISAMENT</t>
  </si>
  <si>
    <t>PA100</t>
  </si>
  <si>
    <t>Fitó H-80 de 75 d'altura flexible de poliuretà de color blanc, verd, vermell, groc, amb bandes reflexives, alçada lliure 800 mm. Inclou subministre i instal·lació</t>
  </si>
  <si>
    <t>PA101</t>
  </si>
  <si>
    <t>Pilona de polietilè o poliuretà empotrable, de color vermell, d'alçada lliure 100 cm, diàmetre 10 cm amb una o més tires reflectants H-I de 3 cm aproximadament</t>
  </si>
  <si>
    <t>PA102</t>
  </si>
  <si>
    <t>Barrera tipus NewJersei de plàstic, d'entre 60 cm i 1,2 m de longitud i d'entre 50 i 80 cm d'alçada, color blanc o vermell</t>
  </si>
  <si>
    <t>PA103</t>
  </si>
  <si>
    <t>Fita de vèrtex divergent HV-120 tipus 'Bisbe' de color verd amb reflectant</t>
  </si>
  <si>
    <t>PA104</t>
  </si>
  <si>
    <t>Tanca metàl·lica de 1 m d'alçada mínim i de llargària entre 1,8 i 2,3 metres</t>
  </si>
  <si>
    <t>PA105</t>
  </si>
  <si>
    <t xml:space="preserve">unitat </t>
  </si>
  <si>
    <t>Topall d'estacionament d'entre 55 cm i 95 cm de llargària, i de 7 a 10 cm d'alçada amb element reflectant</t>
  </si>
  <si>
    <t>BICICLETES</t>
  </si>
  <si>
    <t>BI100</t>
  </si>
  <si>
    <t>Aparcament de bicicletes tipus forquilla en "U" invertida, de tub metàl.lic galvanitzat de diàmetre exterior 5 cm alçada útil 800 mm., encastament mínim de 200 mm o amb plaques d'anclatge. Inclou subministre i instal·lació</t>
  </si>
  <si>
    <t>BI101</t>
  </si>
  <si>
    <t>Separador carril bicicleta de material reciclat de 800 mm a 830 mm de longitud, de 200 mm a 220 mm d'amplada i 130 mm d'altura, color negre i pintura amb microesfera reflectant de color blanc, model Eurosanic Snake, Zicla Zebra13 o similar. Fixat amb varilles i cargolam</t>
  </si>
  <si>
    <t>BI102</t>
  </si>
  <si>
    <t>Separador carril bicicleta de material reciclat de700 a 800 mm de longitud, de 170 mm a 190 mm d'amplada i 45 mm d'altura, color negre i pintura amb microesfera reflectant de color blanc, model A-Skate-P-BCN o similar. Fixat amb varilles i cargolam</t>
  </si>
  <si>
    <t>MIRALLS</t>
  </si>
  <si>
    <t>M100</t>
  </si>
  <si>
    <t>Mirall reflector convex de 60 cm de diàmetre, acrílic, provist d'elements de subjecció i ròtula d'orientació. Inclou subministre i instal·lació al pal o a l'extensió.</t>
  </si>
  <si>
    <t>M101</t>
  </si>
  <si>
    <t>Mirall reflector convex de 80 cm de diàmetre, acrílic, provist d'elements de subjecció i ròtula d'orientació. Inclou subministre i instal·lació al pal o a l'extensió.</t>
  </si>
  <si>
    <t>ELEMENTS REDUCTORS DE VELOCITAT</t>
  </si>
  <si>
    <t>R100</t>
  </si>
  <si>
    <t>Peça central o lateral de reductor de velocitat de cautxú reciclat de 60 x 50 x 5 cm de color negre amb bandes reflectants i antilliscants de color groc</t>
  </si>
  <si>
    <t>R101</t>
  </si>
  <si>
    <t>Peça central o lateral de reductor de cautxú reciclat 90 x 50 x 5 cm de color negre amb bandes reflectants i antilliscants de color groc</t>
  </si>
  <si>
    <t>R102</t>
  </si>
  <si>
    <t>Coixí berlinés tipus 3M , de dimensions 1,6 x 1,2 m i alçada màxima 7 cm</t>
  </si>
  <si>
    <t>ALTRES SUBMINISTRES</t>
  </si>
  <si>
    <t>A100</t>
  </si>
  <si>
    <t>Caixa amb 12 Sprais Traçadors d'Obres, de 400 gr cadascun.</t>
  </si>
  <si>
    <t>A101</t>
  </si>
  <si>
    <t>Vinil reflexiu H-I fons de qualsevol color amb o sense senyals i grafies, per modificar senyalitació existent</t>
  </si>
  <si>
    <t>A102</t>
  </si>
  <si>
    <t>Subministrment de plantilla d'acer galvanitzat de 2mm de gruix, a petició de la Direcció Facultativa</t>
  </si>
  <si>
    <t>A103</t>
  </si>
  <si>
    <t>Cons d'un sol color de 50 cm amb base de cautxú amb tira reflectant de 15 cm.</t>
  </si>
  <si>
    <t>A104</t>
  </si>
  <si>
    <t>Cons d'un sol color de 75 cm amb base de cautxú amb tira reflectant de 30 cm</t>
  </si>
  <si>
    <t>BARRERES DE SEGURETAT METÀL·LIQUES</t>
  </si>
  <si>
    <t>BS100</t>
  </si>
  <si>
    <t>m</t>
  </si>
  <si>
    <t>Barrera metàl·lica simple d'una tanca de secció doble ona, part proporcional de separador, pal C-120, elements de fixació, material auxiliar i captafars, per a una classe de contenció normal, amb nivell de contenció N2, índex de severitat A i deflexió dinàmica 1,1 m segons UNE-EN 1317-2, inclòs enclavament i soldadures, totalment col·locada en recta o corbada de qualsevol radi</t>
  </si>
  <si>
    <t>BS101</t>
  </si>
  <si>
    <t>Barrera metàl·lica simple incloent dues tanques de secció doble ona, part proporcional de separador, pal C-120, elements de fixació, material auxiliar i captafars, per a una classe de contenció normal, amb nivell de contenció N2, índex de severitat A i deflexió dinàmica 1,1 m segons UNE-EN 1317-2, inclòs enclavament i soldadures, totalment col·locada en recta o corbada de qualsevol radi</t>
  </si>
  <si>
    <t>TREBALLS VARIS</t>
  </si>
  <si>
    <t>T100</t>
  </si>
  <si>
    <t>Muntar o treure un senyal, placa complementària o mirall a un pal, banderola o mènsula (afegint el cargolam necessari si s'escau)</t>
  </si>
  <si>
    <t>T101</t>
  </si>
  <si>
    <t>Girar posició o reparació de senyal, placa complementària o mirall, reposant el cargolam necessari si s'escau</t>
  </si>
  <si>
    <t>T102</t>
  </si>
  <si>
    <t>Tapar o destapar un senyal provisionalment amb un element plàstic o cartró</t>
  </si>
  <si>
    <t>T103</t>
  </si>
  <si>
    <t>Neteja de Senyal i plaques complementaries, de plafons informatius o de miralls de brutícia o enganxines, o amb líquid antigrafitti</t>
  </si>
  <si>
    <t>T104</t>
  </si>
  <si>
    <t xml:space="preserve">Obrir o tancar un senyal doble </t>
  </si>
  <si>
    <t>T105</t>
  </si>
  <si>
    <t>Muntar o desmuntar un indicador d'orientació</t>
  </si>
  <si>
    <t>T106</t>
  </si>
  <si>
    <t>Col·locació (inclosos materials de col·locació) o retirada de placa de senyalització excepcional preexistent (lligada o en trípode)</t>
  </si>
  <si>
    <t>T107</t>
  </si>
  <si>
    <t>Execució de sabata fonament per a senyal d'orientació fins a 0,30 m3 de formigó, inclòs ancoratge (platina i espàrrecs galvanitzats) i reposició del paviment existent</t>
  </si>
  <si>
    <t>T108</t>
  </si>
  <si>
    <t>Instal.lació de pal de senyalització vertical 80x40 cm amb excavació mitjançant màquina perforadora amb morter, neteja del forat, retirada i eliminació de runa i reposició del paviment existent si és necessari</t>
  </si>
  <si>
    <t>T109</t>
  </si>
  <si>
    <t>Treure pal de 40x80 mm, inclòs demolició, reposició i ajustat de la vorera o paviment amb panot</t>
  </si>
  <si>
    <t>T110</t>
  </si>
  <si>
    <t>Reinstal·lada o retirada de mènsula de paret amb restauració del forat resultant, o de columna de semàfor</t>
  </si>
  <si>
    <t>T111</t>
  </si>
  <si>
    <t>Muntar o desmuntar un pal de plafó informatiu inclòs demolició, i reposició del paviment</t>
  </si>
  <si>
    <t>T112</t>
  </si>
  <si>
    <t>Muntar o treure un fitó flexible H-80 existent, aportant el cargolam necessari</t>
  </si>
  <si>
    <t>T113</t>
  </si>
  <si>
    <t>Col·locació de pilona de qualsevol tipus mitjançant màquina taladradora amb broca de diamant, ancorat un mínim de 20 cm amb morter polimerìmec de ciment de resines sintètiques i fibres d'enduriment ràpid, inclosa la neteja del forat</t>
  </si>
  <si>
    <t>T114</t>
  </si>
  <si>
    <t>Arrencada de pilona empotrada amb mitjans manuals i reparació amb morter</t>
  </si>
  <si>
    <t>T115</t>
  </si>
  <si>
    <t>Recol·locar una barrera de plàstic, fita de vèrtex o tanca</t>
  </si>
  <si>
    <t>T116</t>
  </si>
  <si>
    <t>Retirada de mòdul de sustentació de bicicletes amb reposició de paviment</t>
  </si>
  <si>
    <t>T117</t>
  </si>
  <si>
    <t>Reinstal·lar al paviment un mòdul d'aparcament per a bicicletes amb ajust de vorera o paviment</t>
  </si>
  <si>
    <t>T118</t>
  </si>
  <si>
    <t>Retirada de separador de carril bicicleta, peça de banda reductora o de coixí berlinés, inclòs reposició del paviment afectat</t>
  </si>
  <si>
    <t>T119</t>
  </si>
  <si>
    <t>Recol·locació de separador de carril bicicleta, peça o terminal de banda reductora o de coixí berlinés, de qualsevol tamany o mida, incloent cargolam si s'escau</t>
  </si>
  <si>
    <t>T120</t>
  </si>
  <si>
    <t>hora</t>
  </si>
  <si>
    <t>Preu d'equip format per Oficial 1a i manobre, amb furgó, per imprevistos. Inclou el desplaçament a peu d'obra. A justificar amb la Direcció Facultativa</t>
  </si>
  <si>
    <t>T121</t>
  </si>
  <si>
    <t>Preu d'equip format per Oficial 1a i manobre especialista, amb camió cistella articulat per a una alçada de treball fins a 10 m</t>
  </si>
  <si>
    <t>SENYALITZACIÓ HORITZONTAL</t>
  </si>
  <si>
    <t>LONGITUDINAL EN ACRÍLIC - INCLÒS PREMARCAT</t>
  </si>
  <si>
    <t>H100</t>
  </si>
  <si>
    <t>Pintat de línia discontínua de 10 a 12 cm d'amplària per a separació de carrils de circulació, amb pintura acrílica amb una dosificació mínima de 720 g/m2 (m realment pintat)</t>
  </si>
  <si>
    <t>H101</t>
  </si>
  <si>
    <t>Pintat de línia discontínua de 15 cm d'amplària per a separació de carrils de circulació, amb pintura acrílica amb una dosificació mínima de 720 g/m2 (m realment pintat)</t>
  </si>
  <si>
    <t>H102</t>
  </si>
  <si>
    <t>Pintat de línia discontínua de 30 cm d'amplària per a separació de carrils de circulació, amb pintura acrílica amb una dosificació mínima de 720 g/m2 (m realment pintat)</t>
  </si>
  <si>
    <t>H103</t>
  </si>
  <si>
    <t>Pintat de línia contínua de 10 a 12 cm d'amplària per a separació de carrils de circulació, amb pintura acrílica amb una dosificació mínima de 720 g/m2 (m realment pintat)</t>
  </si>
  <si>
    <t>H104</t>
  </si>
  <si>
    <t>Pintat de línia contínua de 15 cm d'amplària per a separació de carrils de circulació, amb pintura acrílica amb una dosificació mínima de 720 g/m2 (m realment pintat)</t>
  </si>
  <si>
    <t>H105</t>
  </si>
  <si>
    <t>Pintat de línia contínua de 30 cm d'amplària per a separació de carrils de circulació, amb pintura acrílica amb una dosificació mínima de 720 g/m2 (m realment pintat)</t>
  </si>
  <si>
    <t>LONGITUDINAL EN DOBLE COMPONENT APLICACIÓ MÀQUINA - INCLÒS PREMARCAT</t>
  </si>
  <si>
    <t>H200</t>
  </si>
  <si>
    <t>Pintat de línia discontínua de 10 a 12 cm d'amplària per a separació de carrils de circulació, amb pintura de doble component amb aplicació en màquina (m realment pintat)</t>
  </si>
  <si>
    <t>H201</t>
  </si>
  <si>
    <t>Pintat de línia discontínua de 15 cm d'amplària per a separació de carrils de circulació, amb pintura de doble component amb aplicació en màquina (m realment pintat)</t>
  </si>
  <si>
    <t>H202</t>
  </si>
  <si>
    <t>Pintat de línia discontínua de 30 cm d'amplària per a separació de carrils de circulació, amb pintura de doble component amb aplicació en màquina (m realment pintat)</t>
  </si>
  <si>
    <t>H203</t>
  </si>
  <si>
    <t>Pintat de línia contínua de 10 a 12 cm d'amplària per a separació de carrils de circulació, amb pintura de doble component amb aplicació en màquina (m realment pintat)</t>
  </si>
  <si>
    <t>H204</t>
  </si>
  <si>
    <t>Pintat de línia contínua de 15 cm d'amplària per a separació de carrils de circulació, amb pintura de doble component amb aplicació en màquina (m realment pintat)</t>
  </si>
  <si>
    <t>H205</t>
  </si>
  <si>
    <t>Pintat de línia contínua de 30 cm d'amplària per a separació de carrils de circulació, amb pintura de doble component amb aplicació en màquina (m realment pintat)</t>
  </si>
  <si>
    <t>PINTAT DE FAIXES EN ACRÍLIC</t>
  </si>
  <si>
    <t>H300</t>
  </si>
  <si>
    <t>Pintat de faixa de 40 cm d'amplària per a banda de detenció, amb pintura acrílica</t>
  </si>
  <si>
    <t>H301</t>
  </si>
  <si>
    <t xml:space="preserve">Pintat de faixa de 50 cm d'amplària per a pas de vianants amb pintura acrílica i amb addició de partícules de vidre per augmentar el coeficient de lliscament </t>
  </si>
  <si>
    <t>H302</t>
  </si>
  <si>
    <t>Pintat de faixa formada per tacs de 50x50 cm per a pas de vianants, amb pintura acrílica  amb addició de partícules de vidre per tal d'incrmentar el coeficient de lliscament (m2 realment pintat)</t>
  </si>
  <si>
    <t>PINTAT DE FAIXES EN DOBLE COMPONENT AMB MÀQUINA</t>
  </si>
  <si>
    <t>H400</t>
  </si>
  <si>
    <t>Pintat de faixa de 40 cm d'amplària per a banda de detenció, amb pintura de doble component amb aplicació amb màquina  amb addició de partícules de vidre per tal d'incrementar el coeficient de lliscament</t>
  </si>
  <si>
    <t>H401</t>
  </si>
  <si>
    <t>Pintat de faixa de 50 cm d'amplària per a pas de vianants, amb pintura de doble component amb aplicació amb màquina  amb addició de partícules de vidre per tal d'incrementar el coeficient de lliscament</t>
  </si>
  <si>
    <t>H402</t>
  </si>
  <si>
    <t>Pintat de faixa formada per tacs de 50x50 cm  per a pas de vianants, amb pintura de doble component amb aplicació manual  amb addició de partícules de vidre per tal d'incrementar el coeficient de lliscament (m2 realment pintat)</t>
  </si>
  <si>
    <t>PINTAT DE FAIXES EN DOBLE COMPONENT APLICACIÓ MANUAL</t>
  </si>
  <si>
    <t>H500</t>
  </si>
  <si>
    <t>Pintat de faixa de 40 cm d'amplària per a banda de detenció, amb pintura de doble component amb aplicació manual  amb addició de partícules de vidre per tal d'incrementar el coeficient de lliscament</t>
  </si>
  <si>
    <t>H501</t>
  </si>
  <si>
    <t>Pintat de faixa de 50 cm d'amplària per a pas de vianants, amb pintura de doble component amb aplicació manual  amb addició de partícules de vidre per tal d'incrementar el coeficient de lliscament</t>
  </si>
  <si>
    <t>H502</t>
  </si>
  <si>
    <t>Pintat de faixa formada per tacs de 50x50 cm per a pas de vianants, amb pintura de doble component amb aplicació manual  amb addició de partícules de vidre per tal d'incrementar el coeficient de lliscament (m2 realment pintat)</t>
  </si>
  <si>
    <t>ALTRES MARQUES EN ACRÍLIC</t>
  </si>
  <si>
    <t>H600</t>
  </si>
  <si>
    <t>Pintat de zona exclosa al trànsit (illeta) amb pintura acrílica (m2 realment pintat)</t>
  </si>
  <si>
    <t>H601</t>
  </si>
  <si>
    <t>Pintat de graelles de prohibit parar a la calçada en zona d'intersecció amb pintura acrílica groga amb aplicació a màquina  (amidament: àrea de la graella)</t>
  </si>
  <si>
    <t>H602</t>
  </si>
  <si>
    <t>Pintat de lletra de fins a 1,2 m de llargària, amb pintura acrílica amb addició de partícules de vidre</t>
  </si>
  <si>
    <t>H603</t>
  </si>
  <si>
    <t>Pintat de lletra de fins a 1,6 m de llargària, amb pintura acrílica amb addició de partícules de vidre</t>
  </si>
  <si>
    <t>H604</t>
  </si>
  <si>
    <t>Pintat de fletxa senzilla de 2,5 m de llargària, amb pintura acrílica amb addició de partícules de vidre per tal d'incrementar el lliscament</t>
  </si>
  <si>
    <t>H605</t>
  </si>
  <si>
    <t>Pintat de fletxa doble de 2,5 m de llargària, amb pintura acrílica amb addició de partícules de vidre per tal d'incrementar el lliscament</t>
  </si>
  <si>
    <t>H606</t>
  </si>
  <si>
    <t>Pintat de fletxa triple de 2,5 m de llargària, amb pintura acrílica  amb addició de partícules de vidre per tal d'incrementar el lliscament</t>
  </si>
  <si>
    <t>H607</t>
  </si>
  <si>
    <t>Pintat de fletxa senzilla de 5 m de llargària, amb pintura acrílica amb addició de partícules de vidre per tal d'incrementar el lliscament</t>
  </si>
  <si>
    <t>H608</t>
  </si>
  <si>
    <t>Pintat de fletxa doble de 5 m de llargària, amb pintura acrílica amb addició de partícules de vidre per tal d'incrementar el lliscament</t>
  </si>
  <si>
    <t>H609</t>
  </si>
  <si>
    <t>Pintat de fletxa de canvi obligatori de carril de 3 m de llargària, amb pintura acrílica amb addició de partícules de vidre per tal d'incrementar el lliscament</t>
  </si>
  <si>
    <t>H610</t>
  </si>
  <si>
    <t>Pintat de símbol de Cediu el pas de 1,5 m de llargària, amb pintura acrílica amb addició de partícules de vidre per tal d'incrementar el lliscament</t>
  </si>
  <si>
    <t>H611</t>
  </si>
  <si>
    <t>Pintat de símbol de Cediu el pas de 3,6 m de llargària, amb pintura acrílica amb addició de partícules de vidre per tal d'incrementar el lliscament</t>
  </si>
  <si>
    <t>H612</t>
  </si>
  <si>
    <t>Pintat de símbol de Cediu el pas de 7,2 m de llargària, amb pintura acrílica  amb addició de partícules de vidre per tal d'incrementar el lliscament</t>
  </si>
  <si>
    <t>H613</t>
  </si>
  <si>
    <t>Pintat de símbol bicicleta, amb pintura acrílica amb addició de partícules de vidre per tal d'incrementar el lliscament</t>
  </si>
  <si>
    <t>H614</t>
  </si>
  <si>
    <t>Pintat de zones de confluència entre vianants i ciclistes (damer) amb pintura acrílica, amb addició de partícules de vidre per incrementar el lliscament (amidament: àrea de la zona pintada)</t>
  </si>
  <si>
    <t>H615</t>
  </si>
  <si>
    <t>Pintat de zona reservada en ziga-zaga (per exemple per zona de càrrega i descàrrega, parada de taxi o bus) de 15 cm d'amplària, de color groc, amb pintura acrílica, en cordó fins a 20 m, lletres no incloses</t>
  </si>
  <si>
    <t>H616</t>
  </si>
  <si>
    <t>Pintat de zona addicional reservada en ziga-zaga (per exemple per zona de càrrega i descàrrega, parada de taxi o bus) de 15 cm d'amplària, de color groc, amb pintura acrílica, de 5 m o fracció</t>
  </si>
  <si>
    <t>H617</t>
  </si>
  <si>
    <t>Pintat de zona reservada en ziga-zaga (per exemple per zona de càrrega i descàrrega, parada de taxi o bus) de 15 cm d'amplària, de color groc, amb pintura acrílica, en bateria fins a 20 m, lletres no incloses</t>
  </si>
  <si>
    <t>H618</t>
  </si>
  <si>
    <t>Pintat de zona addicional reservada en ziga-zaga (per exemple per zona de càrrega i descàrrega, parada de taxi o bus) de 15 cm d'amplària, de color groc, amb pintura acrílica, en bateria de 5 m o fracció</t>
  </si>
  <si>
    <t>H619</t>
  </si>
  <si>
    <t>Pintat de línia exterior en color vermell de 15 cm d'amplària per delimitar zona CID en zona DUM fins a 21 m, en cordó o en bateria</t>
  </si>
  <si>
    <t>H620</t>
  </si>
  <si>
    <t>Pintat de delimitació de zona d'estacionament per a turismes en color blanc, blau, verd o taronja, amb pintura acrílica</t>
  </si>
  <si>
    <t>H621</t>
  </si>
  <si>
    <t>Pintat de delimitació de zona d'estacionament per a persona amb mobilitat reduïda amb pictograma en color blanc, amb pintura acrílica</t>
  </si>
  <si>
    <t>H622</t>
  </si>
  <si>
    <t>Pintat de delimitació de zona de càrrega de vehicle elèctric amb pictograma en color verd, amb pintura acrílica</t>
  </si>
  <si>
    <t>H623</t>
  </si>
  <si>
    <t>Pintat de delimitació de zona d'estacionament per a motocicletes en color blanc, amb pintura acrílica, amb triangles als extrems del conjunt si s'escau</t>
  </si>
  <si>
    <t>H624</t>
  </si>
  <si>
    <t>Senyalització de rectangle de delimitació d'estacionament per a motocicletes, amb lletres 'MOTOS', de llargària fins a 15m, en acrílic</t>
  </si>
  <si>
    <t>H625</t>
  </si>
  <si>
    <t>Pintat de símbol Vianant,  amb pintura acrílica,  color blanc</t>
  </si>
  <si>
    <t>H626</t>
  </si>
  <si>
    <t>Senyalització de superfície amb pintura acrílica de qualsevol color amb addició de partícules de vidre per augmentar el lliscament</t>
  </si>
  <si>
    <t>H627</t>
  </si>
  <si>
    <t>Pintat de línia de fins 15 cm d'amplada i fins 20 metres de longitud, de color groc, per contragual o prohibició de parar i estacionar.</t>
  </si>
  <si>
    <t>ALTRES MARQUES EN DOBLE COMPONENT</t>
  </si>
  <si>
    <t>H700</t>
  </si>
  <si>
    <t>Pintat de graelles de prohibit parar a la calçada en zona d'intersecció amb pintura de doble component groga amb aplicació a màquina  (amidament: àrea de la graella)</t>
  </si>
  <si>
    <t>H701</t>
  </si>
  <si>
    <t>Pintat de lletra de fins a 1,2 m de llargària, amb pintura de doble component de qualsevol color amb aplicació a màquina, amb addició de partícules de vidre</t>
  </si>
  <si>
    <t>H702</t>
  </si>
  <si>
    <t>Pintat de lletra de 1,6 m de llargària, amb pintura de doble component de qualsevol color amb aplicació a màquina, amb addició de partícules de vidre</t>
  </si>
  <si>
    <t>H703</t>
  </si>
  <si>
    <t>Pintat de fletxa senzilla de 2,5 m de llargària, amb pintura de doble component de qualsevol color amb aplicació a màquina amb addició de partícules de vidre per tal d'incrementar el lliscament</t>
  </si>
  <si>
    <t>H704</t>
  </si>
  <si>
    <t>Pintat de fletxa doble de 2,5 m de llargària, amb pintura de doble component de qualsevol color amb aplicació a màquina  amb addició de partícules de vidre per tal d'incrementar el lliscament</t>
  </si>
  <si>
    <t>H705</t>
  </si>
  <si>
    <t>Pintat de fletxa triple de 2,5 m de llargària, amb pintura de doble component de qualsevol color amb aplicació a màquina amb addició de partícules de vidre per tal d'incrementar el lliscament</t>
  </si>
  <si>
    <t>H706</t>
  </si>
  <si>
    <t>Pintat de fletxa senzilla de 5 m de llargària, amb pintura de doble component de qualsevol color amb aplicació a màquina amb addició de partícules de vidre per tal d'incrementar el lliscament</t>
  </si>
  <si>
    <t>H707</t>
  </si>
  <si>
    <t>Pintat de fletxa doble de 5 m de llargària, amb pintura de doble component de qualsevol color amb aplicació a màquina amb addició de partícules de vidre per tal d'incrementar el lliscament</t>
  </si>
  <si>
    <t>H708</t>
  </si>
  <si>
    <t>Pintat de fletxa de canvi obligatori de carril de 3 m de llargària, amb pintura de doble component de qualsevol color amb aplicació a màquina amb addició de partícules de vidre per tal d'incrementar el lliscament</t>
  </si>
  <si>
    <t>H709</t>
  </si>
  <si>
    <t>Pintat de símbol de Cediu el pas de 1,5 m de llargària, amb pintura de doble component de qualsevol color amb aplicació a màquina amb addició de partícules de vidre per tal d'incrementar el lliscament</t>
  </si>
  <si>
    <t>H710</t>
  </si>
  <si>
    <t>Pintat de símbol de Cediu el pas de 3,6 m de llargària, amb pintura de doble component de qualsevol color amb aplicació a màquina amb addició de partícules de vidre per tal d'incrementar el lliscament</t>
  </si>
  <si>
    <t>H711</t>
  </si>
  <si>
    <t>Pintat de símbol de Cediu el pas de 7,2 m de llargària, amb pintura de doble component de qualsevol color amb aplicació a màquina amb addició de partícules de vidre per tal d'incrementar el lliscament</t>
  </si>
  <si>
    <t>H712</t>
  </si>
  <si>
    <t>Pintat de símbol bicicleta, amb pintura de doble component amb aplicació a màquina amb addició de partícules de vidre per tal d'incrementar el lliscament</t>
  </si>
  <si>
    <t>H713</t>
  </si>
  <si>
    <t>Pintat de zones de confluència entre vianants i ciclistes (damer) amb pintura de doble component,  amb addició de partícules de vidre per incrementar el lliscament (amidament: àrea de la zona pintada)</t>
  </si>
  <si>
    <t>H714</t>
  </si>
  <si>
    <t>Pintat de superfícies amb pintura de doble component rugosa, de qualsevol color amb o sense símbols, amb aplicació manual a llana o sabatot</t>
  </si>
  <si>
    <t>H715</t>
  </si>
  <si>
    <t>Pintat de superfícies amb pintura de doble component, de qualsevol color amb o sense símbols, amb aplicació amb màquina  acabant amb una capa de partícules de vidre per tal d'incrementar el coeficient de lliscament</t>
  </si>
  <si>
    <t>H716</t>
  </si>
  <si>
    <t xml:space="preserve">m </t>
  </si>
  <si>
    <t>Pintat de bandes transversal d'alerta amb pintura de dos components de qualsevol color, amb col·locació de pastilles de 3 files de pastilles de 10x5x1 cm. Executada in situ o prefabricada</t>
  </si>
  <si>
    <t>H717</t>
  </si>
  <si>
    <t>Senyalització mitjançant pintura doble component de la zona d'inici de carril Bus (marca M-7.6), de tamany 7x3,3 m</t>
  </si>
  <si>
    <t>MARQUES VIÀRIES PREFABRICADES</t>
  </si>
  <si>
    <t>H800</t>
  </si>
  <si>
    <t>Subministrament i col·locació mitjançant bufador de senyal termoplàstica, prefabricada, de 3 mm de gruix, amb esferes de vidre incorporades, triangular equilàter de màxim 150 cm de costat</t>
  </si>
  <si>
    <t>H801</t>
  </si>
  <si>
    <t>Subministrament i col·locació mitjançant bufador de senyal termoplàstica, prefabricada, de 3 mm de gruix, amb esferes de vidre incorporades, circular fins a 160 cm de diàmetre</t>
  </si>
  <si>
    <t>H802</t>
  </si>
  <si>
    <t>Subministrament i col·locació mitjançant bufador de senyal termoplàstica, prefabricada, de 3 mm de gruix, amb esferes de vidre incorporades,rectangular de mides màximes 120x200 cm</t>
  </si>
  <si>
    <t>ELIMINACIÓ DE MARQUES VIÀRIES</t>
  </si>
  <si>
    <t>HE100</t>
  </si>
  <si>
    <t>Eliminació de les marques viàries de ziga-zaga (CID, BUS, TAXIS…) mitjançant fressat, fins a 20 metres de zona de CID</t>
  </si>
  <si>
    <t>HE101</t>
  </si>
  <si>
    <t>Eliminació de les marques viàries de ziga-zaga (CID, BUS, TAXIS…) mitjançant pintura negre o gris fins a 20 metres de zona de CID</t>
  </si>
  <si>
    <t>HE102</t>
  </si>
  <si>
    <t>Eliminació de marques viàries amb pintura acrílica negra</t>
  </si>
  <si>
    <t>HE103</t>
  </si>
  <si>
    <t>Esborrat de marques viàries amb pintura negre de doble component</t>
  </si>
  <si>
    <t>HE104</t>
  </si>
  <si>
    <t>Eliminació de marques viàries mitjançant fressat (pintura acrilica)</t>
  </si>
  <si>
    <t>HE105</t>
  </si>
  <si>
    <t>Eliminació de marques viàries mitjançant fressat  (pintura dos components)</t>
  </si>
  <si>
    <t>ELEMENTS SENYALITZACIÓ GUALS I ESTACIONAMENTS RESERVATS s/ORDENANÇA</t>
  </si>
  <si>
    <t>O100</t>
  </si>
  <si>
    <t>Pintat de zona reservada per Gual o Estacionament Reservat segons ordenança municipal (color Groc), fins a 15 metres o fracció</t>
  </si>
  <si>
    <t>O101</t>
  </si>
  <si>
    <t>Placa (Gual o d'Estacionament reservat) 30x45 cm segons Ordenança Municipal, serigrafiada amb tintes per exterior, i fixada a la superfície</t>
  </si>
  <si>
    <t>O102</t>
  </si>
  <si>
    <t>Treure placa (Gual o Estacionament Reservat)</t>
  </si>
  <si>
    <t>O103</t>
  </si>
  <si>
    <t>Esborrat de gual o estacionament reservat fins a 15 metres mitjançant fressat</t>
  </si>
  <si>
    <t>BASE</t>
  </si>
  <si>
    <t>SUMA PEM</t>
  </si>
  <si>
    <t>DESPESES GENERALS</t>
  </si>
  <si>
    <t>BENEFICI INDUSTRIAL</t>
  </si>
  <si>
    <t>BASE IMP.</t>
  </si>
  <si>
    <t>IMPOST SOBRE EL VALOR AFEGIT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</si>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</sst>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[$€]_-;\-* #,##0.00\ [$€]_-;_-* \-??\ [$€]_-;_-@_-"/>
    <numFmt numFmtId="165" formatCode="#,##0.00&quot; €&quot;;\-#,##0.00&quot; €&quot;"/>
    <numFmt numFmtId="166" formatCode="_-* #,##0.00\ _P_t_s_-;\-* #,##0.00\ _P_t_s_-;_-* \-??\ _P_t_s_-;_-@_-"/>
    <numFmt numFmtId="167" formatCode="_-* #,##0\ _P_t_s_-;\-* #,##0\ _P_t_s_-;_-* \-??\ _P_t_s_-;_-@_-"/>
    <numFmt numFmtId="168" formatCode="_-* #,##0.00\ [$€-403]_-;\-* #,##0.00\ [$€-403]_-;_-* \-??\ [$€-403]_-;_-@_-"/>
    <numFmt numFmtId="169" formatCode="0.00\ %"/>
    <numFmt numFmtId="170" formatCode="_-* #,##0.0000\ _P_t_s_-;\-* #,##0.0000\ _P_t_s_-;_-* \-??\ _P_t_s_-;_-@_-"/>
    <numFmt numFmtId="171" formatCode="_-* #,##0.00\ _€_-;\-* #,##0.00\ _€_-;_-* \-??\ _€_-;_-@_-"/>
    <numFmt numFmtId="172" formatCode="_-* #,##0.00&quot; Pts&quot;_-;\-* #,##0.00&quot; Pts&quot;_-;_-* \-??&quot; Pts&quot;_-;_-@_-"/>
    <numFmt numFmtId="173" formatCode="0\ %"/>
  </numFmts>
  <fonts count="9">
    <font>
      <sz val="10"/>
      <name val="Arial"/>
      <charset val="1"/>
    </font>
    <font>
      <sz val="11"/>
      <name val="Arial"/>
      <family val="2"/>
      <charset val="1"/>
    </font>
    <font>
      <sz val="11"/>
      <color rgb="FF215968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215968"/>
      <name val="Arial"/>
      <family val="2"/>
      <charset val="1"/>
    </font>
    <font>
      <b/>
      <sz val="11"/>
      <color rgb="FF17375E"/>
      <name val="Arial"/>
      <family val="2"/>
      <charset val="1"/>
    </font>
    <font>
      <sz val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66" fontId="8" fillId="0" borderId="0" applyBorder="0" applyProtection="0"/>
    <xf numFmtId="172" fontId="8" fillId="0" borderId="0" applyBorder="0" applyProtection="0"/>
    <xf numFmtId="173" fontId="8" fillId="0" borderId="0" applyBorder="0" applyProtection="0"/>
    <xf numFmtId="164" fontId="8" fillId="0" borderId="0" applyBorder="0" applyProtection="0"/>
  </cellStyleXfs>
  <cellXfs count="101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165" fontId="1" fillId="2" borderId="0" xfId="0" applyNumberFormat="1" applyFont="1" applyFill="1" applyAlignment="1">
      <alignment vertical="top" wrapText="1"/>
    </xf>
    <xf numFmtId="167" fontId="1" fillId="2" borderId="0" xfId="1" applyNumberFormat="1" applyFont="1" applyFill="1" applyBorder="1" applyAlignment="1" applyProtection="1">
      <alignment horizontal="center" vertical="top"/>
    </xf>
    <xf numFmtId="165" fontId="1" fillId="2" borderId="0" xfId="0" applyNumberFormat="1" applyFont="1" applyFill="1" applyAlignment="1">
      <alignment horizontal="right" wrapText="1"/>
    </xf>
    <xf numFmtId="165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/>
    </xf>
    <xf numFmtId="167" fontId="3" fillId="2" borderId="0" xfId="1" applyNumberFormat="1" applyFont="1" applyFill="1" applyBorder="1" applyAlignment="1" applyProtection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165" fontId="3" fillId="2" borderId="0" xfId="0" applyNumberFormat="1" applyFont="1" applyFill="1" applyAlignment="1">
      <alignment wrapText="1"/>
    </xf>
    <xf numFmtId="167" fontId="3" fillId="2" borderId="0" xfId="1" applyNumberFormat="1" applyFont="1" applyFill="1" applyBorder="1" applyAlignment="1" applyProtection="1">
      <alignment horizontal="center"/>
    </xf>
    <xf numFmtId="165" fontId="3" fillId="2" borderId="0" xfId="0" applyNumberFormat="1" applyFont="1" applyFill="1" applyAlignment="1">
      <alignment horizontal="center" wrapText="1"/>
    </xf>
    <xf numFmtId="165" fontId="3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65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wrapText="1"/>
    </xf>
    <xf numFmtId="168" fontId="1" fillId="2" borderId="4" xfId="0" applyNumberFormat="1" applyFont="1" applyFill="1" applyBorder="1" applyAlignment="1">
      <alignment vertical="top" wrapText="1"/>
    </xf>
    <xf numFmtId="168" fontId="1" fillId="2" borderId="0" xfId="0" applyNumberFormat="1" applyFont="1" applyFill="1" applyAlignment="1">
      <alignment vertical="top" wrapText="1"/>
    </xf>
    <xf numFmtId="0" fontId="1" fillId="2" borderId="0" xfId="1" applyNumberFormat="1" applyFont="1" applyFill="1" applyBorder="1" applyAlignment="1" applyProtection="1">
      <alignment vertical="top"/>
    </xf>
    <xf numFmtId="168" fontId="7" fillId="3" borderId="4" xfId="0" applyNumberFormat="1" applyFont="1" applyFill="1" applyBorder="1" applyAlignment="1" applyProtection="1">
      <alignment vertical="top"/>
      <protection locked="0"/>
    </xf>
    <xf numFmtId="168" fontId="2" fillId="2" borderId="0" xfId="0" applyNumberFormat="1" applyFont="1" applyFill="1"/>
    <xf numFmtId="169" fontId="2" fillId="2" borderId="0" xfId="0" applyNumberFormat="1" applyFont="1" applyFill="1"/>
    <xf numFmtId="170" fontId="1" fillId="2" borderId="0" xfId="1" applyNumberFormat="1" applyFont="1" applyFill="1" applyBorder="1" applyProtection="1"/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171" fontId="2" fillId="2" borderId="0" xfId="0" applyNumberFormat="1" applyFont="1" applyFill="1"/>
    <xf numFmtId="0" fontId="1" fillId="2" borderId="4" xfId="0" applyFont="1" applyFill="1" applyBorder="1" applyAlignment="1">
      <alignment horizontal="left" vertical="top" wrapText="1"/>
    </xf>
    <xf numFmtId="168" fontId="1" fillId="2" borderId="3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/>
    <xf numFmtId="168" fontId="1" fillId="2" borderId="4" xfId="2" applyNumberFormat="1" applyFont="1" applyFill="1" applyBorder="1" applyAlignment="1" applyProtection="1">
      <alignment vertical="top"/>
    </xf>
    <xf numFmtId="168" fontId="1" fillId="2" borderId="0" xfId="2" applyNumberFormat="1" applyFont="1" applyFill="1" applyBorder="1" applyAlignment="1" applyProtection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/>
    <xf numFmtId="168" fontId="1" fillId="2" borderId="4" xfId="2" applyNumberFormat="1" applyFont="1" applyFill="1" applyBorder="1" applyAlignment="1" applyProtection="1">
      <alignment vertical="top" wrapText="1"/>
    </xf>
    <xf numFmtId="168" fontId="1" fillId="2" borderId="0" xfId="2" applyNumberFormat="1" applyFont="1" applyFill="1" applyBorder="1" applyAlignment="1" applyProtection="1">
      <alignment vertical="top" wrapText="1"/>
    </xf>
    <xf numFmtId="165" fontId="1" fillId="2" borderId="6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0" xfId="1" applyNumberFormat="1" applyFont="1" applyFill="1" applyBorder="1" applyAlignment="1" applyProtection="1">
      <alignment vertical="top"/>
    </xf>
    <xf numFmtId="165" fontId="3" fillId="2" borderId="0" xfId="0" applyNumberFormat="1" applyFont="1" applyFill="1" applyAlignment="1">
      <alignment horizontal="right" wrapText="1"/>
    </xf>
    <xf numFmtId="165" fontId="1" fillId="2" borderId="4" xfId="0" applyNumberFormat="1" applyFont="1" applyFill="1" applyBorder="1" applyAlignment="1">
      <alignment vertical="top" wrapText="1"/>
    </xf>
    <xf numFmtId="165" fontId="1" fillId="2" borderId="3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168" fontId="7" fillId="3" borderId="5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left" vertical="center" wrapText="1"/>
    </xf>
    <xf numFmtId="168" fontId="7" fillId="2" borderId="8" xfId="0" applyNumberFormat="1" applyFont="1" applyFill="1" applyBorder="1" applyAlignment="1">
      <alignment vertical="top"/>
    </xf>
    <xf numFmtId="168" fontId="7" fillId="2" borderId="0" xfId="0" applyNumberFormat="1" applyFont="1" applyFill="1" applyAlignment="1">
      <alignment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165" fontId="1" fillId="2" borderId="9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168" fontId="1" fillId="2" borderId="4" xfId="0" applyNumberFormat="1" applyFont="1" applyFill="1" applyBorder="1" applyAlignment="1">
      <alignment vertical="top"/>
    </xf>
    <xf numFmtId="168" fontId="1" fillId="2" borderId="0" xfId="0" applyNumberFormat="1" applyFont="1" applyFill="1" applyAlignment="1">
      <alignment vertical="top"/>
    </xf>
    <xf numFmtId="165" fontId="3" fillId="2" borderId="6" xfId="0" applyNumberFormat="1" applyFont="1" applyFill="1" applyBorder="1" applyAlignment="1">
      <alignment vertical="top" wrapText="1"/>
    </xf>
    <xf numFmtId="165" fontId="3" fillId="2" borderId="0" xfId="0" applyNumberFormat="1" applyFont="1" applyFill="1" applyAlignment="1">
      <alignment horizontal="right" vertical="top" wrapText="1"/>
    </xf>
    <xf numFmtId="168" fontId="1" fillId="2" borderId="0" xfId="1" applyNumberFormat="1" applyFont="1" applyFill="1" applyBorder="1" applyAlignment="1" applyProtection="1">
      <alignment horizontal="right" vertical="top"/>
    </xf>
    <xf numFmtId="0" fontId="1" fillId="2" borderId="3" xfId="0" applyFont="1" applyFill="1" applyBorder="1" applyAlignment="1">
      <alignment vertical="top" wrapText="1"/>
    </xf>
    <xf numFmtId="168" fontId="1" fillId="2" borderId="4" xfId="1" applyNumberFormat="1" applyFont="1" applyFill="1" applyBorder="1" applyAlignment="1" applyProtection="1">
      <alignment horizontal="right" vertical="top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173" fontId="1" fillId="2" borderId="0" xfId="3" applyFont="1" applyFill="1" applyBorder="1" applyAlignment="1" applyProtection="1">
      <alignment vertical="top" wrapText="1"/>
    </xf>
    <xf numFmtId="173" fontId="1" fillId="2" borderId="0" xfId="3" applyFont="1" applyFill="1" applyBorder="1" applyAlignment="1" applyProtection="1">
      <alignment horizontal="right" wrapText="1"/>
    </xf>
    <xf numFmtId="173" fontId="1" fillId="2" borderId="0" xfId="3" applyFont="1" applyFill="1" applyBorder="1" applyAlignment="1" applyProtection="1">
      <alignment horizontal="right" vertical="top" wrapText="1"/>
    </xf>
    <xf numFmtId="0" fontId="1" fillId="2" borderId="0" xfId="0" applyFont="1" applyFill="1" applyAlignment="1">
      <alignment wrapText="1"/>
    </xf>
    <xf numFmtId="167" fontId="3" fillId="2" borderId="4" xfId="1" applyNumberFormat="1" applyFont="1" applyFill="1" applyBorder="1" applyAlignment="1" applyProtection="1">
      <alignment horizontal="center" vertical="top"/>
    </xf>
    <xf numFmtId="165" fontId="3" fillId="2" borderId="4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173" fontId="1" fillId="2" borderId="0" xfId="3" applyFont="1" applyFill="1" applyBorder="1" applyAlignment="1" applyProtection="1">
      <alignment horizontal="center" vertical="top"/>
    </xf>
    <xf numFmtId="167" fontId="3" fillId="2" borderId="1" xfId="1" applyNumberFormat="1" applyFont="1" applyFill="1" applyBorder="1" applyAlignment="1" applyProtection="1">
      <alignment horizontal="center" vertical="top"/>
    </xf>
    <xf numFmtId="165" fontId="3" fillId="2" borderId="1" xfId="0" applyNumberFormat="1" applyFont="1" applyFill="1" applyBorder="1" applyAlignment="1">
      <alignment horizontal="right" vertical="top" wrapText="1"/>
    </xf>
  </cellXfs>
  <cellStyles count="5">
    <cellStyle name="Coma" xfId="1" builtinId="3"/>
    <cellStyle name="Euro" xfId="4" xr:uid="{00000000-0005-0000-0000-000006000000}"/>
    <cellStyle name="Moneda" xfId="2" builtinId="4"/>
    <cellStyle name="Normal" xfId="0" builtinId="0"/>
    <cellStyle name="Percentatge" xfId="3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21596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47"/>
  <sheetViews>
    <sheetView tabSelected="1" zoomScaleNormal="100" workbookViewId="0">
      <pane ySplit="5" topLeftCell="A217" activePane="bottomLeft" state="frozen"/>
      <selection pane="bottomLeft" activeCell="L228" sqref="L228:L233"/>
    </sheetView>
  </sheetViews>
  <sheetFormatPr defaultColWidth="11.42578125" defaultRowHeight="14.25"/>
  <cols>
    <col min="1" max="1" width="2.5703125" style="6" customWidth="1"/>
    <col min="2" max="2" width="7.85546875" style="7" customWidth="1"/>
    <col min="3" max="3" width="7.140625" style="7" customWidth="1"/>
    <col min="4" max="4" width="80.42578125" style="8" customWidth="1"/>
    <col min="5" max="5" width="14.5703125" style="9" customWidth="1"/>
    <col min="6" max="6" width="0.7109375" style="9" customWidth="1"/>
    <col min="7" max="7" width="14" style="10" customWidth="1"/>
    <col min="8" max="8" width="2.140625" style="11" customWidth="1"/>
    <col min="9" max="9" width="14.5703125" style="12" customWidth="1"/>
    <col min="10" max="10" width="14.5703125" style="11" customWidth="1"/>
    <col min="11" max="11" width="16" style="12" customWidth="1"/>
    <col min="12" max="12" width="16.42578125" style="13" customWidth="1"/>
    <col min="13" max="13" width="1.140625" style="14" customWidth="1"/>
    <col min="14" max="14" width="17.7109375" style="13" customWidth="1"/>
    <col min="15" max="15" width="17.5703125" style="14" customWidth="1"/>
    <col min="16" max="16" width="16.85546875" style="14" customWidth="1"/>
    <col min="17" max="17" width="8.85546875" style="14" customWidth="1"/>
    <col min="18" max="18" width="12.5703125" style="6" customWidth="1"/>
    <col min="19" max="16384" width="11.42578125" style="6"/>
  </cols>
  <sheetData>
    <row r="1" spans="2:19" ht="15"/>
    <row r="2" spans="2:19" ht="22.5" customHeight="1">
      <c r="B2" s="15"/>
      <c r="C2" s="16"/>
      <c r="D2" s="17" t="s">
        <v>0</v>
      </c>
      <c r="E2" s="18"/>
      <c r="F2" s="18"/>
      <c r="G2" s="19" t="s">
        <v>1</v>
      </c>
      <c r="H2" s="20"/>
      <c r="I2" s="5"/>
      <c r="J2" s="5"/>
      <c r="K2" s="5"/>
      <c r="L2" s="5"/>
      <c r="M2" s="5"/>
      <c r="N2" s="5"/>
    </row>
    <row r="3" spans="2:19" ht="15">
      <c r="B3" s="16"/>
      <c r="C3" s="16"/>
      <c r="D3" s="21" t="s">
        <v>2</v>
      </c>
      <c r="E3" s="18"/>
      <c r="F3" s="18"/>
      <c r="G3" s="19"/>
      <c r="H3" s="20"/>
      <c r="I3" s="22"/>
      <c r="J3" s="20"/>
      <c r="K3" s="22"/>
    </row>
    <row r="5" spans="2:19" ht="30">
      <c r="D5" s="23" t="s">
        <v>3</v>
      </c>
      <c r="E5" s="24" t="s">
        <v>4</v>
      </c>
      <c r="F5" s="24"/>
      <c r="G5" s="25" t="s">
        <v>5</v>
      </c>
      <c r="H5" s="26"/>
      <c r="I5" s="26" t="s">
        <v>6</v>
      </c>
      <c r="J5" s="26"/>
      <c r="K5" s="27"/>
      <c r="L5" s="28" t="s">
        <v>7</v>
      </c>
      <c r="M5" s="29"/>
      <c r="N5" s="26" t="s">
        <v>6</v>
      </c>
      <c r="O5" s="29"/>
      <c r="P5" s="29"/>
    </row>
    <row r="6" spans="2:19" s="30" customFormat="1" ht="15">
      <c r="B6" s="7"/>
      <c r="C6" s="7"/>
      <c r="D6" s="31"/>
      <c r="E6" s="32"/>
      <c r="F6" s="32"/>
      <c r="G6" s="19"/>
      <c r="H6" s="33"/>
      <c r="I6" s="27"/>
      <c r="J6" s="33"/>
      <c r="K6" s="27"/>
      <c r="L6" s="34"/>
      <c r="M6" s="35"/>
      <c r="N6" s="34"/>
      <c r="O6" s="35"/>
      <c r="P6" s="36"/>
      <c r="Q6" s="35"/>
    </row>
    <row r="7" spans="2:19" s="30" customFormat="1" ht="14.1" customHeight="1">
      <c r="B7" s="4" t="s">
        <v>8</v>
      </c>
      <c r="C7" s="4"/>
      <c r="D7" s="4"/>
      <c r="E7" s="32"/>
      <c r="F7" s="32"/>
      <c r="G7" s="19"/>
      <c r="H7" s="33"/>
      <c r="J7" s="33"/>
      <c r="K7" s="33"/>
      <c r="L7" s="34"/>
      <c r="M7" s="35"/>
      <c r="N7" s="34"/>
      <c r="O7" s="37"/>
      <c r="P7" s="36"/>
      <c r="Q7" s="35"/>
    </row>
    <row r="8" spans="2:19" ht="16.350000000000001" customHeight="1">
      <c r="B8" s="38" t="s">
        <v>9</v>
      </c>
      <c r="C8" s="38" t="s">
        <v>10</v>
      </c>
      <c r="D8" s="39" t="s">
        <v>11</v>
      </c>
      <c r="E8" s="40">
        <v>57.01</v>
      </c>
      <c r="F8" s="41"/>
      <c r="G8" s="42">
        <v>25</v>
      </c>
      <c r="I8" s="12">
        <f>E8*G8</f>
        <v>1425.25</v>
      </c>
      <c r="K8" s="33"/>
      <c r="L8" s="43"/>
      <c r="N8" s="12">
        <f>G8*ROUND(L8,2)</f>
        <v>0</v>
      </c>
      <c r="O8" s="44"/>
      <c r="P8" s="45"/>
      <c r="S8" s="46"/>
    </row>
    <row r="9" spans="2:19" ht="16.350000000000001" customHeight="1">
      <c r="B9" s="47" t="s">
        <v>12</v>
      </c>
      <c r="C9" s="47" t="s">
        <v>10</v>
      </c>
      <c r="D9" s="48" t="s">
        <v>13</v>
      </c>
      <c r="E9" s="40">
        <v>68.489999999999995</v>
      </c>
      <c r="F9" s="41"/>
      <c r="G9" s="42">
        <v>10</v>
      </c>
      <c r="I9" s="12">
        <f>E9*G9</f>
        <v>684.9</v>
      </c>
      <c r="K9" s="33"/>
      <c r="L9" s="43"/>
      <c r="N9" s="12">
        <f>G9*ROUND(L9,2)</f>
        <v>0</v>
      </c>
      <c r="S9" s="46"/>
    </row>
    <row r="10" spans="2:19" ht="16.350000000000001" customHeight="1">
      <c r="B10" s="38" t="s">
        <v>14</v>
      </c>
      <c r="C10" s="47" t="s">
        <v>10</v>
      </c>
      <c r="D10" s="48" t="s">
        <v>15</v>
      </c>
      <c r="E10" s="40">
        <v>73.3</v>
      </c>
      <c r="F10" s="41"/>
      <c r="G10" s="42">
        <v>2</v>
      </c>
      <c r="I10" s="12">
        <f>E10*G10</f>
        <v>146.6</v>
      </c>
      <c r="K10" s="33"/>
      <c r="L10" s="43"/>
      <c r="N10" s="12">
        <f>G10*ROUND(L10,2)</f>
        <v>0</v>
      </c>
      <c r="S10" s="46"/>
    </row>
    <row r="11" spans="2:19" ht="16.350000000000001" customHeight="1">
      <c r="B11" s="47" t="s">
        <v>16</v>
      </c>
      <c r="C11" s="47" t="s">
        <v>10</v>
      </c>
      <c r="D11" s="48" t="s">
        <v>17</v>
      </c>
      <c r="E11" s="40">
        <v>88.06</v>
      </c>
      <c r="F11" s="41"/>
      <c r="G11" s="42">
        <v>4</v>
      </c>
      <c r="I11" s="12">
        <f>E11*G11</f>
        <v>352.24</v>
      </c>
      <c r="K11" s="33"/>
      <c r="L11" s="43"/>
      <c r="N11" s="12">
        <f>G11*ROUND(L11,2)</f>
        <v>0</v>
      </c>
      <c r="S11" s="46"/>
    </row>
    <row r="12" spans="2:19" ht="16.350000000000001" customHeight="1">
      <c r="B12" s="38" t="s">
        <v>18</v>
      </c>
      <c r="C12" s="47" t="s">
        <v>10</v>
      </c>
      <c r="D12" s="48" t="s">
        <v>19</v>
      </c>
      <c r="E12" s="40">
        <v>99.44</v>
      </c>
      <c r="F12" s="41"/>
      <c r="G12" s="42">
        <v>30</v>
      </c>
      <c r="I12" s="12">
        <f>E12*G12</f>
        <v>2983.2</v>
      </c>
      <c r="K12" s="33"/>
      <c r="L12" s="43"/>
      <c r="N12" s="12">
        <f>G12*ROUND(L12,2)</f>
        <v>0</v>
      </c>
      <c r="S12" s="46"/>
    </row>
    <row r="13" spans="2:19" ht="16.350000000000001" customHeight="1">
      <c r="B13" s="47" t="s">
        <v>20</v>
      </c>
      <c r="C13" s="47" t="s">
        <v>10</v>
      </c>
      <c r="D13" s="48" t="s">
        <v>21</v>
      </c>
      <c r="E13" s="40">
        <v>144.65</v>
      </c>
      <c r="F13" s="41"/>
      <c r="G13" s="42">
        <v>2</v>
      </c>
      <c r="I13" s="12">
        <f>E13*G13</f>
        <v>289.3</v>
      </c>
      <c r="K13" s="33"/>
      <c r="L13" s="43"/>
      <c r="N13" s="12">
        <f>G13*ROUND(L13,2)</f>
        <v>0</v>
      </c>
      <c r="S13" s="46"/>
    </row>
    <row r="14" spans="2:19" ht="16.350000000000001" customHeight="1">
      <c r="B14" s="38" t="s">
        <v>22</v>
      </c>
      <c r="C14" s="47" t="s">
        <v>10</v>
      </c>
      <c r="D14" s="48" t="s">
        <v>23</v>
      </c>
      <c r="E14" s="40">
        <v>62.48</v>
      </c>
      <c r="F14" s="41"/>
      <c r="G14" s="42">
        <v>50</v>
      </c>
      <c r="I14" s="12">
        <f>E14*G14</f>
        <v>3124</v>
      </c>
      <c r="K14" s="33"/>
      <c r="L14" s="43"/>
      <c r="N14" s="12">
        <f>G14*ROUND(L14,2)</f>
        <v>0</v>
      </c>
      <c r="S14" s="46"/>
    </row>
    <row r="15" spans="2:19" ht="16.350000000000001" customHeight="1">
      <c r="B15" s="47" t="s">
        <v>24</v>
      </c>
      <c r="C15" s="47" t="s">
        <v>10</v>
      </c>
      <c r="D15" s="48" t="s">
        <v>25</v>
      </c>
      <c r="E15" s="40">
        <v>74.28</v>
      </c>
      <c r="F15" s="41"/>
      <c r="G15" s="42">
        <v>120</v>
      </c>
      <c r="I15" s="12">
        <f>E15*G15</f>
        <v>8913.6</v>
      </c>
      <c r="K15" s="33"/>
      <c r="L15" s="43"/>
      <c r="N15" s="12">
        <f>G15*ROUND(L15,2)</f>
        <v>0</v>
      </c>
      <c r="S15" s="46"/>
    </row>
    <row r="16" spans="2:19" ht="16.350000000000001" customHeight="1">
      <c r="B16" s="38" t="s">
        <v>26</v>
      </c>
      <c r="C16" s="47" t="s">
        <v>10</v>
      </c>
      <c r="D16" s="48" t="s">
        <v>27</v>
      </c>
      <c r="E16" s="40">
        <v>105.86</v>
      </c>
      <c r="F16" s="41"/>
      <c r="G16" s="42">
        <v>2</v>
      </c>
      <c r="I16" s="12">
        <f>E16*G16</f>
        <v>211.72</v>
      </c>
      <c r="K16" s="33"/>
      <c r="L16" s="43"/>
      <c r="N16" s="12">
        <f>G16*ROUND(L16,2)</f>
        <v>0</v>
      </c>
      <c r="S16" s="46"/>
    </row>
    <row r="17" spans="2:19" ht="16.350000000000001" customHeight="1">
      <c r="B17" s="47" t="s">
        <v>28</v>
      </c>
      <c r="C17" s="47" t="s">
        <v>10</v>
      </c>
      <c r="D17" s="48" t="s">
        <v>29</v>
      </c>
      <c r="E17" s="40">
        <v>143.11000000000001</v>
      </c>
      <c r="F17" s="41"/>
      <c r="G17" s="42">
        <v>3</v>
      </c>
      <c r="I17" s="12">
        <f>E17*G17</f>
        <v>429.33</v>
      </c>
      <c r="K17" s="33"/>
      <c r="L17" s="43"/>
      <c r="N17" s="12">
        <f>G17*ROUND(L17,2)</f>
        <v>0</v>
      </c>
      <c r="S17" s="46"/>
    </row>
    <row r="18" spans="2:19" ht="16.350000000000001" customHeight="1">
      <c r="B18" s="38" t="s">
        <v>30</v>
      </c>
      <c r="C18" s="47" t="s">
        <v>10</v>
      </c>
      <c r="D18" s="48" t="s">
        <v>31</v>
      </c>
      <c r="E18" s="40">
        <v>66.89</v>
      </c>
      <c r="F18" s="41"/>
      <c r="G18" s="42">
        <v>18</v>
      </c>
      <c r="I18" s="12">
        <f>E18*G18</f>
        <v>1204.02</v>
      </c>
      <c r="K18" s="33"/>
      <c r="L18" s="43"/>
      <c r="N18" s="12">
        <f>G18*ROUND(L18,2)</f>
        <v>0</v>
      </c>
      <c r="S18" s="46"/>
    </row>
    <row r="19" spans="2:19" ht="16.350000000000001" customHeight="1">
      <c r="B19" s="47" t="s">
        <v>32</v>
      </c>
      <c r="C19" s="47" t="s">
        <v>10</v>
      </c>
      <c r="D19" s="48" t="s">
        <v>33</v>
      </c>
      <c r="E19" s="40">
        <v>82.79</v>
      </c>
      <c r="F19" s="41"/>
      <c r="G19" s="42">
        <v>22</v>
      </c>
      <c r="I19" s="12">
        <f>E19*G19</f>
        <v>1821.38</v>
      </c>
      <c r="K19" s="33"/>
      <c r="L19" s="43"/>
      <c r="N19" s="12">
        <f>G19*ROUND(L19,2)</f>
        <v>0</v>
      </c>
      <c r="S19" s="46"/>
    </row>
    <row r="20" spans="2:19" ht="16.350000000000001" customHeight="1">
      <c r="B20" s="38" t="s">
        <v>34</v>
      </c>
      <c r="C20" s="47" t="s">
        <v>10</v>
      </c>
      <c r="D20" s="48" t="s">
        <v>35</v>
      </c>
      <c r="E20" s="40">
        <v>118.36</v>
      </c>
      <c r="F20" s="41"/>
      <c r="G20" s="42">
        <v>2</v>
      </c>
      <c r="I20" s="12">
        <f>E20*G20</f>
        <v>236.72</v>
      </c>
      <c r="K20" s="33"/>
      <c r="L20" s="43"/>
      <c r="N20" s="12">
        <f>G20*ROUND(L20,2)</f>
        <v>0</v>
      </c>
      <c r="S20" s="46"/>
    </row>
    <row r="21" spans="2:19" ht="16.350000000000001" customHeight="1">
      <c r="B21" s="47" t="s">
        <v>36</v>
      </c>
      <c r="C21" s="47" t="s">
        <v>10</v>
      </c>
      <c r="D21" s="48" t="s">
        <v>37</v>
      </c>
      <c r="E21" s="40">
        <v>151.16</v>
      </c>
      <c r="F21" s="41"/>
      <c r="G21" s="42">
        <v>2</v>
      </c>
      <c r="I21" s="12">
        <f>E21*G21</f>
        <v>302.32</v>
      </c>
      <c r="K21" s="33"/>
      <c r="L21" s="43"/>
      <c r="N21" s="12">
        <f>G21*ROUND(L21,2)</f>
        <v>0</v>
      </c>
      <c r="S21" s="46"/>
    </row>
    <row r="22" spans="2:19" ht="16.350000000000001" customHeight="1">
      <c r="B22" s="38" t="s">
        <v>38</v>
      </c>
      <c r="C22" s="47" t="s">
        <v>10</v>
      </c>
      <c r="D22" s="48" t="s">
        <v>39</v>
      </c>
      <c r="E22" s="40">
        <v>62.65</v>
      </c>
      <c r="F22" s="41"/>
      <c r="G22" s="42">
        <v>20</v>
      </c>
      <c r="I22" s="12">
        <f>E22*G22</f>
        <v>1253</v>
      </c>
      <c r="K22" s="33"/>
      <c r="L22" s="43"/>
      <c r="N22" s="12">
        <f>G22*ROUND(L22,2)</f>
        <v>0</v>
      </c>
      <c r="S22" s="46"/>
    </row>
    <row r="23" spans="2:19" ht="16.350000000000001" customHeight="1">
      <c r="B23" s="47" t="s">
        <v>40</v>
      </c>
      <c r="C23" s="47" t="s">
        <v>10</v>
      </c>
      <c r="D23" s="48" t="s">
        <v>41</v>
      </c>
      <c r="E23" s="40">
        <v>77.37</v>
      </c>
      <c r="F23" s="41"/>
      <c r="G23" s="42">
        <v>5</v>
      </c>
      <c r="I23" s="12">
        <f>E23*G23</f>
        <v>386.85</v>
      </c>
      <c r="K23" s="33"/>
      <c r="L23" s="43"/>
      <c r="N23" s="12">
        <f>G23*ROUND(L23,2)</f>
        <v>0</v>
      </c>
      <c r="S23" s="46"/>
    </row>
    <row r="24" spans="2:19" ht="16.350000000000001" customHeight="1">
      <c r="B24" s="38" t="s">
        <v>42</v>
      </c>
      <c r="C24" s="47" t="s">
        <v>10</v>
      </c>
      <c r="D24" s="48" t="s">
        <v>43</v>
      </c>
      <c r="E24" s="40">
        <v>94.52</v>
      </c>
      <c r="F24" s="41"/>
      <c r="G24" s="42">
        <v>25</v>
      </c>
      <c r="I24" s="12">
        <f>E24*G24</f>
        <v>2363</v>
      </c>
      <c r="K24" s="33"/>
      <c r="L24" s="43"/>
      <c r="N24" s="12">
        <f>G24*ROUND(L24,2)</f>
        <v>0</v>
      </c>
      <c r="S24" s="46"/>
    </row>
    <row r="25" spans="2:19" ht="16.350000000000001" customHeight="1">
      <c r="B25" s="47" t="s">
        <v>44</v>
      </c>
      <c r="C25" s="47" t="s">
        <v>10</v>
      </c>
      <c r="D25" s="48" t="s">
        <v>45</v>
      </c>
      <c r="E25" s="40">
        <v>124.2</v>
      </c>
      <c r="F25" s="41"/>
      <c r="G25" s="42">
        <v>2</v>
      </c>
      <c r="I25" s="12">
        <f>E25*G25</f>
        <v>248.4</v>
      </c>
      <c r="K25" s="33"/>
      <c r="L25" s="43"/>
      <c r="N25" s="12">
        <f>G25*ROUND(L25,2)</f>
        <v>0</v>
      </c>
      <c r="S25" s="46"/>
    </row>
    <row r="26" spans="2:19" ht="16.350000000000001" customHeight="1">
      <c r="B26" s="38" t="s">
        <v>46</v>
      </c>
      <c r="C26" s="47" t="s">
        <v>10</v>
      </c>
      <c r="D26" s="48" t="s">
        <v>47</v>
      </c>
      <c r="E26" s="40">
        <v>227.1</v>
      </c>
      <c r="F26" s="41"/>
      <c r="G26" s="42">
        <v>2</v>
      </c>
      <c r="I26" s="12">
        <f>E26*G26</f>
        <v>454.2</v>
      </c>
      <c r="K26" s="33"/>
      <c r="L26" s="43"/>
      <c r="N26" s="12">
        <f>G26*ROUND(L26,2)</f>
        <v>0</v>
      </c>
      <c r="S26" s="46"/>
    </row>
    <row r="27" spans="2:19" ht="16.350000000000001" customHeight="1">
      <c r="B27" s="47" t="s">
        <v>48</v>
      </c>
      <c r="C27" s="49" t="s">
        <v>10</v>
      </c>
      <c r="D27" s="50" t="s">
        <v>49</v>
      </c>
      <c r="E27" s="40">
        <v>287.2</v>
      </c>
      <c r="F27" s="41"/>
      <c r="G27" s="42">
        <v>14</v>
      </c>
      <c r="I27" s="12">
        <f>E27*G27</f>
        <v>4020.8</v>
      </c>
      <c r="K27" s="33"/>
      <c r="L27" s="43"/>
      <c r="N27" s="12">
        <f>G27*ROUND(L27,2)</f>
        <v>0</v>
      </c>
      <c r="S27" s="46"/>
    </row>
    <row r="28" spans="2:19" ht="16.350000000000001" customHeight="1">
      <c r="B28" s="38" t="s">
        <v>50</v>
      </c>
      <c r="C28" s="47" t="s">
        <v>51</v>
      </c>
      <c r="D28" s="48" t="s">
        <v>52</v>
      </c>
      <c r="E28" s="40">
        <v>290</v>
      </c>
      <c r="F28" s="41"/>
      <c r="G28" s="42">
        <v>10</v>
      </c>
      <c r="I28" s="12">
        <f>E28*G28</f>
        <v>2900</v>
      </c>
      <c r="K28" s="33"/>
      <c r="L28" s="43"/>
      <c r="N28" s="12">
        <f>G28*ROUND(L28,2)</f>
        <v>0</v>
      </c>
      <c r="S28" s="46"/>
    </row>
    <row r="29" spans="2:19" ht="13.9">
      <c r="E29" s="41"/>
      <c r="F29" s="41"/>
      <c r="G29" s="42"/>
      <c r="K29" s="33"/>
      <c r="N29" s="12"/>
      <c r="S29" s="46"/>
    </row>
    <row r="30" spans="2:19" ht="14.1" customHeight="1">
      <c r="B30" s="4" t="s">
        <v>53</v>
      </c>
      <c r="C30" s="4"/>
      <c r="D30" s="4"/>
      <c r="E30" s="41"/>
      <c r="F30" s="41"/>
      <c r="G30" s="42"/>
      <c r="I30" s="6"/>
      <c r="K30" s="33"/>
      <c r="N30" s="12"/>
      <c r="S30" s="46"/>
    </row>
    <row r="31" spans="2:19" ht="17.850000000000001" customHeight="1">
      <c r="B31" s="38" t="s">
        <v>54</v>
      </c>
      <c r="C31" s="38" t="s">
        <v>10</v>
      </c>
      <c r="D31" s="51" t="s">
        <v>55</v>
      </c>
      <c r="E31" s="40">
        <v>18.14</v>
      </c>
      <c r="F31" s="41"/>
      <c r="G31" s="42">
        <v>2</v>
      </c>
      <c r="I31" s="12">
        <f>E31*G31</f>
        <v>36.28</v>
      </c>
      <c r="K31" s="33"/>
      <c r="L31" s="43"/>
      <c r="N31" s="12">
        <f>G31*ROUND(L31,2)</f>
        <v>0</v>
      </c>
      <c r="O31" s="52"/>
      <c r="S31" s="46"/>
    </row>
    <row r="32" spans="2:19" ht="17.850000000000001" customHeight="1">
      <c r="B32" s="47" t="s">
        <v>56</v>
      </c>
      <c r="C32" s="47" t="s">
        <v>10</v>
      </c>
      <c r="D32" s="53" t="s">
        <v>57</v>
      </c>
      <c r="E32" s="54">
        <v>26.7</v>
      </c>
      <c r="F32" s="41"/>
      <c r="G32" s="42">
        <v>2</v>
      </c>
      <c r="I32" s="12">
        <f>E32*G32</f>
        <v>53.4</v>
      </c>
      <c r="K32" s="33"/>
      <c r="L32" s="43"/>
      <c r="N32" s="12">
        <f>G32*ROUND(L32,2)</f>
        <v>0</v>
      </c>
      <c r="O32" s="52"/>
      <c r="S32" s="46"/>
    </row>
    <row r="33" spans="2:19" ht="17.850000000000001" customHeight="1">
      <c r="B33" s="38" t="s">
        <v>58</v>
      </c>
      <c r="C33" s="47" t="s">
        <v>10</v>
      </c>
      <c r="D33" s="53" t="s">
        <v>59</v>
      </c>
      <c r="E33" s="54">
        <v>26.53</v>
      </c>
      <c r="F33" s="41"/>
      <c r="G33" s="42">
        <v>15</v>
      </c>
      <c r="I33" s="12">
        <f>E33*G33</f>
        <v>397.95</v>
      </c>
      <c r="K33" s="33"/>
      <c r="L33" s="43"/>
      <c r="N33" s="12">
        <f>G33*ROUND(L33,2)</f>
        <v>0</v>
      </c>
      <c r="O33" s="52"/>
      <c r="S33" s="46"/>
    </row>
    <row r="34" spans="2:19" ht="17.850000000000001" customHeight="1">
      <c r="B34" s="47" t="s">
        <v>60</v>
      </c>
      <c r="C34" s="47" t="s">
        <v>10</v>
      </c>
      <c r="D34" s="53" t="s">
        <v>61</v>
      </c>
      <c r="E34" s="54">
        <v>26.89</v>
      </c>
      <c r="F34" s="41"/>
      <c r="G34" s="42">
        <v>2</v>
      </c>
      <c r="I34" s="12">
        <f>E34*G34</f>
        <v>53.78</v>
      </c>
      <c r="K34" s="33"/>
      <c r="L34" s="43"/>
      <c r="N34" s="12">
        <f>G34*ROUND(L34,2)</f>
        <v>0</v>
      </c>
      <c r="O34" s="52"/>
      <c r="S34" s="46"/>
    </row>
    <row r="35" spans="2:19" ht="17.850000000000001" customHeight="1">
      <c r="B35" s="38" t="s">
        <v>62</v>
      </c>
      <c r="C35" s="47" t="s">
        <v>10</v>
      </c>
      <c r="D35" s="53" t="s">
        <v>63</v>
      </c>
      <c r="E35" s="54">
        <v>36.35</v>
      </c>
      <c r="F35" s="41"/>
      <c r="G35" s="42">
        <v>2</v>
      </c>
      <c r="I35" s="12">
        <f>E35*G35</f>
        <v>72.7</v>
      </c>
      <c r="K35" s="33"/>
      <c r="L35" s="43"/>
      <c r="N35" s="12">
        <f>G35*ROUND(L35,2)</f>
        <v>0</v>
      </c>
      <c r="O35" s="52"/>
      <c r="S35" s="46"/>
    </row>
    <row r="36" spans="2:19" ht="17.850000000000001" customHeight="1">
      <c r="B36" s="47" t="s">
        <v>64</v>
      </c>
      <c r="C36" s="47" t="s">
        <v>10</v>
      </c>
      <c r="D36" s="53" t="s">
        <v>65</v>
      </c>
      <c r="E36" s="54">
        <v>37.1</v>
      </c>
      <c r="F36" s="41"/>
      <c r="G36" s="42">
        <v>80</v>
      </c>
      <c r="I36" s="12">
        <f>E36*G36</f>
        <v>2968</v>
      </c>
      <c r="K36" s="33"/>
      <c r="L36" s="43"/>
      <c r="N36" s="12">
        <f>G36*ROUND(L36,2)</f>
        <v>0</v>
      </c>
      <c r="O36" s="52"/>
      <c r="S36" s="46"/>
    </row>
    <row r="37" spans="2:19" ht="17.850000000000001" customHeight="1">
      <c r="B37" s="38" t="s">
        <v>66</v>
      </c>
      <c r="C37" s="47" t="s">
        <v>10</v>
      </c>
      <c r="D37" s="53" t="s">
        <v>67</v>
      </c>
      <c r="E37" s="54">
        <v>40.909999999999997</v>
      </c>
      <c r="F37" s="41"/>
      <c r="G37" s="42">
        <v>5</v>
      </c>
      <c r="I37" s="12">
        <f>E37*G37</f>
        <v>204.55</v>
      </c>
      <c r="K37" s="33"/>
      <c r="L37" s="43"/>
      <c r="N37" s="12">
        <f>G37*ROUND(L37,2)</f>
        <v>0</v>
      </c>
      <c r="O37" s="52"/>
      <c r="S37" s="46"/>
    </row>
    <row r="38" spans="2:19" ht="17.850000000000001" customHeight="1">
      <c r="B38" s="47" t="s">
        <v>68</v>
      </c>
      <c r="C38" s="47" t="s">
        <v>10</v>
      </c>
      <c r="D38" s="53" t="s">
        <v>69</v>
      </c>
      <c r="E38" s="54">
        <v>42</v>
      </c>
      <c r="F38" s="41"/>
      <c r="G38" s="42">
        <v>15</v>
      </c>
      <c r="I38" s="12">
        <f>E38*G38</f>
        <v>630</v>
      </c>
      <c r="K38" s="33"/>
      <c r="L38" s="43"/>
      <c r="N38" s="12">
        <f>G38*ROUND(L38,2)</f>
        <v>0</v>
      </c>
      <c r="O38" s="52"/>
      <c r="S38" s="46"/>
    </row>
    <row r="39" spans="2:19" ht="13.9">
      <c r="B39" s="15"/>
      <c r="C39" s="15"/>
      <c r="D39" s="6"/>
      <c r="E39" s="55"/>
      <c r="F39" s="55"/>
      <c r="G39" s="42"/>
      <c r="H39" s="6"/>
      <c r="I39" s="55"/>
      <c r="J39" s="6"/>
      <c r="K39" s="33"/>
      <c r="L39" s="55"/>
      <c r="M39" s="6"/>
      <c r="N39" s="12"/>
      <c r="O39" s="6"/>
      <c r="P39" s="6"/>
      <c r="Q39" s="6"/>
      <c r="S39" s="46"/>
    </row>
    <row r="40" spans="2:19" ht="14.1" customHeight="1">
      <c r="B40" s="4" t="s">
        <v>70</v>
      </c>
      <c r="C40" s="4"/>
      <c r="D40" s="4"/>
      <c r="G40" s="42"/>
      <c r="I40" s="6"/>
      <c r="K40" s="33"/>
      <c r="N40" s="12"/>
      <c r="S40" s="46"/>
    </row>
    <row r="41" spans="2:19" ht="15.6" customHeight="1">
      <c r="B41" s="56" t="s">
        <v>71</v>
      </c>
      <c r="C41" s="56" t="s">
        <v>10</v>
      </c>
      <c r="D41" s="57" t="s">
        <v>72</v>
      </c>
      <c r="E41" s="58">
        <v>79.599999999999994</v>
      </c>
      <c r="F41" s="59"/>
      <c r="G41" s="42">
        <v>3</v>
      </c>
      <c r="H41" s="6"/>
      <c r="I41" s="12">
        <f>E41*G41</f>
        <v>238.8</v>
      </c>
      <c r="J41" s="6"/>
      <c r="K41" s="33"/>
      <c r="L41" s="43"/>
      <c r="M41" s="6"/>
      <c r="N41" s="12">
        <f>G41*ROUND(L41,2)</f>
        <v>0</v>
      </c>
      <c r="O41" s="6"/>
      <c r="P41" s="6"/>
      <c r="Q41" s="6"/>
      <c r="S41" s="46"/>
    </row>
    <row r="42" spans="2:19" ht="15.6" customHeight="1">
      <c r="B42" s="60" t="s">
        <v>73</v>
      </c>
      <c r="C42" s="60" t="s">
        <v>10</v>
      </c>
      <c r="D42" s="61" t="s">
        <v>74</v>
      </c>
      <c r="E42" s="58">
        <v>64.14</v>
      </c>
      <c r="F42" s="59"/>
      <c r="G42" s="42">
        <v>2</v>
      </c>
      <c r="H42" s="6"/>
      <c r="I42" s="12">
        <f>E42*G42</f>
        <v>128.28</v>
      </c>
      <c r="J42" s="6"/>
      <c r="K42" s="33"/>
      <c r="L42" s="43"/>
      <c r="M42" s="6"/>
      <c r="N42" s="12">
        <f>G42*ROUND(L42,2)</f>
        <v>0</v>
      </c>
      <c r="O42" s="6"/>
      <c r="P42" s="6"/>
      <c r="Q42" s="6"/>
      <c r="S42" s="46"/>
    </row>
    <row r="43" spans="2:19" ht="15.6" customHeight="1">
      <c r="B43" s="56" t="s">
        <v>75</v>
      </c>
      <c r="C43" s="60" t="s">
        <v>10</v>
      </c>
      <c r="D43" s="61" t="s">
        <v>76</v>
      </c>
      <c r="E43" s="58">
        <v>148.69999999999999</v>
      </c>
      <c r="F43" s="59"/>
      <c r="G43" s="42">
        <v>2</v>
      </c>
      <c r="H43" s="6"/>
      <c r="I43" s="12">
        <f>E43*G43</f>
        <v>297.39999999999998</v>
      </c>
      <c r="J43" s="6"/>
      <c r="K43" s="33"/>
      <c r="L43" s="43"/>
      <c r="M43" s="6"/>
      <c r="N43" s="12">
        <f>G43*ROUND(L43,2)</f>
        <v>0</v>
      </c>
      <c r="O43" s="6"/>
      <c r="P43" s="6"/>
      <c r="Q43" s="6"/>
      <c r="S43" s="46"/>
    </row>
    <row r="44" spans="2:19" ht="15.6" customHeight="1">
      <c r="B44" s="60" t="s">
        <v>77</v>
      </c>
      <c r="C44" s="60" t="s">
        <v>10</v>
      </c>
      <c r="D44" s="61" t="s">
        <v>78</v>
      </c>
      <c r="E44" s="58">
        <v>53.45</v>
      </c>
      <c r="F44" s="59"/>
      <c r="G44" s="42">
        <v>2</v>
      </c>
      <c r="H44" s="6"/>
      <c r="I44" s="12">
        <f>E44*G44</f>
        <v>106.9</v>
      </c>
      <c r="J44" s="6"/>
      <c r="K44" s="33"/>
      <c r="L44" s="43"/>
      <c r="M44" s="6"/>
      <c r="N44" s="12">
        <f>G44*ROUND(L44,2)</f>
        <v>0</v>
      </c>
      <c r="O44" s="6"/>
      <c r="P44" s="6"/>
      <c r="Q44" s="6"/>
      <c r="S44" s="46"/>
    </row>
    <row r="45" spans="2:19" ht="15.6" customHeight="1">
      <c r="B45" s="56" t="s">
        <v>79</v>
      </c>
      <c r="C45" s="47" t="s">
        <v>51</v>
      </c>
      <c r="D45" s="53" t="s">
        <v>80</v>
      </c>
      <c r="E45" s="62">
        <v>352</v>
      </c>
      <c r="F45" s="63"/>
      <c r="G45" s="42">
        <v>2</v>
      </c>
      <c r="I45" s="12">
        <f>E45*G45</f>
        <v>704</v>
      </c>
      <c r="K45" s="33"/>
      <c r="L45" s="43"/>
      <c r="M45" s="11"/>
      <c r="N45" s="12">
        <f>G45*ROUND(L45,2)</f>
        <v>0</v>
      </c>
      <c r="S45" s="46"/>
    </row>
    <row r="46" spans="2:19" ht="13.9">
      <c r="G46" s="42"/>
      <c r="K46" s="33"/>
      <c r="L46" s="12"/>
      <c r="M46" s="11"/>
      <c r="N46" s="12"/>
      <c r="S46" s="46"/>
    </row>
    <row r="47" spans="2:19" ht="14.1" customHeight="1">
      <c r="B47" s="4" t="s">
        <v>81</v>
      </c>
      <c r="C47" s="4"/>
      <c r="D47" s="4"/>
      <c r="E47" s="64"/>
      <c r="G47" s="42"/>
      <c r="I47" s="6"/>
      <c r="K47" s="33"/>
      <c r="N47" s="12"/>
      <c r="S47" s="46"/>
    </row>
    <row r="48" spans="2:19" ht="26.85">
      <c r="B48" s="38" t="s">
        <v>82</v>
      </c>
      <c r="C48" s="38" t="s">
        <v>10</v>
      </c>
      <c r="D48" s="65" t="s">
        <v>83</v>
      </c>
      <c r="E48" s="54">
        <v>307.06</v>
      </c>
      <c r="F48" s="41"/>
      <c r="G48" s="42">
        <v>4</v>
      </c>
      <c r="I48" s="12">
        <f>E48*G48</f>
        <v>1228.24</v>
      </c>
      <c r="K48" s="33"/>
      <c r="L48" s="43"/>
      <c r="N48" s="12">
        <f>G48*ROUND(L48,2)</f>
        <v>0</v>
      </c>
      <c r="S48" s="46"/>
    </row>
    <row r="49" spans="2:19" ht="26.85">
      <c r="B49" s="47" t="s">
        <v>84</v>
      </c>
      <c r="C49" s="47" t="s">
        <v>10</v>
      </c>
      <c r="D49" s="53" t="s">
        <v>85</v>
      </c>
      <c r="E49" s="54">
        <v>423.85</v>
      </c>
      <c r="F49" s="41"/>
      <c r="G49" s="42">
        <v>5</v>
      </c>
      <c r="I49" s="12">
        <f>E49*G49</f>
        <v>2119.25</v>
      </c>
      <c r="K49" s="33"/>
      <c r="L49" s="43"/>
      <c r="N49" s="12">
        <f>G49*ROUND(L49,2)</f>
        <v>0</v>
      </c>
      <c r="S49" s="46"/>
    </row>
    <row r="50" spans="2:19" ht="26.85">
      <c r="B50" s="38" t="s">
        <v>86</v>
      </c>
      <c r="C50" s="47" t="s">
        <v>10</v>
      </c>
      <c r="D50" s="53" t="s">
        <v>87</v>
      </c>
      <c r="E50" s="54">
        <v>372.43</v>
      </c>
      <c r="F50" s="41"/>
      <c r="G50" s="42">
        <v>5</v>
      </c>
      <c r="I50" s="12">
        <f>E50*G50</f>
        <v>1862.15</v>
      </c>
      <c r="K50" s="33"/>
      <c r="L50" s="43"/>
      <c r="N50" s="12">
        <f>G50*ROUND(L50,2)</f>
        <v>0</v>
      </c>
      <c r="S50" s="46"/>
    </row>
    <row r="51" spans="2:19" ht="26.85">
      <c r="B51" s="47" t="s">
        <v>88</v>
      </c>
      <c r="C51" s="47" t="s">
        <v>10</v>
      </c>
      <c r="D51" s="53" t="s">
        <v>89</v>
      </c>
      <c r="E51" s="54">
        <v>384.6</v>
      </c>
      <c r="F51" s="41"/>
      <c r="G51" s="42">
        <v>5</v>
      </c>
      <c r="I51" s="12">
        <f>E51*G51</f>
        <v>1923</v>
      </c>
      <c r="K51" s="33"/>
      <c r="L51" s="43"/>
      <c r="N51" s="12">
        <f>G51*ROUND(L51,2)</f>
        <v>0</v>
      </c>
      <c r="S51" s="46"/>
    </row>
    <row r="52" spans="2:19" ht="18.600000000000001" customHeight="1">
      <c r="B52" s="38" t="s">
        <v>90</v>
      </c>
      <c r="C52" s="47" t="s">
        <v>91</v>
      </c>
      <c r="D52" s="53" t="s">
        <v>92</v>
      </c>
      <c r="E52" s="54">
        <v>412.58</v>
      </c>
      <c r="F52" s="41"/>
      <c r="G52" s="42">
        <v>16</v>
      </c>
      <c r="I52" s="12">
        <f>E52*G52</f>
        <v>6601.28</v>
      </c>
      <c r="K52" s="33"/>
      <c r="L52" s="43"/>
      <c r="N52" s="12">
        <f>G52*ROUND(L52,2)</f>
        <v>0</v>
      </c>
      <c r="S52" s="46"/>
    </row>
    <row r="53" spans="2:19" ht="13.9">
      <c r="G53" s="42"/>
      <c r="K53" s="33"/>
      <c r="N53" s="12"/>
      <c r="S53" s="46"/>
    </row>
    <row r="54" spans="2:19" ht="14.1" customHeight="1">
      <c r="B54" s="4" t="s">
        <v>93</v>
      </c>
      <c r="C54" s="4"/>
      <c r="D54" s="4"/>
      <c r="G54" s="42"/>
      <c r="I54" s="6"/>
      <c r="K54" s="33"/>
      <c r="N54" s="12"/>
      <c r="S54" s="46"/>
    </row>
    <row r="55" spans="2:19" ht="26.85">
      <c r="B55" s="38" t="s">
        <v>94</v>
      </c>
      <c r="C55" s="38" t="s">
        <v>10</v>
      </c>
      <c r="D55" s="65" t="s">
        <v>95</v>
      </c>
      <c r="E55" s="40">
        <v>23.27</v>
      </c>
      <c r="F55" s="41"/>
      <c r="G55" s="42">
        <v>100</v>
      </c>
      <c r="I55" s="12">
        <f>E55*G55</f>
        <v>2327</v>
      </c>
      <c r="K55" s="33"/>
      <c r="L55" s="43"/>
      <c r="N55" s="12">
        <f>G55*ROUND(L55,2)</f>
        <v>0</v>
      </c>
      <c r="S55" s="46"/>
    </row>
    <row r="56" spans="2:19" ht="26.85">
      <c r="B56" s="47" t="s">
        <v>96</v>
      </c>
      <c r="C56" s="47" t="s">
        <v>10</v>
      </c>
      <c r="D56" s="53" t="s">
        <v>97</v>
      </c>
      <c r="E56" s="40">
        <v>15</v>
      </c>
      <c r="F56" s="41"/>
      <c r="G56" s="42">
        <v>20</v>
      </c>
      <c r="I56" s="12">
        <f>E56*G56</f>
        <v>300</v>
      </c>
      <c r="K56" s="33"/>
      <c r="L56" s="43"/>
      <c r="N56" s="12">
        <f>G56*ROUND(L56,2)</f>
        <v>0</v>
      </c>
      <c r="S56" s="46"/>
    </row>
    <row r="57" spans="2:19" ht="13.9">
      <c r="G57" s="42"/>
      <c r="K57" s="33"/>
      <c r="N57" s="12"/>
      <c r="S57" s="46"/>
    </row>
    <row r="58" spans="2:19" ht="14.1" customHeight="1">
      <c r="B58" s="3" t="s">
        <v>98</v>
      </c>
      <c r="C58" s="3"/>
      <c r="D58" s="3"/>
      <c r="E58" s="32"/>
      <c r="F58" s="32"/>
      <c r="G58" s="66"/>
      <c r="H58" s="67"/>
      <c r="I58" s="6"/>
      <c r="J58" s="67"/>
      <c r="K58" s="33"/>
      <c r="N58" s="12"/>
      <c r="S58" s="46"/>
    </row>
    <row r="59" spans="2:19" ht="17.850000000000001" customHeight="1">
      <c r="B59" s="38" t="s">
        <v>99</v>
      </c>
      <c r="C59" s="38" t="s">
        <v>10</v>
      </c>
      <c r="D59" s="65" t="s">
        <v>100</v>
      </c>
      <c r="E59" s="68">
        <v>62.44</v>
      </c>
      <c r="G59" s="42">
        <v>240</v>
      </c>
      <c r="I59" s="12">
        <f>E59*G59</f>
        <v>14985.6</v>
      </c>
      <c r="K59" s="33"/>
      <c r="L59" s="43"/>
      <c r="N59" s="12">
        <f>G59*ROUND(L59,2)</f>
        <v>0</v>
      </c>
      <c r="S59" s="46"/>
    </row>
    <row r="60" spans="2:19" ht="17.850000000000001" customHeight="1">
      <c r="B60" s="47" t="s">
        <v>101</v>
      </c>
      <c r="C60" s="47" t="s">
        <v>10</v>
      </c>
      <c r="D60" s="53" t="s">
        <v>102</v>
      </c>
      <c r="E60" s="69">
        <v>68.59</v>
      </c>
      <c r="G60" s="42">
        <v>110</v>
      </c>
      <c r="I60" s="12">
        <f>E60*G60</f>
        <v>7544.9</v>
      </c>
      <c r="K60" s="33"/>
      <c r="L60" s="43"/>
      <c r="N60" s="12">
        <f>G60*ROUND(L60,2)</f>
        <v>0</v>
      </c>
      <c r="S60" s="46"/>
    </row>
    <row r="61" spans="2:19" ht="17.850000000000001" customHeight="1">
      <c r="B61" s="38" t="s">
        <v>103</v>
      </c>
      <c r="C61" s="47" t="s">
        <v>10</v>
      </c>
      <c r="D61" s="53" t="s">
        <v>104</v>
      </c>
      <c r="E61" s="69">
        <v>8.3000000000000007</v>
      </c>
      <c r="G61" s="42">
        <v>110</v>
      </c>
      <c r="I61" s="12">
        <f>E61*G61</f>
        <v>913</v>
      </c>
      <c r="K61" s="33"/>
      <c r="L61" s="43"/>
      <c r="N61" s="12">
        <f>G61*ROUND(L61,2)</f>
        <v>0</v>
      </c>
      <c r="S61" s="46"/>
    </row>
    <row r="62" spans="2:19" ht="17.850000000000001" customHeight="1">
      <c r="B62" s="47" t="s">
        <v>105</v>
      </c>
      <c r="C62" s="47" t="s">
        <v>10</v>
      </c>
      <c r="D62" s="53" t="s">
        <v>106</v>
      </c>
      <c r="E62" s="69">
        <v>63.9</v>
      </c>
      <c r="G62" s="42">
        <v>3</v>
      </c>
      <c r="I62" s="12">
        <f>E62*G62</f>
        <v>191.7</v>
      </c>
      <c r="K62" s="33"/>
      <c r="L62" s="43"/>
      <c r="N62" s="12">
        <f>G62*ROUND(L62,2)</f>
        <v>0</v>
      </c>
      <c r="S62" s="46"/>
    </row>
    <row r="63" spans="2:19" ht="17.850000000000001" customHeight="1">
      <c r="B63" s="38" t="s">
        <v>107</v>
      </c>
      <c r="C63" s="47" t="s">
        <v>10</v>
      </c>
      <c r="D63" s="53" t="s">
        <v>108</v>
      </c>
      <c r="E63" s="69">
        <v>75.069999999999993</v>
      </c>
      <c r="G63" s="42">
        <v>10</v>
      </c>
      <c r="I63" s="12">
        <f>E63*G63</f>
        <v>750.7</v>
      </c>
      <c r="K63" s="33"/>
      <c r="L63" s="43"/>
      <c r="M63" s="52"/>
      <c r="N63" s="12">
        <f>G63*ROUND(L63,2)</f>
        <v>0</v>
      </c>
      <c r="S63" s="46"/>
    </row>
    <row r="64" spans="2:19" ht="17.850000000000001" customHeight="1">
      <c r="B64" s="47" t="s">
        <v>109</v>
      </c>
      <c r="C64" s="47" t="s">
        <v>10</v>
      </c>
      <c r="D64" s="53" t="s">
        <v>110</v>
      </c>
      <c r="E64" s="69">
        <v>27.97</v>
      </c>
      <c r="G64" s="42">
        <v>5</v>
      </c>
      <c r="I64" s="12">
        <f>E64*G64</f>
        <v>139.85</v>
      </c>
      <c r="K64" s="33"/>
      <c r="L64" s="43"/>
      <c r="M64" s="52"/>
      <c r="N64" s="12">
        <f>G64*ROUND(L64,2)</f>
        <v>0</v>
      </c>
      <c r="S64" s="46"/>
    </row>
    <row r="65" spans="2:19" ht="17.850000000000001" customHeight="1">
      <c r="B65" s="38" t="s">
        <v>111</v>
      </c>
      <c r="C65" s="47" t="s">
        <v>10</v>
      </c>
      <c r="D65" s="53" t="s">
        <v>112</v>
      </c>
      <c r="E65" s="69">
        <v>31.97</v>
      </c>
      <c r="G65" s="42">
        <v>3</v>
      </c>
      <c r="I65" s="12">
        <f>E65*G65</f>
        <v>95.91</v>
      </c>
      <c r="K65" s="33"/>
      <c r="L65" s="43"/>
      <c r="N65" s="12">
        <f>G65*ROUND(L65,2)</f>
        <v>0</v>
      </c>
      <c r="P65" s="52"/>
      <c r="S65" s="46"/>
    </row>
    <row r="66" spans="2:19" ht="17.850000000000001" customHeight="1">
      <c r="B66" s="47" t="s">
        <v>113</v>
      </c>
      <c r="C66" s="49" t="s">
        <v>10</v>
      </c>
      <c r="D66" s="70" t="s">
        <v>114</v>
      </c>
      <c r="E66" s="69">
        <v>36.729999999999997</v>
      </c>
      <c r="G66" s="42">
        <v>2</v>
      </c>
      <c r="I66" s="12">
        <f>E66*G66</f>
        <v>73.459999999999994</v>
      </c>
      <c r="K66" s="33"/>
      <c r="L66" s="43"/>
      <c r="M66" s="52"/>
      <c r="N66" s="12">
        <f>G66*ROUND(L66,2)</f>
        <v>0</v>
      </c>
      <c r="P66" s="52"/>
      <c r="S66" s="46"/>
    </row>
    <row r="67" spans="2:19" ht="17.850000000000001" customHeight="1">
      <c r="B67" s="38" t="s">
        <v>115</v>
      </c>
      <c r="C67" s="47" t="s">
        <v>10</v>
      </c>
      <c r="D67" s="53" t="s">
        <v>116</v>
      </c>
      <c r="E67" s="68">
        <v>11.12</v>
      </c>
      <c r="G67" s="42">
        <v>220</v>
      </c>
      <c r="I67" s="12">
        <f>E67*G67</f>
        <v>2446.4</v>
      </c>
      <c r="K67" s="33"/>
      <c r="L67" s="43"/>
      <c r="N67" s="12">
        <f>G67*ROUND(L67,2)</f>
        <v>0</v>
      </c>
      <c r="S67" s="46"/>
    </row>
    <row r="68" spans="2:19" ht="13.9">
      <c r="G68" s="42"/>
      <c r="K68" s="33"/>
      <c r="N68" s="12"/>
      <c r="S68" s="46"/>
    </row>
    <row r="69" spans="2:19" ht="14.1" customHeight="1">
      <c r="B69" s="4" t="s">
        <v>117</v>
      </c>
      <c r="C69" s="4"/>
      <c r="D69" s="4"/>
      <c r="E69" s="64"/>
      <c r="G69" s="42"/>
      <c r="I69" s="6"/>
      <c r="K69" s="33"/>
      <c r="N69" s="12"/>
      <c r="S69" s="46"/>
    </row>
    <row r="70" spans="2:19" ht="64.900000000000006">
      <c r="B70" s="47" t="s">
        <v>118</v>
      </c>
      <c r="C70" s="47" t="s">
        <v>10</v>
      </c>
      <c r="D70" s="53" t="s">
        <v>119</v>
      </c>
      <c r="E70" s="69">
        <v>425.33</v>
      </c>
      <c r="G70" s="42">
        <v>3</v>
      </c>
      <c r="I70" s="12">
        <f>E70*G70</f>
        <v>1275.99</v>
      </c>
      <c r="K70" s="33"/>
      <c r="L70" s="43"/>
      <c r="N70" s="12">
        <f>G70*ROUND(L70,2)</f>
        <v>0</v>
      </c>
      <c r="O70" s="52"/>
      <c r="P70" s="52"/>
      <c r="S70" s="46"/>
    </row>
    <row r="71" spans="2:19" ht="64.900000000000006">
      <c r="B71" s="47" t="s">
        <v>120</v>
      </c>
      <c r="C71" s="47" t="s">
        <v>10</v>
      </c>
      <c r="D71" s="53" t="s">
        <v>121</v>
      </c>
      <c r="E71" s="69">
        <v>601.77</v>
      </c>
      <c r="G71" s="42">
        <v>2</v>
      </c>
      <c r="I71" s="12">
        <f>E71*G71</f>
        <v>1203.54</v>
      </c>
      <c r="K71" s="33"/>
      <c r="L71" s="43"/>
      <c r="N71" s="12">
        <f>G71*ROUND(L71,2)</f>
        <v>0</v>
      </c>
      <c r="O71" s="52"/>
      <c r="P71" s="52"/>
      <c r="S71" s="46"/>
    </row>
    <row r="72" spans="2:19" ht="52.15">
      <c r="B72" s="47" t="s">
        <v>122</v>
      </c>
      <c r="C72" s="47" t="s">
        <v>10</v>
      </c>
      <c r="D72" s="53" t="s">
        <v>123</v>
      </c>
      <c r="E72" s="69">
        <v>699.79</v>
      </c>
      <c r="G72" s="42">
        <v>2</v>
      </c>
      <c r="I72" s="12">
        <f>E72*G72</f>
        <v>1399.58</v>
      </c>
      <c r="K72" s="33"/>
      <c r="L72" s="43"/>
      <c r="N72" s="12">
        <f>G72*ROUND(L72,2)</f>
        <v>0</v>
      </c>
      <c r="O72" s="52"/>
      <c r="P72" s="52"/>
      <c r="S72" s="46"/>
    </row>
    <row r="73" spans="2:19" ht="26.85">
      <c r="B73" s="47" t="s">
        <v>124</v>
      </c>
      <c r="C73" s="47" t="s">
        <v>10</v>
      </c>
      <c r="D73" s="53" t="s">
        <v>125</v>
      </c>
      <c r="E73" s="69">
        <v>4.3600000000000003</v>
      </c>
      <c r="G73" s="42">
        <v>10</v>
      </c>
      <c r="I73" s="12">
        <f>E73*G73</f>
        <v>43.6</v>
      </c>
      <c r="K73" s="33"/>
      <c r="L73" s="43"/>
      <c r="N73" s="12">
        <f>G73*ROUND(L73,2)</f>
        <v>0</v>
      </c>
      <c r="O73" s="52"/>
      <c r="S73" s="46"/>
    </row>
    <row r="74" spans="2:19" ht="26.85">
      <c r="B74" s="47" t="s">
        <v>126</v>
      </c>
      <c r="C74" s="47" t="s">
        <v>10</v>
      </c>
      <c r="D74" s="53" t="s">
        <v>127</v>
      </c>
      <c r="E74" s="69">
        <v>5.71</v>
      </c>
      <c r="G74" s="42">
        <v>20</v>
      </c>
      <c r="I74" s="12">
        <f>E74*G74</f>
        <v>114.2</v>
      </c>
      <c r="K74" s="33"/>
      <c r="L74" s="43"/>
      <c r="N74" s="12">
        <f>G74*ROUND(L74,2)</f>
        <v>0</v>
      </c>
      <c r="O74" s="52"/>
      <c r="S74" s="46"/>
    </row>
    <row r="75" spans="2:19" ht="26.85">
      <c r="B75" s="47" t="s">
        <v>128</v>
      </c>
      <c r="C75" s="47" t="s">
        <v>10</v>
      </c>
      <c r="D75" s="53" t="s">
        <v>129</v>
      </c>
      <c r="E75" s="69">
        <v>8</v>
      </c>
      <c r="G75" s="42">
        <v>34</v>
      </c>
      <c r="I75" s="12">
        <f>E75*G75</f>
        <v>272</v>
      </c>
      <c r="K75" s="33"/>
      <c r="L75" s="43"/>
      <c r="N75" s="12">
        <f>G75*ROUND(L75,2)</f>
        <v>0</v>
      </c>
      <c r="O75" s="52"/>
      <c r="S75" s="46"/>
    </row>
    <row r="76" spans="2:19" ht="26.85">
      <c r="B76" s="47" t="s">
        <v>130</v>
      </c>
      <c r="C76" s="47" t="s">
        <v>10</v>
      </c>
      <c r="D76" s="53" t="s">
        <v>131</v>
      </c>
      <c r="E76" s="68">
        <v>11.08</v>
      </c>
      <c r="G76" s="42">
        <v>4</v>
      </c>
      <c r="I76" s="12">
        <f>E76*G76</f>
        <v>44.32</v>
      </c>
      <c r="K76" s="33"/>
      <c r="L76" s="43"/>
      <c r="N76" s="12">
        <f>G76*ROUND(L76,2)</f>
        <v>0</v>
      </c>
      <c r="O76" s="52"/>
      <c r="S76" s="46"/>
    </row>
    <row r="77" spans="2:19" ht="13.9">
      <c r="B77" s="71"/>
      <c r="C77" s="72"/>
      <c r="D77" s="73"/>
      <c r="G77" s="42"/>
      <c r="K77" s="33"/>
      <c r="N77" s="12"/>
      <c r="S77" s="46"/>
    </row>
    <row r="78" spans="2:19" ht="14.1" customHeight="1">
      <c r="B78" s="4" t="s">
        <v>132</v>
      </c>
      <c r="C78" s="4"/>
      <c r="D78" s="4"/>
      <c r="G78" s="42"/>
      <c r="I78" s="6"/>
      <c r="K78" s="33"/>
      <c r="N78" s="12"/>
      <c r="S78" s="46"/>
    </row>
    <row r="79" spans="2:19" ht="14.85" customHeight="1">
      <c r="B79" s="38" t="s">
        <v>133</v>
      </c>
      <c r="C79" s="38" t="s">
        <v>10</v>
      </c>
      <c r="D79" s="65" t="s">
        <v>134</v>
      </c>
      <c r="E79" s="68">
        <v>29.8</v>
      </c>
      <c r="G79" s="42">
        <v>14</v>
      </c>
      <c r="I79" s="12">
        <f>E79*G79</f>
        <v>417.2</v>
      </c>
      <c r="K79" s="33"/>
      <c r="L79" s="43"/>
      <c r="N79" s="12">
        <f>G79*ROUND(L79,2)</f>
        <v>0</v>
      </c>
      <c r="S79" s="46"/>
    </row>
    <row r="80" spans="2:19" ht="14.85" customHeight="1">
      <c r="B80" s="47" t="s">
        <v>135</v>
      </c>
      <c r="C80" s="47" t="s">
        <v>10</v>
      </c>
      <c r="D80" s="53" t="s">
        <v>136</v>
      </c>
      <c r="E80" s="69">
        <v>41.39</v>
      </c>
      <c r="G80" s="42">
        <v>2</v>
      </c>
      <c r="I80" s="12">
        <f>E80*G80</f>
        <v>82.78</v>
      </c>
      <c r="K80" s="33"/>
      <c r="L80" s="74"/>
      <c r="N80" s="12">
        <f>G80*ROUND(L80,2)</f>
        <v>0</v>
      </c>
      <c r="S80" s="46"/>
    </row>
    <row r="81" spans="2:19" ht="13.9">
      <c r="D81" s="75"/>
      <c r="E81" s="32"/>
      <c r="F81" s="32"/>
      <c r="G81" s="66"/>
      <c r="H81" s="33"/>
      <c r="I81" s="27"/>
      <c r="J81" s="33"/>
      <c r="K81" s="33"/>
      <c r="L81" s="76"/>
      <c r="M81" s="30"/>
      <c r="N81" s="12"/>
      <c r="O81" s="30"/>
      <c r="P81" s="30"/>
      <c r="Q81" s="35"/>
      <c r="S81" s="46"/>
    </row>
    <row r="82" spans="2:19" ht="14.1" customHeight="1">
      <c r="B82" s="4" t="s">
        <v>137</v>
      </c>
      <c r="C82" s="4"/>
      <c r="D82" s="4"/>
      <c r="E82" s="32"/>
      <c r="F82" s="32"/>
      <c r="G82" s="66"/>
      <c r="H82" s="33"/>
      <c r="I82" s="6"/>
      <c r="J82" s="33"/>
      <c r="K82" s="33"/>
      <c r="L82" s="77"/>
      <c r="M82" s="30"/>
      <c r="N82" s="12"/>
      <c r="O82" s="30"/>
      <c r="P82" s="30"/>
      <c r="Q82" s="35"/>
      <c r="S82" s="46"/>
    </row>
    <row r="83" spans="2:19" ht="26.85">
      <c r="B83" s="38" t="s">
        <v>138</v>
      </c>
      <c r="C83" s="38" t="s">
        <v>10</v>
      </c>
      <c r="D83" s="65" t="s">
        <v>139</v>
      </c>
      <c r="E83" s="68">
        <v>46.3</v>
      </c>
      <c r="G83" s="42">
        <v>70</v>
      </c>
      <c r="I83" s="12">
        <f>E83*G83</f>
        <v>3241</v>
      </c>
      <c r="K83" s="33"/>
      <c r="L83" s="43"/>
      <c r="N83" s="12">
        <f>G83*ROUND(L83,2)</f>
        <v>0</v>
      </c>
      <c r="S83" s="46"/>
    </row>
    <row r="84" spans="2:19" ht="26.85">
      <c r="B84" s="38" t="s">
        <v>140</v>
      </c>
      <c r="C84" s="38" t="s">
        <v>10</v>
      </c>
      <c r="D84" s="65" t="s">
        <v>141</v>
      </c>
      <c r="E84" s="69">
        <v>84.18</v>
      </c>
      <c r="G84" s="42">
        <v>10</v>
      </c>
      <c r="I84" s="12">
        <f>E84*G84</f>
        <v>841.8</v>
      </c>
      <c r="K84" s="33"/>
      <c r="L84" s="43"/>
      <c r="N84" s="12">
        <f>G84*ROUND(L84,2)</f>
        <v>0</v>
      </c>
      <c r="O84" s="52"/>
      <c r="S84" s="46"/>
    </row>
    <row r="85" spans="2:19" ht="26.85">
      <c r="B85" s="38" t="s">
        <v>142</v>
      </c>
      <c r="C85" s="47" t="s">
        <v>10</v>
      </c>
      <c r="D85" s="53" t="s">
        <v>143</v>
      </c>
      <c r="E85" s="69">
        <v>75</v>
      </c>
      <c r="G85" s="42">
        <v>4</v>
      </c>
      <c r="I85" s="12">
        <f>E85*G85</f>
        <v>300</v>
      </c>
      <c r="K85" s="33"/>
      <c r="L85" s="43"/>
      <c r="N85" s="12">
        <f>G85*ROUND(L85,2)</f>
        <v>0</v>
      </c>
      <c r="S85" s="46"/>
    </row>
    <row r="86" spans="2:19" ht="17.850000000000001" customHeight="1">
      <c r="B86" s="38" t="s">
        <v>144</v>
      </c>
      <c r="C86" s="78" t="s">
        <v>10</v>
      </c>
      <c r="D86" s="79" t="s">
        <v>145</v>
      </c>
      <c r="E86" s="80">
        <v>235.95</v>
      </c>
      <c r="G86" s="42">
        <v>2</v>
      </c>
      <c r="I86" s="12">
        <f>E86*G86</f>
        <v>471.9</v>
      </c>
      <c r="K86" s="33"/>
      <c r="L86" s="43"/>
      <c r="N86" s="12">
        <f>G86*ROUND(L86,2)</f>
        <v>0</v>
      </c>
      <c r="S86" s="46"/>
    </row>
    <row r="87" spans="2:19" ht="17.850000000000001" customHeight="1">
      <c r="B87" s="38" t="s">
        <v>146</v>
      </c>
      <c r="C87" s="47" t="s">
        <v>10</v>
      </c>
      <c r="D87" s="53" t="s">
        <v>147</v>
      </c>
      <c r="E87" s="68">
        <v>42.8</v>
      </c>
      <c r="G87" s="42">
        <v>2</v>
      </c>
      <c r="I87" s="12">
        <f>E87*G87</f>
        <v>85.6</v>
      </c>
      <c r="K87" s="33"/>
      <c r="L87" s="43"/>
      <c r="N87" s="12">
        <f>G87*ROUND(L87,2)</f>
        <v>0</v>
      </c>
      <c r="S87" s="46"/>
    </row>
    <row r="88" spans="2:19" ht="26.85">
      <c r="B88" s="38" t="s">
        <v>148</v>
      </c>
      <c r="C88" s="47" t="s">
        <v>149</v>
      </c>
      <c r="D88" s="53" t="s">
        <v>150</v>
      </c>
      <c r="E88" s="68">
        <v>78.03</v>
      </c>
      <c r="G88" s="42">
        <v>10</v>
      </c>
      <c r="I88" s="12">
        <f>E88*G88</f>
        <v>780.3</v>
      </c>
      <c r="K88" s="33"/>
      <c r="L88" s="43"/>
      <c r="N88" s="12">
        <f>G88*ROUND(L88,2)</f>
        <v>0</v>
      </c>
      <c r="S88" s="46"/>
    </row>
    <row r="89" spans="2:19" ht="13.9">
      <c r="G89" s="42"/>
      <c r="K89" s="33"/>
      <c r="N89" s="12"/>
      <c r="S89" s="46"/>
    </row>
    <row r="90" spans="2:19" ht="14.1" customHeight="1">
      <c r="B90" s="2" t="s">
        <v>151</v>
      </c>
      <c r="C90" s="2"/>
      <c r="D90" s="2"/>
      <c r="G90" s="42"/>
      <c r="I90" s="6"/>
      <c r="K90" s="33"/>
      <c r="N90" s="12"/>
      <c r="S90" s="46"/>
    </row>
    <row r="91" spans="2:19" ht="39.6">
      <c r="B91" s="78" t="s">
        <v>152</v>
      </c>
      <c r="C91" s="78" t="s">
        <v>10</v>
      </c>
      <c r="D91" s="79" t="s">
        <v>153</v>
      </c>
      <c r="E91" s="68">
        <v>91.88</v>
      </c>
      <c r="G91" s="42">
        <v>16</v>
      </c>
      <c r="I91" s="12">
        <f>E91*G91</f>
        <v>1470.08</v>
      </c>
      <c r="K91" s="33"/>
      <c r="L91" s="43"/>
      <c r="N91" s="12">
        <f>G91*ROUND(L91,2)</f>
        <v>0</v>
      </c>
      <c r="S91" s="46"/>
    </row>
    <row r="92" spans="2:19" ht="52.15">
      <c r="B92" s="47" t="s">
        <v>154</v>
      </c>
      <c r="C92" s="47" t="s">
        <v>10</v>
      </c>
      <c r="D92" s="53" t="s">
        <v>155</v>
      </c>
      <c r="E92" s="69">
        <v>83.12</v>
      </c>
      <c r="G92" s="42">
        <v>35</v>
      </c>
      <c r="I92" s="12">
        <f>E92*G92</f>
        <v>2909.2</v>
      </c>
      <c r="K92" s="33"/>
      <c r="L92" s="43"/>
      <c r="N92" s="12">
        <f>G92*ROUND(L92,2)</f>
        <v>0</v>
      </c>
      <c r="S92" s="46"/>
    </row>
    <row r="93" spans="2:19" ht="39.6">
      <c r="B93" s="47" t="s">
        <v>156</v>
      </c>
      <c r="C93" s="47" t="s">
        <v>10</v>
      </c>
      <c r="D93" s="53" t="s">
        <v>157</v>
      </c>
      <c r="E93" s="69">
        <v>83.12</v>
      </c>
      <c r="G93" s="42">
        <v>5</v>
      </c>
      <c r="I93" s="12">
        <f>E93*G93</f>
        <v>415.6</v>
      </c>
      <c r="K93" s="33"/>
      <c r="L93" s="43"/>
      <c r="N93" s="12">
        <f>G93*ROUND(L93,2)</f>
        <v>0</v>
      </c>
      <c r="O93" s="52"/>
      <c r="S93" s="46"/>
    </row>
    <row r="94" spans="2:19" ht="13.9">
      <c r="B94" s="15"/>
      <c r="C94" s="81"/>
      <c r="D94" s="6"/>
      <c r="E94" s="6"/>
      <c r="F94" s="6"/>
      <c r="G94" s="42"/>
      <c r="K94" s="33"/>
      <c r="N94" s="12"/>
      <c r="S94" s="46"/>
    </row>
    <row r="95" spans="2:19" ht="14.1" customHeight="1">
      <c r="B95" s="4" t="s">
        <v>158</v>
      </c>
      <c r="C95" s="4"/>
      <c r="D95" s="4"/>
      <c r="G95" s="42"/>
      <c r="I95" s="6"/>
      <c r="K95" s="33"/>
      <c r="N95" s="12"/>
      <c r="S95" s="46"/>
    </row>
    <row r="96" spans="2:19" ht="26.85">
      <c r="B96" s="38" t="s">
        <v>159</v>
      </c>
      <c r="C96" s="38" t="s">
        <v>10</v>
      </c>
      <c r="D96" s="65" t="s">
        <v>160</v>
      </c>
      <c r="E96" s="68">
        <v>161.1</v>
      </c>
      <c r="G96" s="42">
        <v>10</v>
      </c>
      <c r="I96" s="12">
        <f>E96*G96</f>
        <v>1611</v>
      </c>
      <c r="K96" s="33"/>
      <c r="L96" s="43"/>
      <c r="N96" s="12">
        <f>G96*ROUND(L96,2)</f>
        <v>0</v>
      </c>
      <c r="S96" s="46"/>
    </row>
    <row r="97" spans="2:19" ht="26.85">
      <c r="B97" s="47" t="s">
        <v>161</v>
      </c>
      <c r="C97" s="47" t="s">
        <v>10</v>
      </c>
      <c r="D97" s="53" t="s">
        <v>162</v>
      </c>
      <c r="E97" s="68">
        <v>225.27</v>
      </c>
      <c r="G97" s="42">
        <v>2</v>
      </c>
      <c r="I97" s="12">
        <f>E97*G97</f>
        <v>450.54</v>
      </c>
      <c r="K97" s="33"/>
      <c r="L97" s="43"/>
      <c r="N97" s="12">
        <f>G97*ROUND(L97,2)</f>
        <v>0</v>
      </c>
      <c r="S97" s="46"/>
    </row>
    <row r="98" spans="2:19" ht="13.9">
      <c r="G98" s="42"/>
      <c r="K98" s="33"/>
      <c r="N98" s="12"/>
      <c r="S98" s="46"/>
    </row>
    <row r="99" spans="2:19" ht="14.1" customHeight="1">
      <c r="B99" s="4" t="s">
        <v>163</v>
      </c>
      <c r="C99" s="4"/>
      <c r="D99" s="4"/>
      <c r="G99" s="42"/>
      <c r="I99" s="6"/>
      <c r="K99" s="33"/>
      <c r="N99" s="12"/>
      <c r="S99" s="46"/>
    </row>
    <row r="100" spans="2:19" ht="26.85">
      <c r="B100" s="38" t="s">
        <v>164</v>
      </c>
      <c r="C100" s="38" t="s">
        <v>10</v>
      </c>
      <c r="D100" s="65" t="s">
        <v>165</v>
      </c>
      <c r="E100" s="68">
        <v>52.73</v>
      </c>
      <c r="G100" s="42">
        <v>50</v>
      </c>
      <c r="I100" s="12">
        <f>E100*G100</f>
        <v>2636.5</v>
      </c>
      <c r="K100" s="33"/>
      <c r="L100" s="43"/>
      <c r="N100" s="12">
        <f>G100*ROUND(L100,2)</f>
        <v>0</v>
      </c>
      <c r="O100" s="52"/>
      <c r="S100" s="46"/>
    </row>
    <row r="101" spans="2:19" ht="26.85">
      <c r="B101" s="47" t="s">
        <v>166</v>
      </c>
      <c r="C101" s="47" t="s">
        <v>10</v>
      </c>
      <c r="D101" s="53" t="s">
        <v>167</v>
      </c>
      <c r="E101" s="69">
        <v>79.52</v>
      </c>
      <c r="G101" s="42">
        <v>25</v>
      </c>
      <c r="I101" s="12">
        <f>E101*G101</f>
        <v>1988</v>
      </c>
      <c r="K101" s="33"/>
      <c r="L101" s="43"/>
      <c r="N101" s="12">
        <f>G101*ROUND(L101,2)</f>
        <v>0</v>
      </c>
      <c r="S101" s="46"/>
    </row>
    <row r="102" spans="2:19" ht="18.600000000000001" customHeight="1">
      <c r="B102" s="47" t="s">
        <v>168</v>
      </c>
      <c r="C102" s="47" t="s">
        <v>10</v>
      </c>
      <c r="D102" s="53" t="s">
        <v>169</v>
      </c>
      <c r="E102" s="69">
        <v>1041.6600000000001</v>
      </c>
      <c r="G102" s="42">
        <v>4</v>
      </c>
      <c r="I102" s="12">
        <f>E102*G102</f>
        <v>4166.6400000000003</v>
      </c>
      <c r="K102" s="33"/>
      <c r="L102" s="43"/>
      <c r="N102" s="12">
        <f>G102*ROUND(L102,2)</f>
        <v>0</v>
      </c>
      <c r="S102" s="46"/>
    </row>
    <row r="103" spans="2:19" ht="13.9">
      <c r="B103" s="15"/>
      <c r="C103" s="15"/>
      <c r="D103" s="55"/>
      <c r="E103" s="55"/>
      <c r="F103" s="55"/>
      <c r="G103" s="42"/>
      <c r="H103" s="6"/>
      <c r="I103" s="55"/>
      <c r="J103" s="6"/>
      <c r="K103" s="33"/>
      <c r="N103" s="12"/>
      <c r="S103" s="46"/>
    </row>
    <row r="104" spans="2:19" ht="13.9">
      <c r="B104" s="1" t="s">
        <v>170</v>
      </c>
      <c r="C104" s="1"/>
      <c r="D104" s="1"/>
      <c r="E104" s="55"/>
      <c r="F104" s="55"/>
      <c r="G104" s="42"/>
      <c r="H104" s="6"/>
      <c r="I104" s="6"/>
      <c r="J104" s="6"/>
      <c r="K104" s="33"/>
      <c r="N104" s="12"/>
      <c r="S104" s="46"/>
    </row>
    <row r="105" spans="2:19" ht="16.350000000000001" customHeight="1">
      <c r="B105" s="38" t="s">
        <v>171</v>
      </c>
      <c r="C105" s="38" t="s">
        <v>10</v>
      </c>
      <c r="D105" s="65" t="s">
        <v>172</v>
      </c>
      <c r="E105" s="68">
        <v>140.6</v>
      </c>
      <c r="G105" s="42">
        <v>1</v>
      </c>
      <c r="I105" s="12">
        <f>E105*G105</f>
        <v>140.6</v>
      </c>
      <c r="K105" s="33"/>
      <c r="L105" s="43"/>
      <c r="N105" s="12">
        <f>G105*ROUND(L105,2)</f>
        <v>0</v>
      </c>
      <c r="S105" s="46"/>
    </row>
    <row r="106" spans="2:19" ht="26.85">
      <c r="B106" s="47" t="s">
        <v>173</v>
      </c>
      <c r="C106" s="47" t="s">
        <v>51</v>
      </c>
      <c r="D106" s="53" t="s">
        <v>174</v>
      </c>
      <c r="E106" s="69">
        <v>195.14</v>
      </c>
      <c r="G106" s="42">
        <v>5</v>
      </c>
      <c r="I106" s="12">
        <f>E106*G106</f>
        <v>975.7</v>
      </c>
      <c r="K106" s="33"/>
      <c r="L106" s="43"/>
      <c r="N106" s="12">
        <f>G106*ROUND(L106,2)</f>
        <v>0</v>
      </c>
      <c r="S106" s="46"/>
    </row>
    <row r="107" spans="2:19" ht="26.85">
      <c r="B107" s="47" t="s">
        <v>175</v>
      </c>
      <c r="C107" s="47" t="s">
        <v>51</v>
      </c>
      <c r="D107" s="53" t="s">
        <v>176</v>
      </c>
      <c r="E107" s="68">
        <v>140.57</v>
      </c>
      <c r="G107" s="42">
        <v>3</v>
      </c>
      <c r="I107" s="12">
        <f>E107*G107</f>
        <v>421.71</v>
      </c>
      <c r="K107" s="33"/>
      <c r="L107" s="43"/>
      <c r="N107" s="12">
        <f>G107*ROUND(L107,2)</f>
        <v>0</v>
      </c>
      <c r="S107" s="46"/>
    </row>
    <row r="108" spans="2:19" ht="15.6" customHeight="1">
      <c r="B108" s="47" t="s">
        <v>177</v>
      </c>
      <c r="C108" s="47" t="s">
        <v>10</v>
      </c>
      <c r="D108" s="53" t="s">
        <v>178</v>
      </c>
      <c r="E108" s="68">
        <v>21.36</v>
      </c>
      <c r="G108" s="42">
        <v>5</v>
      </c>
      <c r="I108" s="12">
        <f>E108*G108</f>
        <v>106.8</v>
      </c>
      <c r="K108" s="33"/>
      <c r="L108" s="43"/>
      <c r="N108" s="12">
        <f>G108*ROUND(L108,2)</f>
        <v>0</v>
      </c>
      <c r="S108" s="46"/>
    </row>
    <row r="109" spans="2:19" ht="16.350000000000001" customHeight="1">
      <c r="B109" s="47" t="s">
        <v>179</v>
      </c>
      <c r="C109" s="47" t="s">
        <v>10</v>
      </c>
      <c r="D109" s="53" t="s">
        <v>180</v>
      </c>
      <c r="E109" s="68">
        <v>29.46</v>
      </c>
      <c r="G109" s="42">
        <v>5</v>
      </c>
      <c r="I109" s="12">
        <f>E109*G109</f>
        <v>147.30000000000001</v>
      </c>
      <c r="K109" s="33"/>
      <c r="L109" s="43"/>
      <c r="N109" s="12">
        <f>G109*ROUND(L109,2)</f>
        <v>0</v>
      </c>
      <c r="S109" s="46"/>
    </row>
    <row r="110" spans="2:19" ht="13.9">
      <c r="B110" s="15"/>
      <c r="C110" s="15"/>
      <c r="D110" s="6"/>
      <c r="E110" s="55"/>
      <c r="F110" s="55"/>
      <c r="G110" s="42"/>
      <c r="H110" s="6"/>
      <c r="I110" s="55"/>
      <c r="J110" s="6"/>
      <c r="K110" s="33"/>
      <c r="N110" s="12"/>
      <c r="S110" s="46"/>
    </row>
    <row r="111" spans="2:19" ht="14.1" customHeight="1">
      <c r="B111" s="4" t="s">
        <v>181</v>
      </c>
      <c r="C111" s="4"/>
      <c r="D111" s="4"/>
      <c r="G111" s="42"/>
      <c r="I111" s="6"/>
      <c r="K111" s="33"/>
      <c r="N111" s="12"/>
      <c r="S111" s="46"/>
    </row>
    <row r="112" spans="2:19" ht="64.900000000000006">
      <c r="B112" s="47" t="s">
        <v>182</v>
      </c>
      <c r="C112" s="47" t="s">
        <v>183</v>
      </c>
      <c r="D112" s="53" t="s">
        <v>184</v>
      </c>
      <c r="E112" s="82">
        <v>156</v>
      </c>
      <c r="F112" s="83"/>
      <c r="G112" s="42">
        <v>20</v>
      </c>
      <c r="H112" s="6"/>
      <c r="I112" s="12">
        <f>E112*G112</f>
        <v>3120</v>
      </c>
      <c r="J112" s="6"/>
      <c r="K112" s="33"/>
      <c r="L112" s="43"/>
      <c r="N112" s="12">
        <f>G112*ROUND(L112,2)</f>
        <v>0</v>
      </c>
      <c r="S112" s="46"/>
    </row>
    <row r="113" spans="2:19" ht="67.900000000000006" customHeight="1">
      <c r="B113" s="49" t="s">
        <v>185</v>
      </c>
      <c r="C113" s="47" t="s">
        <v>183</v>
      </c>
      <c r="D113" s="53" t="s">
        <v>186</v>
      </c>
      <c r="E113" s="82">
        <v>250</v>
      </c>
      <c r="F113" s="83"/>
      <c r="G113" s="42">
        <v>5</v>
      </c>
      <c r="H113" s="6"/>
      <c r="I113" s="12">
        <f>E113*G113</f>
        <v>1250</v>
      </c>
      <c r="J113" s="6"/>
      <c r="K113" s="33"/>
      <c r="L113" s="43"/>
      <c r="N113" s="12">
        <f>G113*ROUND(L113,2)</f>
        <v>0</v>
      </c>
      <c r="S113" s="46"/>
    </row>
    <row r="114" spans="2:19" ht="13.9">
      <c r="B114" s="72"/>
      <c r="C114" s="81"/>
      <c r="D114" s="6"/>
      <c r="E114" s="55"/>
      <c r="F114" s="55"/>
      <c r="G114" s="42"/>
      <c r="H114" s="6"/>
      <c r="I114" s="55"/>
      <c r="J114" s="6"/>
      <c r="K114" s="33"/>
      <c r="L114" s="55"/>
      <c r="M114" s="6"/>
      <c r="N114" s="12"/>
      <c r="S114" s="46"/>
    </row>
    <row r="115" spans="2:19" s="30" customFormat="1" ht="14.1" customHeight="1">
      <c r="B115" s="3" t="s">
        <v>187</v>
      </c>
      <c r="C115" s="3"/>
      <c r="D115" s="3"/>
      <c r="E115" s="84"/>
      <c r="F115" s="32"/>
      <c r="G115" s="66"/>
      <c r="H115" s="67"/>
      <c r="J115" s="67"/>
      <c r="K115" s="33"/>
      <c r="L115" s="34"/>
      <c r="M115" s="35"/>
      <c r="N115" s="12"/>
      <c r="O115" s="35"/>
      <c r="P115" s="35"/>
      <c r="Q115" s="35"/>
      <c r="S115" s="46"/>
    </row>
    <row r="116" spans="2:19" ht="30.6" customHeight="1">
      <c r="B116" s="38" t="s">
        <v>188</v>
      </c>
      <c r="C116" s="38" t="s">
        <v>10</v>
      </c>
      <c r="D116" s="65" t="s">
        <v>189</v>
      </c>
      <c r="E116" s="69">
        <v>7.17</v>
      </c>
      <c r="G116" s="42">
        <v>1250</v>
      </c>
      <c r="I116" s="12">
        <f>E116*G116</f>
        <v>8962.5</v>
      </c>
      <c r="K116" s="33"/>
      <c r="L116" s="43"/>
      <c r="N116" s="12">
        <f>G116*ROUND(L116,2)</f>
        <v>0</v>
      </c>
      <c r="S116" s="46"/>
    </row>
    <row r="117" spans="2:19" ht="31.35" customHeight="1">
      <c r="B117" s="38" t="s">
        <v>190</v>
      </c>
      <c r="C117" s="38" t="s">
        <v>10</v>
      </c>
      <c r="D117" s="65" t="s">
        <v>191</v>
      </c>
      <c r="E117" s="69">
        <v>8.76</v>
      </c>
      <c r="G117" s="42">
        <v>2</v>
      </c>
      <c r="I117" s="12">
        <f>E117*G117</f>
        <v>17.52</v>
      </c>
      <c r="K117" s="33"/>
      <c r="L117" s="43"/>
      <c r="N117" s="12">
        <f>G117*ROUND(L117,2)</f>
        <v>0</v>
      </c>
      <c r="S117" s="46"/>
    </row>
    <row r="118" spans="2:19" ht="15.6" customHeight="1">
      <c r="B118" s="38" t="s">
        <v>192</v>
      </c>
      <c r="C118" s="38" t="s">
        <v>10</v>
      </c>
      <c r="D118" s="65" t="s">
        <v>193</v>
      </c>
      <c r="E118" s="69">
        <v>7.71</v>
      </c>
      <c r="G118" s="42">
        <v>24</v>
      </c>
      <c r="I118" s="12">
        <f>E118*G118</f>
        <v>185.04</v>
      </c>
      <c r="K118" s="33"/>
      <c r="L118" s="43"/>
      <c r="N118" s="12">
        <f>G118*ROUND(L118,2)</f>
        <v>0</v>
      </c>
      <c r="S118" s="46"/>
    </row>
    <row r="119" spans="2:19" ht="26.85">
      <c r="B119" s="38" t="s">
        <v>194</v>
      </c>
      <c r="C119" s="38" t="s">
        <v>10</v>
      </c>
      <c r="D119" s="53" t="s">
        <v>195</v>
      </c>
      <c r="E119" s="69">
        <v>8.16</v>
      </c>
      <c r="G119" s="42">
        <v>10</v>
      </c>
      <c r="I119" s="12">
        <f>E119*G119</f>
        <v>81.599999999999994</v>
      </c>
      <c r="K119" s="33"/>
      <c r="L119" s="43"/>
      <c r="N119" s="12">
        <f>G119*ROUND(L119,2)</f>
        <v>0</v>
      </c>
      <c r="S119" s="46"/>
    </row>
    <row r="120" spans="2:19" ht="18.600000000000001" customHeight="1">
      <c r="B120" s="38" t="s">
        <v>196</v>
      </c>
      <c r="C120" s="38" t="s">
        <v>10</v>
      </c>
      <c r="D120" s="65" t="s">
        <v>197</v>
      </c>
      <c r="E120" s="69">
        <v>7.71</v>
      </c>
      <c r="G120" s="42">
        <v>50</v>
      </c>
      <c r="I120" s="12">
        <f>E120*G120</f>
        <v>385.5</v>
      </c>
      <c r="K120" s="33"/>
      <c r="L120" s="43"/>
      <c r="N120" s="12">
        <f>G120*ROUND(L120,2)</f>
        <v>0</v>
      </c>
      <c r="S120" s="46"/>
    </row>
    <row r="121" spans="2:19" ht="18.600000000000001" customHeight="1">
      <c r="B121" s="38" t="s">
        <v>198</v>
      </c>
      <c r="C121" s="38" t="s">
        <v>10</v>
      </c>
      <c r="D121" s="65" t="s">
        <v>199</v>
      </c>
      <c r="E121" s="69">
        <v>8.4600000000000009</v>
      </c>
      <c r="G121" s="42">
        <v>4</v>
      </c>
      <c r="I121" s="12">
        <f>E121*G121</f>
        <v>33.840000000000003</v>
      </c>
      <c r="K121" s="33"/>
      <c r="L121" s="43"/>
      <c r="N121" s="12">
        <f>G121*ROUND(L121,2)</f>
        <v>0</v>
      </c>
      <c r="S121" s="46"/>
    </row>
    <row r="122" spans="2:19" ht="26.85">
      <c r="B122" s="38" t="s">
        <v>200</v>
      </c>
      <c r="C122" s="38" t="s">
        <v>10</v>
      </c>
      <c r="D122" s="8" t="s">
        <v>201</v>
      </c>
      <c r="E122" s="68">
        <v>6</v>
      </c>
      <c r="G122" s="42">
        <v>50</v>
      </c>
      <c r="I122" s="12">
        <f>E122*G122</f>
        <v>300</v>
      </c>
      <c r="K122" s="33"/>
      <c r="L122" s="43"/>
      <c r="N122" s="12">
        <f>G122*ROUND(L122,2)</f>
        <v>0</v>
      </c>
      <c r="S122" s="46"/>
    </row>
    <row r="123" spans="2:19" ht="26.85">
      <c r="B123" s="38" t="s">
        <v>202</v>
      </c>
      <c r="C123" s="47" t="s">
        <v>10</v>
      </c>
      <c r="D123" s="53" t="s">
        <v>203</v>
      </c>
      <c r="E123" s="69">
        <v>112.24</v>
      </c>
      <c r="G123" s="42">
        <v>6</v>
      </c>
      <c r="I123" s="12">
        <f>E123*G123</f>
        <v>673.44</v>
      </c>
      <c r="K123" s="33"/>
      <c r="L123" s="43"/>
      <c r="N123" s="12">
        <f>G123*ROUND(L123,2)</f>
        <v>0</v>
      </c>
      <c r="S123" s="46"/>
    </row>
    <row r="124" spans="2:19" ht="39.6">
      <c r="B124" s="38" t="s">
        <v>204</v>
      </c>
      <c r="C124" s="38" t="s">
        <v>10</v>
      </c>
      <c r="D124" s="53" t="s">
        <v>205</v>
      </c>
      <c r="E124" s="69">
        <v>19.420000000000002</v>
      </c>
      <c r="G124" s="42">
        <v>40</v>
      </c>
      <c r="I124" s="12">
        <f>E124*G124</f>
        <v>776.8</v>
      </c>
      <c r="K124" s="33"/>
      <c r="L124" s="43"/>
      <c r="N124" s="12">
        <f>G124*ROUND(L124,2)</f>
        <v>0</v>
      </c>
      <c r="S124" s="46"/>
    </row>
    <row r="125" spans="2:19" ht="26.85">
      <c r="B125" s="38" t="s">
        <v>206</v>
      </c>
      <c r="C125" s="38" t="s">
        <v>10</v>
      </c>
      <c r="D125" s="65" t="s">
        <v>207</v>
      </c>
      <c r="E125" s="69">
        <v>16.97</v>
      </c>
      <c r="G125" s="42">
        <v>300</v>
      </c>
      <c r="I125" s="12">
        <f>E125*G125</f>
        <v>5091</v>
      </c>
      <c r="K125" s="33"/>
      <c r="L125" s="43"/>
      <c r="N125" s="12">
        <f>G125*ROUND(L125,2)</f>
        <v>0</v>
      </c>
      <c r="S125" s="46"/>
    </row>
    <row r="126" spans="2:19" ht="26.85">
      <c r="B126" s="38" t="s">
        <v>208</v>
      </c>
      <c r="C126" s="38" t="s">
        <v>10</v>
      </c>
      <c r="D126" s="65" t="s">
        <v>209</v>
      </c>
      <c r="E126" s="69">
        <v>6.88</v>
      </c>
      <c r="G126" s="42">
        <v>5</v>
      </c>
      <c r="I126" s="12">
        <f>E126*G126</f>
        <v>34.4</v>
      </c>
      <c r="K126" s="33"/>
      <c r="L126" s="43"/>
      <c r="M126" s="35"/>
      <c r="N126" s="12">
        <f>G126*ROUND(L126,2)</f>
        <v>0</v>
      </c>
      <c r="O126" s="35"/>
      <c r="P126" s="35"/>
      <c r="S126" s="46"/>
    </row>
    <row r="127" spans="2:19" ht="15.6" customHeight="1">
      <c r="B127" s="38" t="s">
        <v>210</v>
      </c>
      <c r="C127" s="38" t="s">
        <v>10</v>
      </c>
      <c r="D127" s="65" t="s">
        <v>211</v>
      </c>
      <c r="E127" s="69">
        <v>38.83</v>
      </c>
      <c r="G127" s="42">
        <v>9</v>
      </c>
      <c r="I127" s="12">
        <f>E127*G127</f>
        <v>349.47</v>
      </c>
      <c r="K127" s="33"/>
      <c r="L127" s="43"/>
      <c r="N127" s="12">
        <f>G127*ROUND(L127,2)</f>
        <v>0</v>
      </c>
      <c r="S127" s="46"/>
    </row>
    <row r="128" spans="2:19" ht="15.6" customHeight="1">
      <c r="B128" s="38" t="s">
        <v>212</v>
      </c>
      <c r="C128" s="47" t="s">
        <v>10</v>
      </c>
      <c r="D128" s="53" t="s">
        <v>213</v>
      </c>
      <c r="E128" s="69">
        <v>8.69</v>
      </c>
      <c r="G128" s="42">
        <v>10</v>
      </c>
      <c r="I128" s="12">
        <f>E128*G128</f>
        <v>86.9</v>
      </c>
      <c r="K128" s="33"/>
      <c r="L128" s="43"/>
      <c r="N128" s="12">
        <f>G128*ROUND(L128,2)</f>
        <v>0</v>
      </c>
      <c r="S128" s="46"/>
    </row>
    <row r="129" spans="2:19" ht="39.6">
      <c r="B129" s="38" t="s">
        <v>214</v>
      </c>
      <c r="C129" s="47" t="s">
        <v>10</v>
      </c>
      <c r="D129" s="53" t="s">
        <v>215</v>
      </c>
      <c r="E129" s="69">
        <v>35.43</v>
      </c>
      <c r="G129" s="42">
        <v>4</v>
      </c>
      <c r="I129" s="12">
        <f>E129*G129</f>
        <v>141.72</v>
      </c>
      <c r="K129" s="33"/>
      <c r="L129" s="43"/>
      <c r="N129" s="12">
        <f>G129*ROUND(L129,2)</f>
        <v>0</v>
      </c>
      <c r="S129" s="46"/>
    </row>
    <row r="130" spans="2:19" ht="17.100000000000001" customHeight="1">
      <c r="B130" s="38" t="s">
        <v>216</v>
      </c>
      <c r="C130" s="47" t="s">
        <v>10</v>
      </c>
      <c r="D130" s="53" t="s">
        <v>217</v>
      </c>
      <c r="E130" s="69">
        <v>17.48</v>
      </c>
      <c r="G130" s="42">
        <v>4</v>
      </c>
      <c r="I130" s="12">
        <f>E130*G130</f>
        <v>69.92</v>
      </c>
      <c r="K130" s="33"/>
      <c r="L130" s="43"/>
      <c r="N130" s="12">
        <f>G130*ROUND(L130,2)</f>
        <v>0</v>
      </c>
      <c r="S130" s="46"/>
    </row>
    <row r="131" spans="2:19" ht="17.100000000000001" customHeight="1">
      <c r="B131" s="38" t="s">
        <v>218</v>
      </c>
      <c r="C131" s="47" t="s">
        <v>10</v>
      </c>
      <c r="D131" s="53" t="s">
        <v>219</v>
      </c>
      <c r="E131" s="69">
        <v>13.14</v>
      </c>
      <c r="G131" s="42">
        <v>10</v>
      </c>
      <c r="I131" s="12">
        <f>E131*G131</f>
        <v>131.4</v>
      </c>
      <c r="K131" s="33"/>
      <c r="L131" s="43"/>
      <c r="N131" s="12">
        <f>G131*ROUND(L131,2)</f>
        <v>0</v>
      </c>
      <c r="S131" s="46"/>
    </row>
    <row r="132" spans="2:19" ht="17.100000000000001" customHeight="1">
      <c r="B132" s="38" t="s">
        <v>220</v>
      </c>
      <c r="C132" s="47" t="s">
        <v>10</v>
      </c>
      <c r="D132" s="53" t="s">
        <v>221</v>
      </c>
      <c r="E132" s="68">
        <v>36.04</v>
      </c>
      <c r="G132" s="42">
        <v>10</v>
      </c>
      <c r="I132" s="12">
        <f>E132*G132</f>
        <v>360.4</v>
      </c>
      <c r="K132" s="33"/>
      <c r="L132" s="43"/>
      <c r="N132" s="12">
        <f>G132*ROUND(L132,2)</f>
        <v>0</v>
      </c>
      <c r="S132" s="46"/>
    </row>
    <row r="133" spans="2:19" ht="26.85">
      <c r="B133" s="38" t="s">
        <v>222</v>
      </c>
      <c r="C133" s="47" t="s">
        <v>10</v>
      </c>
      <c r="D133" s="53" t="s">
        <v>223</v>
      </c>
      <c r="E133" s="68">
        <v>49</v>
      </c>
      <c r="G133" s="42">
        <v>1</v>
      </c>
      <c r="I133" s="12">
        <f>E133*G133</f>
        <v>49</v>
      </c>
      <c r="K133" s="33"/>
      <c r="L133" s="43"/>
      <c r="N133" s="12">
        <f>G133*ROUND(L133,2)</f>
        <v>0</v>
      </c>
      <c r="S133" s="46"/>
    </row>
    <row r="134" spans="2:19" ht="26.85">
      <c r="B134" s="38" t="s">
        <v>224</v>
      </c>
      <c r="C134" s="47" t="s">
        <v>10</v>
      </c>
      <c r="D134" s="53" t="s">
        <v>225</v>
      </c>
      <c r="E134" s="68">
        <v>13.03</v>
      </c>
      <c r="G134" s="42">
        <v>99</v>
      </c>
      <c r="I134" s="12">
        <f>E134*G134</f>
        <v>1289.97</v>
      </c>
      <c r="K134" s="33"/>
      <c r="L134" s="43"/>
      <c r="N134" s="12">
        <f>G134*ROUND(L134,2)</f>
        <v>0</v>
      </c>
      <c r="S134" s="46"/>
    </row>
    <row r="135" spans="2:19" ht="26.85">
      <c r="B135" s="38" t="s">
        <v>226</v>
      </c>
      <c r="C135" s="47" t="s">
        <v>10</v>
      </c>
      <c r="D135" s="53" t="s">
        <v>227</v>
      </c>
      <c r="E135" s="68">
        <v>20.71</v>
      </c>
      <c r="G135" s="42">
        <v>48</v>
      </c>
      <c r="I135" s="12">
        <f>E135*G135</f>
        <v>994.08</v>
      </c>
      <c r="K135" s="33"/>
      <c r="L135" s="43"/>
      <c r="N135" s="12">
        <f>G135*ROUND(L135,2)</f>
        <v>0</v>
      </c>
      <c r="S135" s="46"/>
    </row>
    <row r="136" spans="2:19" ht="26.85">
      <c r="B136" s="38" t="s">
        <v>228</v>
      </c>
      <c r="C136" s="47" t="s">
        <v>229</v>
      </c>
      <c r="D136" s="53" t="s">
        <v>230</v>
      </c>
      <c r="E136" s="68">
        <v>60.96</v>
      </c>
      <c r="G136" s="42">
        <v>40</v>
      </c>
      <c r="I136" s="12">
        <f>E136*G136</f>
        <v>2438.4</v>
      </c>
      <c r="K136" s="33"/>
      <c r="L136" s="43"/>
      <c r="M136" s="52"/>
      <c r="N136" s="12">
        <f>G136*ROUND(L136,2)</f>
        <v>0</v>
      </c>
      <c r="S136" s="46"/>
    </row>
    <row r="137" spans="2:19" ht="26.85">
      <c r="B137" s="38" t="s">
        <v>231</v>
      </c>
      <c r="C137" s="47" t="s">
        <v>229</v>
      </c>
      <c r="D137" s="53" t="s">
        <v>232</v>
      </c>
      <c r="E137" s="68">
        <v>92.81</v>
      </c>
      <c r="G137" s="42">
        <v>2</v>
      </c>
      <c r="I137" s="12">
        <f>E137*G137</f>
        <v>185.62</v>
      </c>
      <c r="K137" s="33"/>
      <c r="L137" s="43"/>
      <c r="M137" s="52"/>
      <c r="N137" s="12">
        <f>G137*ROUND(L137,2)</f>
        <v>0</v>
      </c>
      <c r="S137" s="46"/>
    </row>
    <row r="138" spans="2:19" ht="13.9">
      <c r="G138" s="42"/>
      <c r="K138" s="33"/>
      <c r="N138" s="12"/>
      <c r="S138" s="46"/>
    </row>
    <row r="139" spans="2:19" ht="14.1" customHeight="1">
      <c r="B139" s="3" t="s">
        <v>233</v>
      </c>
      <c r="C139" s="3"/>
      <c r="D139" s="3"/>
      <c r="E139" s="32"/>
      <c r="F139" s="32"/>
      <c r="G139" s="66"/>
      <c r="H139" s="67"/>
      <c r="I139" s="85"/>
      <c r="J139" s="67"/>
      <c r="K139" s="33"/>
      <c r="N139" s="12"/>
      <c r="S139" s="46"/>
    </row>
    <row r="140" spans="2:19" ht="13.9">
      <c r="B140" s="16"/>
      <c r="C140" s="16"/>
      <c r="D140" s="23"/>
      <c r="E140" s="32"/>
      <c r="F140" s="32"/>
      <c r="G140" s="66"/>
      <c r="H140" s="67"/>
      <c r="I140" s="85"/>
      <c r="J140" s="67"/>
      <c r="K140" s="33"/>
      <c r="N140" s="12"/>
      <c r="S140" s="46"/>
    </row>
    <row r="141" spans="2:19" ht="13.9">
      <c r="B141" s="1" t="s">
        <v>234</v>
      </c>
      <c r="C141" s="1"/>
      <c r="D141" s="1"/>
      <c r="E141" s="86"/>
      <c r="F141" s="86"/>
      <c r="G141" s="42"/>
      <c r="I141" s="6"/>
      <c r="K141" s="33"/>
      <c r="N141" s="12"/>
      <c r="S141" s="46"/>
    </row>
    <row r="142" spans="2:19" ht="39.6">
      <c r="B142" s="56" t="s">
        <v>235</v>
      </c>
      <c r="C142" s="56" t="s">
        <v>183</v>
      </c>
      <c r="D142" s="87" t="s">
        <v>236</v>
      </c>
      <c r="E142" s="88">
        <v>0.46</v>
      </c>
      <c r="F142" s="86"/>
      <c r="G142" s="42">
        <v>5000</v>
      </c>
      <c r="I142" s="12">
        <f>E142*G142</f>
        <v>2300</v>
      </c>
      <c r="K142" s="33"/>
      <c r="L142" s="43"/>
      <c r="N142" s="12">
        <f>G142*ROUND(L142,2)</f>
        <v>0</v>
      </c>
      <c r="S142" s="46"/>
    </row>
    <row r="143" spans="2:19" ht="30.6" customHeight="1">
      <c r="B143" s="60" t="s">
        <v>237</v>
      </c>
      <c r="C143" s="60" t="s">
        <v>183</v>
      </c>
      <c r="D143" s="89" t="s">
        <v>238</v>
      </c>
      <c r="E143" s="88">
        <v>0.52</v>
      </c>
      <c r="F143" s="86"/>
      <c r="G143" s="42">
        <v>100</v>
      </c>
      <c r="I143" s="12">
        <f>E143*G143</f>
        <v>52</v>
      </c>
      <c r="K143" s="33"/>
      <c r="L143" s="43"/>
      <c r="N143" s="12">
        <f>G143*ROUND(L143,2)</f>
        <v>0</v>
      </c>
      <c r="S143" s="46"/>
    </row>
    <row r="144" spans="2:19" ht="30.6" customHeight="1">
      <c r="B144" s="56" t="s">
        <v>239</v>
      </c>
      <c r="C144" s="60" t="s">
        <v>183</v>
      </c>
      <c r="D144" s="89" t="s">
        <v>240</v>
      </c>
      <c r="E144" s="88">
        <v>0.72</v>
      </c>
      <c r="F144" s="86"/>
      <c r="G144" s="42">
        <v>100</v>
      </c>
      <c r="I144" s="12">
        <f>E144*G144</f>
        <v>72</v>
      </c>
      <c r="K144" s="33"/>
      <c r="L144" s="43"/>
      <c r="N144" s="12">
        <f>G144*ROUND(L144,2)</f>
        <v>0</v>
      </c>
      <c r="S144" s="46"/>
    </row>
    <row r="145" spans="2:19" ht="30.6" customHeight="1">
      <c r="B145" s="60" t="s">
        <v>241</v>
      </c>
      <c r="C145" s="60" t="s">
        <v>183</v>
      </c>
      <c r="D145" s="89" t="s">
        <v>242</v>
      </c>
      <c r="E145" s="88">
        <v>0.4</v>
      </c>
      <c r="F145" s="86"/>
      <c r="G145" s="42">
        <v>5000</v>
      </c>
      <c r="I145" s="12">
        <f>E145*G145</f>
        <v>2000</v>
      </c>
      <c r="K145" s="33"/>
      <c r="L145" s="43"/>
      <c r="N145" s="12">
        <f>G145*ROUND(L145,2)</f>
        <v>0</v>
      </c>
      <c r="S145" s="46"/>
    </row>
    <row r="146" spans="2:19" ht="30.6" customHeight="1">
      <c r="B146" s="56" t="s">
        <v>243</v>
      </c>
      <c r="C146" s="60" t="s">
        <v>183</v>
      </c>
      <c r="D146" s="89" t="s">
        <v>244</v>
      </c>
      <c r="E146" s="88">
        <v>0.44</v>
      </c>
      <c r="F146" s="86"/>
      <c r="G146" s="42">
        <v>100</v>
      </c>
      <c r="I146" s="12">
        <f>E146*G146</f>
        <v>44</v>
      </c>
      <c r="K146" s="33"/>
      <c r="L146" s="43"/>
      <c r="N146" s="12">
        <f>G146*ROUND(L146,2)</f>
        <v>0</v>
      </c>
      <c r="S146" s="46"/>
    </row>
    <row r="147" spans="2:19" ht="30.6" customHeight="1">
      <c r="B147" s="60" t="s">
        <v>245</v>
      </c>
      <c r="C147" s="60" t="s">
        <v>183</v>
      </c>
      <c r="D147" s="89" t="s">
        <v>246</v>
      </c>
      <c r="E147" s="88">
        <v>0.65</v>
      </c>
      <c r="F147" s="86"/>
      <c r="G147" s="42">
        <v>130</v>
      </c>
      <c r="I147" s="12">
        <f>E147*G147</f>
        <v>84.5</v>
      </c>
      <c r="K147" s="33"/>
      <c r="L147" s="43"/>
      <c r="N147" s="12">
        <f>G147*ROUND(L147,2)</f>
        <v>0</v>
      </c>
      <c r="S147" s="46"/>
    </row>
    <row r="148" spans="2:19" ht="13.9">
      <c r="B148" s="15"/>
      <c r="C148" s="15"/>
      <c r="D148" s="90"/>
      <c r="E148" s="86"/>
      <c r="F148" s="86"/>
      <c r="G148" s="42"/>
      <c r="K148" s="33"/>
      <c r="N148" s="12"/>
      <c r="S148" s="46"/>
    </row>
    <row r="149" spans="2:19" ht="13.9">
      <c r="B149" s="1" t="s">
        <v>247</v>
      </c>
      <c r="C149" s="1"/>
      <c r="D149" s="1"/>
      <c r="E149" s="86"/>
      <c r="F149" s="86"/>
      <c r="G149" s="42"/>
      <c r="I149" s="6"/>
      <c r="K149" s="33"/>
      <c r="N149" s="12"/>
      <c r="S149" s="46"/>
    </row>
    <row r="150" spans="2:19" ht="39.6">
      <c r="B150" s="56" t="s">
        <v>248</v>
      </c>
      <c r="C150" s="56" t="s">
        <v>183</v>
      </c>
      <c r="D150" s="87" t="s">
        <v>249</v>
      </c>
      <c r="E150" s="88">
        <v>1.34</v>
      </c>
      <c r="F150" s="86"/>
      <c r="G150" s="42">
        <v>6000</v>
      </c>
      <c r="I150" s="12">
        <f>E150*G150</f>
        <v>8040</v>
      </c>
      <c r="K150" s="33"/>
      <c r="L150" s="43"/>
      <c r="N150" s="12">
        <f>G150*ROUND(L150,2)</f>
        <v>0</v>
      </c>
      <c r="S150" s="46"/>
    </row>
    <row r="151" spans="2:19" ht="29.85" customHeight="1">
      <c r="B151" s="60" t="s">
        <v>250</v>
      </c>
      <c r="C151" s="60" t="s">
        <v>183</v>
      </c>
      <c r="D151" s="89" t="s">
        <v>251</v>
      </c>
      <c r="E151" s="88">
        <v>1.58</v>
      </c>
      <c r="F151" s="86"/>
      <c r="G151" s="42">
        <v>100</v>
      </c>
      <c r="I151" s="12">
        <f>E151*G151</f>
        <v>158</v>
      </c>
      <c r="K151" s="33"/>
      <c r="L151" s="43"/>
      <c r="N151" s="12">
        <f>G151*ROUND(L151,2)</f>
        <v>0</v>
      </c>
      <c r="S151" s="46"/>
    </row>
    <row r="152" spans="2:19" ht="29.85" customHeight="1">
      <c r="B152" s="56" t="s">
        <v>252</v>
      </c>
      <c r="C152" s="60" t="s">
        <v>183</v>
      </c>
      <c r="D152" s="89" t="s">
        <v>253</v>
      </c>
      <c r="E152" s="88">
        <v>2.23</v>
      </c>
      <c r="F152" s="86"/>
      <c r="G152" s="42">
        <v>20</v>
      </c>
      <c r="I152" s="12">
        <f>E152*G152</f>
        <v>44.6</v>
      </c>
      <c r="K152" s="33"/>
      <c r="L152" s="43"/>
      <c r="N152" s="12">
        <f>G152*ROUND(L152,2)</f>
        <v>0</v>
      </c>
      <c r="S152" s="46"/>
    </row>
    <row r="153" spans="2:19" ht="29.85" customHeight="1">
      <c r="B153" s="60" t="s">
        <v>254</v>
      </c>
      <c r="C153" s="60" t="s">
        <v>183</v>
      </c>
      <c r="D153" s="89" t="s">
        <v>255</v>
      </c>
      <c r="E153" s="88">
        <v>1.29</v>
      </c>
      <c r="F153" s="86"/>
      <c r="G153" s="42">
        <v>4000</v>
      </c>
      <c r="I153" s="12">
        <f>E153*G153</f>
        <v>5160</v>
      </c>
      <c r="K153" s="33"/>
      <c r="L153" s="43"/>
      <c r="N153" s="12">
        <f>G153*ROUND(L153,2)</f>
        <v>0</v>
      </c>
      <c r="S153" s="46"/>
    </row>
    <row r="154" spans="2:19" ht="29.85" customHeight="1">
      <c r="B154" s="56" t="s">
        <v>256</v>
      </c>
      <c r="C154" s="60" t="s">
        <v>183</v>
      </c>
      <c r="D154" s="89" t="s">
        <v>257</v>
      </c>
      <c r="E154" s="88">
        <v>1.51</v>
      </c>
      <c r="F154" s="86"/>
      <c r="G154" s="42">
        <v>100</v>
      </c>
      <c r="I154" s="12">
        <f>E154*G154</f>
        <v>151</v>
      </c>
      <c r="K154" s="33"/>
      <c r="L154" s="43"/>
      <c r="N154" s="12">
        <f>G154*ROUND(L154,2)</f>
        <v>0</v>
      </c>
      <c r="S154" s="46"/>
    </row>
    <row r="155" spans="2:19" ht="29.85" customHeight="1">
      <c r="B155" s="60" t="s">
        <v>258</v>
      </c>
      <c r="C155" s="60" t="s">
        <v>183</v>
      </c>
      <c r="D155" s="89" t="s">
        <v>259</v>
      </c>
      <c r="E155" s="88">
        <v>2.1800000000000002</v>
      </c>
      <c r="F155" s="86"/>
      <c r="G155" s="42">
        <v>500</v>
      </c>
      <c r="I155" s="12">
        <f>E155*G155</f>
        <v>1090</v>
      </c>
      <c r="K155" s="33"/>
      <c r="L155" s="43"/>
      <c r="N155" s="12">
        <f>G155*ROUND(L155,2)</f>
        <v>0</v>
      </c>
      <c r="S155" s="46"/>
    </row>
    <row r="156" spans="2:19" ht="13.9">
      <c r="B156" s="15"/>
      <c r="C156" s="15"/>
      <c r="D156" s="90"/>
      <c r="E156" s="86"/>
      <c r="F156" s="86"/>
      <c r="G156" s="42"/>
      <c r="K156" s="33"/>
      <c r="N156" s="12"/>
      <c r="S156" s="46"/>
    </row>
    <row r="157" spans="2:19" ht="13.9">
      <c r="B157" s="1" t="s">
        <v>260</v>
      </c>
      <c r="C157" s="1"/>
      <c r="D157" s="1"/>
      <c r="E157" s="86"/>
      <c r="F157" s="86"/>
      <c r="G157" s="42"/>
      <c r="I157" s="6"/>
      <c r="K157" s="33"/>
      <c r="N157" s="12"/>
      <c r="S157" s="46"/>
    </row>
    <row r="158" spans="2:19" ht="20.100000000000001" customHeight="1">
      <c r="B158" s="56" t="s">
        <v>261</v>
      </c>
      <c r="C158" s="56" t="s">
        <v>183</v>
      </c>
      <c r="D158" s="87" t="s">
        <v>262</v>
      </c>
      <c r="E158" s="88">
        <v>2.62</v>
      </c>
      <c r="F158" s="86"/>
      <c r="G158" s="42">
        <v>50</v>
      </c>
      <c r="I158" s="12">
        <f>E158*G158</f>
        <v>131</v>
      </c>
      <c r="K158" s="33"/>
      <c r="L158" s="43"/>
      <c r="N158" s="12">
        <f>G158*ROUND(L158,2)</f>
        <v>0</v>
      </c>
      <c r="O158" s="52"/>
      <c r="S158" s="46"/>
    </row>
    <row r="159" spans="2:19" ht="26.85">
      <c r="B159" s="60" t="s">
        <v>263</v>
      </c>
      <c r="C159" s="60" t="s">
        <v>51</v>
      </c>
      <c r="D159" s="89" t="s">
        <v>264</v>
      </c>
      <c r="E159" s="88">
        <v>4.76</v>
      </c>
      <c r="F159" s="86"/>
      <c r="G159" s="42">
        <v>60</v>
      </c>
      <c r="I159" s="12">
        <f>E159*G159</f>
        <v>285.60000000000002</v>
      </c>
      <c r="K159" s="33"/>
      <c r="L159" s="43"/>
      <c r="N159" s="12">
        <f>G159*ROUND(L159,2)</f>
        <v>0</v>
      </c>
      <c r="O159" s="52"/>
      <c r="S159" s="46"/>
    </row>
    <row r="160" spans="2:19" ht="39.6">
      <c r="B160" s="60" t="s">
        <v>265</v>
      </c>
      <c r="C160" s="60" t="s">
        <v>51</v>
      </c>
      <c r="D160" s="89" t="s">
        <v>266</v>
      </c>
      <c r="E160" s="88">
        <v>5.17</v>
      </c>
      <c r="F160" s="86"/>
      <c r="G160" s="42">
        <v>50</v>
      </c>
      <c r="I160" s="12">
        <f>E160*G160</f>
        <v>258.5</v>
      </c>
      <c r="K160" s="33"/>
      <c r="L160" s="74"/>
      <c r="N160" s="12">
        <f>G160*ROUND(L160,2)</f>
        <v>0</v>
      </c>
      <c r="O160" s="52"/>
      <c r="S160" s="46"/>
    </row>
    <row r="161" spans="2:19" ht="13.9">
      <c r="B161" s="15"/>
      <c r="C161" s="15"/>
      <c r="D161" s="90"/>
      <c r="E161" s="86"/>
      <c r="F161" s="86"/>
      <c r="G161" s="42"/>
      <c r="K161" s="33"/>
      <c r="L161" s="76"/>
      <c r="N161" s="12"/>
      <c r="S161" s="46"/>
    </row>
    <row r="162" spans="2:19" ht="13.9">
      <c r="B162" s="1" t="s">
        <v>267</v>
      </c>
      <c r="C162" s="1"/>
      <c r="D162" s="1"/>
      <c r="E162" s="86"/>
      <c r="F162" s="86"/>
      <c r="G162" s="42"/>
      <c r="I162" s="6"/>
      <c r="K162" s="33"/>
      <c r="L162" s="77"/>
      <c r="N162" s="12"/>
      <c r="S162" s="46"/>
    </row>
    <row r="163" spans="2:19" ht="39.6">
      <c r="B163" s="56" t="s">
        <v>268</v>
      </c>
      <c r="C163" s="56" t="s">
        <v>183</v>
      </c>
      <c r="D163" s="87" t="s">
        <v>269</v>
      </c>
      <c r="E163" s="88">
        <v>6.53</v>
      </c>
      <c r="F163" s="86"/>
      <c r="G163" s="42">
        <v>1500</v>
      </c>
      <c r="I163" s="12">
        <f>E163*G163</f>
        <v>9795</v>
      </c>
      <c r="K163" s="33"/>
      <c r="L163" s="43"/>
      <c r="N163" s="12">
        <f>G163*ROUND(L163,2)</f>
        <v>0</v>
      </c>
      <c r="O163" s="52"/>
      <c r="S163" s="46"/>
    </row>
    <row r="164" spans="2:19" ht="39.6">
      <c r="B164" s="60" t="s">
        <v>270</v>
      </c>
      <c r="C164" s="60" t="s">
        <v>51</v>
      </c>
      <c r="D164" s="89" t="s">
        <v>271</v>
      </c>
      <c r="E164" s="88">
        <v>13.09</v>
      </c>
      <c r="F164" s="86"/>
      <c r="G164" s="42">
        <v>1500</v>
      </c>
      <c r="I164" s="12">
        <f>E164*G164</f>
        <v>19635</v>
      </c>
      <c r="K164" s="33"/>
      <c r="L164" s="43"/>
      <c r="N164" s="12">
        <f>G164*ROUND(L164,2)</f>
        <v>0</v>
      </c>
      <c r="O164" s="52"/>
      <c r="S164" s="46"/>
    </row>
    <row r="165" spans="2:19" ht="39.6">
      <c r="B165" s="60" t="s">
        <v>272</v>
      </c>
      <c r="C165" s="60" t="s">
        <v>51</v>
      </c>
      <c r="D165" s="89" t="s">
        <v>273</v>
      </c>
      <c r="E165" s="88">
        <v>13.37</v>
      </c>
      <c r="F165" s="86"/>
      <c r="G165" s="42">
        <v>30</v>
      </c>
      <c r="I165" s="12">
        <f>E165*G165</f>
        <v>401.1</v>
      </c>
      <c r="K165" s="33"/>
      <c r="L165" s="43"/>
      <c r="N165" s="12">
        <f>G165*ROUND(L165,2)</f>
        <v>0</v>
      </c>
      <c r="O165" s="52"/>
      <c r="S165" s="46"/>
    </row>
    <row r="166" spans="2:19" ht="13.9">
      <c r="B166" s="15"/>
      <c r="C166" s="15"/>
      <c r="D166" s="90"/>
      <c r="E166" s="86"/>
      <c r="F166" s="86"/>
      <c r="G166" s="42"/>
      <c r="K166" s="33"/>
      <c r="N166" s="12"/>
      <c r="S166" s="46"/>
    </row>
    <row r="167" spans="2:19" ht="13.9">
      <c r="B167" s="1" t="s">
        <v>274</v>
      </c>
      <c r="C167" s="1"/>
      <c r="D167" s="1"/>
      <c r="E167" s="86"/>
      <c r="F167" s="86"/>
      <c r="G167" s="42"/>
      <c r="I167" s="6"/>
      <c r="K167" s="33"/>
      <c r="N167" s="12"/>
      <c r="S167" s="46"/>
    </row>
    <row r="168" spans="2:19" ht="39.6">
      <c r="B168" s="56" t="s">
        <v>275</v>
      </c>
      <c r="C168" s="56" t="s">
        <v>183</v>
      </c>
      <c r="D168" s="87" t="s">
        <v>276</v>
      </c>
      <c r="E168" s="88">
        <v>6.68</v>
      </c>
      <c r="F168" s="86"/>
      <c r="G168" s="42">
        <v>20</v>
      </c>
      <c r="I168" s="12">
        <f>E168*G168</f>
        <v>133.6</v>
      </c>
      <c r="K168" s="33"/>
      <c r="L168" s="43"/>
      <c r="N168" s="12">
        <f>G168*ROUND(L168,2)</f>
        <v>0</v>
      </c>
      <c r="O168" s="52"/>
      <c r="S168" s="46"/>
    </row>
    <row r="169" spans="2:19" ht="39.6">
      <c r="B169" s="60" t="s">
        <v>277</v>
      </c>
      <c r="C169" s="60" t="s">
        <v>51</v>
      </c>
      <c r="D169" s="89" t="s">
        <v>278</v>
      </c>
      <c r="E169" s="88">
        <v>15.2</v>
      </c>
      <c r="F169" s="86"/>
      <c r="G169" s="42">
        <v>200</v>
      </c>
      <c r="I169" s="12">
        <f>E169*G169</f>
        <v>3040</v>
      </c>
      <c r="K169" s="33"/>
      <c r="L169" s="43"/>
      <c r="N169" s="12">
        <f>G169*ROUND(L169,2)</f>
        <v>0</v>
      </c>
      <c r="O169" s="52"/>
      <c r="S169" s="46"/>
    </row>
    <row r="170" spans="2:19" ht="39.6">
      <c r="B170" s="60" t="s">
        <v>279</v>
      </c>
      <c r="C170" s="60" t="s">
        <v>51</v>
      </c>
      <c r="D170" s="89" t="s">
        <v>280</v>
      </c>
      <c r="E170" s="88">
        <v>15.33</v>
      </c>
      <c r="F170" s="86"/>
      <c r="G170" s="42">
        <v>20</v>
      </c>
      <c r="I170" s="12">
        <f>E170*G170</f>
        <v>306.60000000000002</v>
      </c>
      <c r="K170" s="33"/>
      <c r="L170" s="43"/>
      <c r="N170" s="12">
        <f>G170*ROUND(L170,2)</f>
        <v>0</v>
      </c>
      <c r="O170" s="52"/>
      <c r="P170" s="52"/>
      <c r="S170" s="46"/>
    </row>
    <row r="171" spans="2:19" ht="13.9">
      <c r="B171" s="15"/>
      <c r="C171" s="15"/>
      <c r="D171" s="90"/>
      <c r="E171" s="86"/>
      <c r="F171" s="86"/>
      <c r="G171" s="42"/>
      <c r="K171" s="33"/>
      <c r="N171" s="12"/>
      <c r="S171" s="46"/>
    </row>
    <row r="172" spans="2:19" ht="13.9">
      <c r="B172" s="1" t="s">
        <v>281</v>
      </c>
      <c r="C172" s="1"/>
      <c r="D172" s="1"/>
      <c r="E172" s="86"/>
      <c r="F172" s="86"/>
      <c r="G172" s="42"/>
      <c r="I172" s="6"/>
      <c r="K172" s="33"/>
      <c r="N172" s="12"/>
      <c r="S172" s="46"/>
    </row>
    <row r="173" spans="2:19" ht="18.600000000000001" customHeight="1">
      <c r="B173" s="56" t="s">
        <v>282</v>
      </c>
      <c r="C173" s="56" t="s">
        <v>51</v>
      </c>
      <c r="D173" s="87" t="s">
        <v>283</v>
      </c>
      <c r="E173" s="88">
        <v>6.11</v>
      </c>
      <c r="F173" s="86"/>
      <c r="G173" s="42">
        <v>2000</v>
      </c>
      <c r="I173" s="12">
        <f>E173*G173</f>
        <v>12220</v>
      </c>
      <c r="K173" s="33"/>
      <c r="L173" s="43"/>
      <c r="N173" s="12">
        <f>G173*ROUND(L173,2)</f>
        <v>0</v>
      </c>
      <c r="S173" s="46"/>
    </row>
    <row r="174" spans="2:19" ht="29.85" customHeight="1">
      <c r="B174" s="60" t="s">
        <v>284</v>
      </c>
      <c r="C174" s="60" t="s">
        <v>51</v>
      </c>
      <c r="D174" s="89" t="s">
        <v>285</v>
      </c>
      <c r="E174" s="88">
        <v>4.78</v>
      </c>
      <c r="F174" s="86"/>
      <c r="G174" s="42">
        <v>700</v>
      </c>
      <c r="I174" s="12">
        <f>E174*G174</f>
        <v>3346</v>
      </c>
      <c r="K174" s="33"/>
      <c r="L174" s="43"/>
      <c r="N174" s="12">
        <f>G174*ROUND(L174,2)</f>
        <v>0</v>
      </c>
      <c r="S174" s="46"/>
    </row>
    <row r="175" spans="2:19" ht="29.85" customHeight="1">
      <c r="B175" s="56" t="s">
        <v>286</v>
      </c>
      <c r="C175" s="60" t="s">
        <v>10</v>
      </c>
      <c r="D175" s="89" t="s">
        <v>287</v>
      </c>
      <c r="E175" s="88">
        <v>5.41</v>
      </c>
      <c r="F175" s="86"/>
      <c r="G175" s="42">
        <v>50</v>
      </c>
      <c r="I175" s="12">
        <f>E175*G175</f>
        <v>270.5</v>
      </c>
      <c r="K175" s="33"/>
      <c r="L175" s="43"/>
      <c r="N175" s="12">
        <f>G175*ROUND(L175,2)</f>
        <v>0</v>
      </c>
      <c r="S175" s="46"/>
    </row>
    <row r="176" spans="2:19" ht="29.85" customHeight="1">
      <c r="B176" s="60" t="s">
        <v>288</v>
      </c>
      <c r="C176" s="60" t="s">
        <v>10</v>
      </c>
      <c r="D176" s="89" t="s">
        <v>289</v>
      </c>
      <c r="E176" s="88">
        <v>6.13</v>
      </c>
      <c r="F176" s="86"/>
      <c r="G176" s="42">
        <v>10</v>
      </c>
      <c r="I176" s="12">
        <f>E176*G176</f>
        <v>61.3</v>
      </c>
      <c r="K176" s="33"/>
      <c r="L176" s="43"/>
      <c r="N176" s="12">
        <f>G176*ROUND(L176,2)</f>
        <v>0</v>
      </c>
      <c r="S176" s="46"/>
    </row>
    <row r="177" spans="2:19" ht="29.85" customHeight="1">
      <c r="B177" s="56" t="s">
        <v>290</v>
      </c>
      <c r="C177" s="60" t="s">
        <v>10</v>
      </c>
      <c r="D177" s="89" t="s">
        <v>291</v>
      </c>
      <c r="E177" s="88">
        <v>4.1900000000000004</v>
      </c>
      <c r="F177" s="86"/>
      <c r="G177" s="42">
        <v>184</v>
      </c>
      <c r="I177" s="12">
        <f>E177*G177</f>
        <v>770.96</v>
      </c>
      <c r="K177" s="33"/>
      <c r="L177" s="43"/>
      <c r="N177" s="12">
        <f>G177*ROUND(L177,2)</f>
        <v>0</v>
      </c>
      <c r="S177" s="46"/>
    </row>
    <row r="178" spans="2:19" ht="29.85" customHeight="1">
      <c r="B178" s="60" t="s">
        <v>292</v>
      </c>
      <c r="C178" s="60" t="s">
        <v>10</v>
      </c>
      <c r="D178" s="89" t="s">
        <v>293</v>
      </c>
      <c r="E178" s="88">
        <v>6.69</v>
      </c>
      <c r="F178" s="86"/>
      <c r="G178" s="42">
        <v>2</v>
      </c>
      <c r="I178" s="12">
        <f>E178*G178</f>
        <v>13.38</v>
      </c>
      <c r="K178" s="33"/>
      <c r="L178" s="43"/>
      <c r="N178" s="12">
        <f>G178*ROUND(L178,2)</f>
        <v>0</v>
      </c>
      <c r="S178" s="46"/>
    </row>
    <row r="179" spans="2:19" ht="29.85" customHeight="1">
      <c r="B179" s="56" t="s">
        <v>294</v>
      </c>
      <c r="C179" s="60" t="s">
        <v>10</v>
      </c>
      <c r="D179" s="89" t="s">
        <v>295</v>
      </c>
      <c r="E179" s="88">
        <v>9.19</v>
      </c>
      <c r="F179" s="86"/>
      <c r="G179" s="42">
        <v>2</v>
      </c>
      <c r="I179" s="12">
        <f>E179*G179</f>
        <v>18.38</v>
      </c>
      <c r="K179" s="33"/>
      <c r="L179" s="43"/>
      <c r="N179" s="12">
        <f>G179*ROUND(L179,2)</f>
        <v>0</v>
      </c>
      <c r="S179" s="46"/>
    </row>
    <row r="180" spans="2:19" ht="29.85" customHeight="1">
      <c r="B180" s="60" t="s">
        <v>296</v>
      </c>
      <c r="C180" s="60" t="s">
        <v>10</v>
      </c>
      <c r="D180" s="89" t="s">
        <v>297</v>
      </c>
      <c r="E180" s="88">
        <v>12.5</v>
      </c>
      <c r="F180" s="86"/>
      <c r="G180" s="42">
        <v>2</v>
      </c>
      <c r="I180" s="12">
        <f>E180*G180</f>
        <v>25</v>
      </c>
      <c r="K180" s="33"/>
      <c r="L180" s="43"/>
      <c r="N180" s="12">
        <f>G180*ROUND(L180,2)</f>
        <v>0</v>
      </c>
      <c r="S180" s="46"/>
    </row>
    <row r="181" spans="2:19" ht="29.85" customHeight="1">
      <c r="B181" s="56" t="s">
        <v>298</v>
      </c>
      <c r="C181" s="60" t="s">
        <v>10</v>
      </c>
      <c r="D181" s="89" t="s">
        <v>299</v>
      </c>
      <c r="E181" s="88">
        <v>21.49</v>
      </c>
      <c r="F181" s="86"/>
      <c r="G181" s="42">
        <v>2</v>
      </c>
      <c r="I181" s="12">
        <f>E181*G181</f>
        <v>42.98</v>
      </c>
      <c r="K181" s="33"/>
      <c r="L181" s="43"/>
      <c r="N181" s="12">
        <f>G181*ROUND(L181,2)</f>
        <v>0</v>
      </c>
      <c r="S181" s="46"/>
    </row>
    <row r="182" spans="2:19" ht="29.85" customHeight="1">
      <c r="B182" s="60" t="s">
        <v>300</v>
      </c>
      <c r="C182" s="60" t="s">
        <v>10</v>
      </c>
      <c r="D182" s="89" t="s">
        <v>301</v>
      </c>
      <c r="E182" s="88">
        <v>18.45</v>
      </c>
      <c r="F182" s="86"/>
      <c r="G182" s="42">
        <v>1</v>
      </c>
      <c r="I182" s="12">
        <f>E182*G182</f>
        <v>18.45</v>
      </c>
      <c r="K182" s="33"/>
      <c r="L182" s="43"/>
      <c r="N182" s="12">
        <f>G182*ROUND(L182,2)</f>
        <v>0</v>
      </c>
      <c r="S182" s="46"/>
    </row>
    <row r="183" spans="2:19" ht="29.85" customHeight="1">
      <c r="B183" s="56" t="s">
        <v>302</v>
      </c>
      <c r="C183" s="60" t="s">
        <v>10</v>
      </c>
      <c r="D183" s="89" t="s">
        <v>303</v>
      </c>
      <c r="E183" s="88">
        <v>11.68</v>
      </c>
      <c r="F183" s="86"/>
      <c r="G183" s="42">
        <v>102</v>
      </c>
      <c r="I183" s="12">
        <f>E183*G183</f>
        <v>1191.3599999999999</v>
      </c>
      <c r="K183" s="33"/>
      <c r="L183" s="43"/>
      <c r="N183" s="12">
        <f>G183*ROUND(L183,2)</f>
        <v>0</v>
      </c>
      <c r="S183" s="46"/>
    </row>
    <row r="184" spans="2:19" ht="29.1" customHeight="1">
      <c r="B184" s="60" t="s">
        <v>304</v>
      </c>
      <c r="C184" s="60" t="s">
        <v>10</v>
      </c>
      <c r="D184" s="89" t="s">
        <v>305</v>
      </c>
      <c r="E184" s="88">
        <v>14.32</v>
      </c>
      <c r="F184" s="86"/>
      <c r="G184" s="42">
        <v>58</v>
      </c>
      <c r="I184" s="12">
        <f>E184*G184</f>
        <v>830.56</v>
      </c>
      <c r="K184" s="33"/>
      <c r="L184" s="43"/>
      <c r="N184" s="12">
        <f>G184*ROUND(L184,2)</f>
        <v>0</v>
      </c>
      <c r="S184" s="46"/>
    </row>
    <row r="185" spans="2:19" ht="29.1" customHeight="1">
      <c r="B185" s="56" t="s">
        <v>306</v>
      </c>
      <c r="C185" s="60" t="s">
        <v>10</v>
      </c>
      <c r="D185" s="89" t="s">
        <v>307</v>
      </c>
      <c r="E185" s="88">
        <v>28.4</v>
      </c>
      <c r="F185" s="86"/>
      <c r="G185" s="42">
        <v>4</v>
      </c>
      <c r="I185" s="12">
        <f>E185*G185</f>
        <v>113.6</v>
      </c>
      <c r="K185" s="33"/>
      <c r="L185" s="43"/>
      <c r="N185" s="12">
        <f>G185*ROUND(L185,2)</f>
        <v>0</v>
      </c>
      <c r="S185" s="46"/>
    </row>
    <row r="186" spans="2:19" ht="29.1" customHeight="1">
      <c r="B186" s="60" t="s">
        <v>308</v>
      </c>
      <c r="C186" s="60" t="s">
        <v>10</v>
      </c>
      <c r="D186" s="89" t="s">
        <v>309</v>
      </c>
      <c r="E186" s="88">
        <v>5.53</v>
      </c>
      <c r="F186" s="86"/>
      <c r="G186" s="42">
        <v>222</v>
      </c>
      <c r="I186" s="12">
        <f>E186*G186</f>
        <v>1227.6600000000001</v>
      </c>
      <c r="K186" s="33"/>
      <c r="L186" s="43"/>
      <c r="N186" s="12">
        <f>G186*ROUND(L186,2)</f>
        <v>0</v>
      </c>
      <c r="S186" s="46"/>
    </row>
    <row r="187" spans="2:19" ht="39.6">
      <c r="B187" s="56" t="s">
        <v>310</v>
      </c>
      <c r="C187" s="60" t="s">
        <v>51</v>
      </c>
      <c r="D187" s="89" t="s">
        <v>311</v>
      </c>
      <c r="E187" s="88">
        <v>9.6199999999999992</v>
      </c>
      <c r="F187" s="86"/>
      <c r="G187" s="42">
        <v>200</v>
      </c>
      <c r="I187" s="12">
        <f>E187*G187</f>
        <v>1924</v>
      </c>
      <c r="K187" s="33"/>
      <c r="L187" s="43"/>
      <c r="N187" s="12">
        <f>G187*ROUND(L187,2)</f>
        <v>0</v>
      </c>
      <c r="S187" s="46"/>
    </row>
    <row r="188" spans="2:19" ht="39.6">
      <c r="B188" s="60" t="s">
        <v>312</v>
      </c>
      <c r="C188" s="60" t="s">
        <v>10</v>
      </c>
      <c r="D188" s="89" t="s">
        <v>313</v>
      </c>
      <c r="E188" s="88">
        <v>66.03</v>
      </c>
      <c r="F188" s="86"/>
      <c r="G188" s="42">
        <v>60</v>
      </c>
      <c r="I188" s="12">
        <f>E188*G188</f>
        <v>3961.8</v>
      </c>
      <c r="K188" s="33"/>
      <c r="L188" s="43"/>
      <c r="N188" s="12">
        <f>G188*ROUND(L188,2)</f>
        <v>0</v>
      </c>
      <c r="O188" s="52"/>
      <c r="S188" s="46"/>
    </row>
    <row r="189" spans="2:19" ht="39.6">
      <c r="B189" s="56" t="s">
        <v>314</v>
      </c>
      <c r="C189" s="60" t="s">
        <v>10</v>
      </c>
      <c r="D189" s="89" t="s">
        <v>315</v>
      </c>
      <c r="E189" s="88">
        <v>16.54</v>
      </c>
      <c r="F189" s="86"/>
      <c r="G189" s="42">
        <v>2</v>
      </c>
      <c r="I189" s="12">
        <f>E189*G189</f>
        <v>33.08</v>
      </c>
      <c r="K189" s="33"/>
      <c r="L189" s="43"/>
      <c r="N189" s="12">
        <f>G189*ROUND(L189,2)</f>
        <v>0</v>
      </c>
      <c r="S189" s="46"/>
    </row>
    <row r="190" spans="2:19" ht="39.6">
      <c r="B190" s="60" t="s">
        <v>316</v>
      </c>
      <c r="C190" s="60" t="s">
        <v>10</v>
      </c>
      <c r="D190" s="89" t="s">
        <v>317</v>
      </c>
      <c r="E190" s="88">
        <v>132.06</v>
      </c>
      <c r="F190" s="86"/>
      <c r="G190" s="42">
        <v>1</v>
      </c>
      <c r="I190" s="12">
        <f>E190*G190</f>
        <v>132.06</v>
      </c>
      <c r="K190" s="33"/>
      <c r="L190" s="43"/>
      <c r="N190" s="12">
        <f>G190*ROUND(L190,2)</f>
        <v>0</v>
      </c>
      <c r="S190" s="46"/>
    </row>
    <row r="191" spans="2:19" ht="46.5" customHeight="1">
      <c r="B191" s="56" t="s">
        <v>318</v>
      </c>
      <c r="C191" s="60" t="s">
        <v>10</v>
      </c>
      <c r="D191" s="89" t="s">
        <v>319</v>
      </c>
      <c r="E191" s="88">
        <v>33.020000000000003</v>
      </c>
      <c r="F191" s="86"/>
      <c r="G191" s="42">
        <v>1</v>
      </c>
      <c r="I191" s="12">
        <f>E191*G191</f>
        <v>33.020000000000003</v>
      </c>
      <c r="K191" s="33"/>
      <c r="L191" s="43"/>
      <c r="N191" s="12">
        <f>G191*ROUND(L191,2)</f>
        <v>0</v>
      </c>
      <c r="S191" s="46"/>
    </row>
    <row r="192" spans="2:19" ht="33" customHeight="1">
      <c r="B192" s="60" t="s">
        <v>320</v>
      </c>
      <c r="C192" s="60" t="s">
        <v>10</v>
      </c>
      <c r="D192" s="89" t="s">
        <v>321</v>
      </c>
      <c r="E192" s="88">
        <v>19</v>
      </c>
      <c r="F192" s="86"/>
      <c r="G192" s="42">
        <v>10</v>
      </c>
      <c r="I192" s="12">
        <f>E192*G192</f>
        <v>190</v>
      </c>
      <c r="K192" s="33"/>
      <c r="L192" s="43"/>
      <c r="N192" s="12">
        <f>G192*ROUND(L192,2)</f>
        <v>0</v>
      </c>
      <c r="S192" s="46"/>
    </row>
    <row r="193" spans="2:19" ht="26.85">
      <c r="B193" s="56" t="s">
        <v>322</v>
      </c>
      <c r="C193" s="60" t="s">
        <v>10</v>
      </c>
      <c r="D193" s="89" t="s">
        <v>323</v>
      </c>
      <c r="E193" s="88">
        <v>8</v>
      </c>
      <c r="F193" s="86"/>
      <c r="G193" s="42">
        <v>1100</v>
      </c>
      <c r="I193" s="12">
        <f>E193*G193</f>
        <v>8800</v>
      </c>
      <c r="K193" s="33"/>
      <c r="L193" s="43"/>
      <c r="N193" s="12">
        <f>G193*ROUND(L193,2)</f>
        <v>0</v>
      </c>
      <c r="S193" s="46"/>
    </row>
    <row r="194" spans="2:19" ht="26.85">
      <c r="B194" s="60" t="s">
        <v>324</v>
      </c>
      <c r="C194" s="60" t="s">
        <v>10</v>
      </c>
      <c r="D194" s="89" t="s">
        <v>325</v>
      </c>
      <c r="E194" s="88">
        <v>13</v>
      </c>
      <c r="F194" s="86"/>
      <c r="G194" s="42">
        <v>69</v>
      </c>
      <c r="I194" s="12">
        <f>E194*G194</f>
        <v>897</v>
      </c>
      <c r="K194" s="33"/>
      <c r="L194" s="43"/>
      <c r="N194" s="12">
        <f>G194*ROUND(L194,2)</f>
        <v>0</v>
      </c>
      <c r="S194" s="46"/>
    </row>
    <row r="195" spans="2:19" ht="26.85">
      <c r="B195" s="56" t="s">
        <v>326</v>
      </c>
      <c r="C195" s="60" t="s">
        <v>10</v>
      </c>
      <c r="D195" s="89" t="s">
        <v>327</v>
      </c>
      <c r="E195" s="88">
        <v>18</v>
      </c>
      <c r="F195" s="86"/>
      <c r="G195" s="42">
        <v>10</v>
      </c>
      <c r="I195" s="12">
        <f>E195*G195</f>
        <v>180</v>
      </c>
      <c r="K195" s="33"/>
      <c r="L195" s="43"/>
      <c r="N195" s="12">
        <f>G195*ROUND(L195,2)</f>
        <v>0</v>
      </c>
      <c r="S195" s="46"/>
    </row>
    <row r="196" spans="2:19" ht="26.85">
      <c r="B196" s="60" t="s">
        <v>328</v>
      </c>
      <c r="C196" s="60" t="s">
        <v>10</v>
      </c>
      <c r="D196" s="89" t="s">
        <v>329</v>
      </c>
      <c r="E196" s="88">
        <v>4.5</v>
      </c>
      <c r="F196" s="86"/>
      <c r="G196" s="42">
        <v>900</v>
      </c>
      <c r="I196" s="12">
        <f>E196*G196</f>
        <v>4050</v>
      </c>
      <c r="K196" s="33"/>
      <c r="L196" s="43"/>
      <c r="N196" s="12">
        <f>G196*ROUND(L196,2)</f>
        <v>0</v>
      </c>
      <c r="S196" s="46"/>
    </row>
    <row r="197" spans="2:19" ht="26.85">
      <c r="B197" s="56" t="s">
        <v>330</v>
      </c>
      <c r="C197" s="47" t="s">
        <v>10</v>
      </c>
      <c r="D197" s="53" t="s">
        <v>331</v>
      </c>
      <c r="E197" s="68">
        <v>46.82</v>
      </c>
      <c r="G197" s="42">
        <v>6</v>
      </c>
      <c r="I197" s="12">
        <f>E197*G197</f>
        <v>280.92</v>
      </c>
      <c r="K197" s="33"/>
      <c r="L197" s="43"/>
      <c r="N197" s="12">
        <f>G197*ROUND(L197,2)</f>
        <v>0</v>
      </c>
      <c r="S197" s="46"/>
    </row>
    <row r="198" spans="2:19" ht="20.85" customHeight="1">
      <c r="B198" s="60" t="s">
        <v>332</v>
      </c>
      <c r="C198" s="47" t="s">
        <v>10</v>
      </c>
      <c r="D198" s="53" t="s">
        <v>333</v>
      </c>
      <c r="E198" s="40">
        <v>4.4400000000000004</v>
      </c>
      <c r="G198" s="42">
        <v>6</v>
      </c>
      <c r="I198" s="12">
        <f>E198*G198</f>
        <v>26.64</v>
      </c>
      <c r="K198" s="33"/>
      <c r="L198" s="43"/>
      <c r="N198" s="12">
        <f>G198*ROUND(L198,2)</f>
        <v>0</v>
      </c>
      <c r="S198" s="46"/>
    </row>
    <row r="199" spans="2:19" ht="26.85">
      <c r="B199" s="56" t="s">
        <v>334</v>
      </c>
      <c r="C199" s="47" t="s">
        <v>51</v>
      </c>
      <c r="D199" s="53" t="s">
        <v>335</v>
      </c>
      <c r="E199" s="40">
        <v>9.3699999999999992</v>
      </c>
      <c r="G199" s="42">
        <v>60</v>
      </c>
      <c r="I199" s="12">
        <f>E199*G199</f>
        <v>562.20000000000005</v>
      </c>
      <c r="K199" s="33"/>
      <c r="L199" s="43"/>
      <c r="N199" s="12">
        <f>G199*ROUND(L199,2)</f>
        <v>0</v>
      </c>
      <c r="S199" s="46"/>
    </row>
    <row r="200" spans="2:19" ht="26.85">
      <c r="B200" s="56" t="s">
        <v>336</v>
      </c>
      <c r="C200" s="47" t="s">
        <v>10</v>
      </c>
      <c r="D200" s="53" t="s">
        <v>337</v>
      </c>
      <c r="E200" s="40">
        <v>15</v>
      </c>
      <c r="F200" s="41"/>
      <c r="G200" s="42">
        <v>20</v>
      </c>
      <c r="I200" s="12">
        <f>E200*G200</f>
        <v>300</v>
      </c>
      <c r="K200" s="33"/>
      <c r="L200" s="43"/>
      <c r="N200" s="12">
        <f>G200*ROUND(L200,2)</f>
        <v>0</v>
      </c>
      <c r="S200" s="46"/>
    </row>
    <row r="201" spans="2:19" ht="13.9">
      <c r="B201" s="15"/>
      <c r="E201" s="41"/>
      <c r="F201" s="41"/>
      <c r="G201" s="42"/>
      <c r="K201" s="33"/>
      <c r="N201" s="12"/>
      <c r="S201" s="46"/>
    </row>
    <row r="202" spans="2:19" ht="13.9">
      <c r="B202" s="1" t="s">
        <v>338</v>
      </c>
      <c r="C202" s="1"/>
      <c r="D202" s="1"/>
      <c r="E202" s="86"/>
      <c r="F202" s="86"/>
      <c r="G202" s="42"/>
      <c r="I202" s="6"/>
      <c r="K202" s="33"/>
      <c r="N202" s="12"/>
      <c r="S202" s="46"/>
    </row>
    <row r="203" spans="2:19" ht="26.85">
      <c r="B203" s="56" t="s">
        <v>339</v>
      </c>
      <c r="C203" s="56" t="s">
        <v>51</v>
      </c>
      <c r="D203" s="87" t="s">
        <v>340</v>
      </c>
      <c r="E203" s="88">
        <v>9.3000000000000007</v>
      </c>
      <c r="F203" s="86"/>
      <c r="G203" s="42">
        <v>200</v>
      </c>
      <c r="I203" s="12">
        <f>E203*G203</f>
        <v>1860</v>
      </c>
      <c r="K203" s="33"/>
      <c r="L203" s="43"/>
      <c r="N203" s="12">
        <f>G203*ROUND(L203,2)</f>
        <v>0</v>
      </c>
      <c r="O203" s="52"/>
      <c r="S203" s="46"/>
    </row>
    <row r="204" spans="2:19" ht="26.85">
      <c r="B204" s="60" t="s">
        <v>341</v>
      </c>
      <c r="C204" s="60" t="s">
        <v>10</v>
      </c>
      <c r="D204" s="89" t="s">
        <v>342</v>
      </c>
      <c r="E204" s="88">
        <v>7.21</v>
      </c>
      <c r="F204" s="86"/>
      <c r="G204" s="42">
        <v>15</v>
      </c>
      <c r="I204" s="12">
        <f>E204*G204</f>
        <v>108.15</v>
      </c>
      <c r="K204" s="33"/>
      <c r="L204" s="43"/>
      <c r="N204" s="12">
        <f>G204*ROUND(L204,2)</f>
        <v>0</v>
      </c>
      <c r="O204" s="52"/>
      <c r="S204" s="46"/>
    </row>
    <row r="205" spans="2:19" ht="26.85">
      <c r="B205" s="56" t="s">
        <v>343</v>
      </c>
      <c r="C205" s="60" t="s">
        <v>10</v>
      </c>
      <c r="D205" s="89" t="s">
        <v>344</v>
      </c>
      <c r="E205" s="88">
        <v>8.11</v>
      </c>
      <c r="F205" s="86"/>
      <c r="G205" s="42">
        <v>212</v>
      </c>
      <c r="I205" s="12">
        <f>E205*G205</f>
        <v>1719.32</v>
      </c>
      <c r="K205" s="33"/>
      <c r="L205" s="43"/>
      <c r="N205" s="12">
        <f>G205*ROUND(L205,2)</f>
        <v>0</v>
      </c>
      <c r="O205" s="52"/>
      <c r="S205" s="46"/>
    </row>
    <row r="206" spans="2:19" ht="39.6">
      <c r="B206" s="60" t="s">
        <v>345</v>
      </c>
      <c r="C206" s="60" t="s">
        <v>10</v>
      </c>
      <c r="D206" s="89" t="s">
        <v>346</v>
      </c>
      <c r="E206" s="88">
        <v>5.6</v>
      </c>
      <c r="F206" s="86"/>
      <c r="G206" s="42">
        <v>6</v>
      </c>
      <c r="I206" s="12">
        <f>E206*G206</f>
        <v>33.6</v>
      </c>
      <c r="K206" s="33"/>
      <c r="L206" s="43"/>
      <c r="N206" s="12">
        <f>G206*ROUND(L206,2)</f>
        <v>0</v>
      </c>
      <c r="O206" s="52"/>
      <c r="S206" s="46"/>
    </row>
    <row r="207" spans="2:19" ht="39.6">
      <c r="B207" s="56" t="s">
        <v>347</v>
      </c>
      <c r="C207" s="60" t="s">
        <v>10</v>
      </c>
      <c r="D207" s="89" t="s">
        <v>348</v>
      </c>
      <c r="E207" s="88">
        <v>9.4700000000000006</v>
      </c>
      <c r="F207" s="86"/>
      <c r="G207" s="42">
        <v>6</v>
      </c>
      <c r="I207" s="12">
        <f>E207*G207</f>
        <v>56.82</v>
      </c>
      <c r="K207" s="33"/>
      <c r="L207" s="43"/>
      <c r="N207" s="12">
        <f>G207*ROUND(L207,2)</f>
        <v>0</v>
      </c>
      <c r="O207" s="52"/>
      <c r="S207" s="46"/>
    </row>
    <row r="208" spans="2:19" ht="39.6">
      <c r="B208" s="60" t="s">
        <v>349</v>
      </c>
      <c r="C208" s="60" t="s">
        <v>10</v>
      </c>
      <c r="D208" s="89" t="s">
        <v>350</v>
      </c>
      <c r="E208" s="88">
        <v>13.34</v>
      </c>
      <c r="F208" s="86"/>
      <c r="G208" s="42">
        <v>2</v>
      </c>
      <c r="I208" s="12">
        <f>E208*G208</f>
        <v>26.68</v>
      </c>
      <c r="K208" s="33"/>
      <c r="L208" s="43"/>
      <c r="N208" s="12">
        <f>G208*ROUND(L208,2)</f>
        <v>0</v>
      </c>
      <c r="O208" s="52"/>
      <c r="S208" s="46"/>
    </row>
    <row r="209" spans="2:19" ht="39.6">
      <c r="B209" s="56" t="s">
        <v>351</v>
      </c>
      <c r="C209" s="60" t="s">
        <v>10</v>
      </c>
      <c r="D209" s="89" t="s">
        <v>352</v>
      </c>
      <c r="E209" s="88">
        <v>16.600000000000001</v>
      </c>
      <c r="F209" s="86"/>
      <c r="G209" s="42">
        <v>105</v>
      </c>
      <c r="I209" s="12">
        <f>E209*G209</f>
        <v>1743</v>
      </c>
      <c r="K209" s="33"/>
      <c r="L209" s="43"/>
      <c r="N209" s="12">
        <f>G209*ROUND(L209,2)</f>
        <v>0</v>
      </c>
      <c r="O209" s="52"/>
      <c r="S209" s="46"/>
    </row>
    <row r="210" spans="2:19" ht="39.6">
      <c r="B210" s="60" t="s">
        <v>353</v>
      </c>
      <c r="C210" s="60" t="s">
        <v>10</v>
      </c>
      <c r="D210" s="89" t="s">
        <v>354</v>
      </c>
      <c r="E210" s="88">
        <v>23.48</v>
      </c>
      <c r="F210" s="86"/>
      <c r="G210" s="42">
        <v>55</v>
      </c>
      <c r="I210" s="12">
        <f>E210*G210</f>
        <v>1291.4000000000001</v>
      </c>
      <c r="K210" s="33"/>
      <c r="L210" s="43"/>
      <c r="N210" s="12">
        <f>G210*ROUND(L210,2)</f>
        <v>0</v>
      </c>
      <c r="O210" s="52"/>
      <c r="S210" s="46"/>
    </row>
    <row r="211" spans="2:19" ht="46.5" customHeight="1">
      <c r="B211" s="56" t="s">
        <v>355</v>
      </c>
      <c r="C211" s="60" t="s">
        <v>10</v>
      </c>
      <c r="D211" s="89" t="s">
        <v>356</v>
      </c>
      <c r="E211" s="88">
        <v>23.15</v>
      </c>
      <c r="F211" s="86"/>
      <c r="G211" s="42">
        <v>1</v>
      </c>
      <c r="I211" s="12">
        <f>E211*G211</f>
        <v>23.15</v>
      </c>
      <c r="K211" s="33"/>
      <c r="L211" s="43"/>
      <c r="N211" s="12">
        <f>G211*ROUND(L211,2)</f>
        <v>0</v>
      </c>
      <c r="O211" s="52"/>
      <c r="S211" s="46"/>
    </row>
    <row r="212" spans="2:19" ht="48.75" customHeight="1">
      <c r="B212" s="60" t="s">
        <v>357</v>
      </c>
      <c r="C212" s="60" t="s">
        <v>10</v>
      </c>
      <c r="D212" s="89" t="s">
        <v>358</v>
      </c>
      <c r="E212" s="88">
        <v>13.01</v>
      </c>
      <c r="F212" s="86"/>
      <c r="G212" s="42">
        <v>5</v>
      </c>
      <c r="I212" s="12">
        <f>E212*G212</f>
        <v>65.05</v>
      </c>
      <c r="K212" s="33"/>
      <c r="L212" s="43"/>
      <c r="N212" s="12">
        <f>G212*ROUND(L212,2)</f>
        <v>0</v>
      </c>
      <c r="O212" s="52"/>
      <c r="S212" s="46"/>
    </row>
    <row r="213" spans="2:19" ht="48.75" customHeight="1">
      <c r="B213" s="56" t="s">
        <v>359</v>
      </c>
      <c r="C213" s="60" t="s">
        <v>10</v>
      </c>
      <c r="D213" s="89" t="s">
        <v>360</v>
      </c>
      <c r="E213" s="88">
        <v>18.079999999999998</v>
      </c>
      <c r="F213" s="86"/>
      <c r="G213" s="42">
        <v>40</v>
      </c>
      <c r="I213" s="12">
        <f>E213*G213</f>
        <v>723.2</v>
      </c>
      <c r="K213" s="33"/>
      <c r="L213" s="43"/>
      <c r="N213" s="12">
        <f>G213*ROUND(L213,2)</f>
        <v>0</v>
      </c>
      <c r="O213" s="52"/>
      <c r="S213" s="46"/>
    </row>
    <row r="214" spans="2:19" ht="45" customHeight="1">
      <c r="B214" s="60" t="s">
        <v>361</v>
      </c>
      <c r="C214" s="60" t="s">
        <v>10</v>
      </c>
      <c r="D214" s="89" t="s">
        <v>362</v>
      </c>
      <c r="E214" s="88">
        <v>38.68</v>
      </c>
      <c r="F214" s="86"/>
      <c r="G214" s="42">
        <v>60</v>
      </c>
      <c r="I214" s="12">
        <f>E214*G214</f>
        <v>2320.8000000000002</v>
      </c>
      <c r="K214" s="33"/>
      <c r="L214" s="43"/>
      <c r="N214" s="12">
        <f>G214*ROUND(L214,2)</f>
        <v>0</v>
      </c>
      <c r="O214" s="52"/>
      <c r="S214" s="46"/>
    </row>
    <row r="215" spans="2:19" ht="26.85">
      <c r="B215" s="56" t="s">
        <v>363</v>
      </c>
      <c r="C215" s="60" t="s">
        <v>10</v>
      </c>
      <c r="D215" s="89" t="s">
        <v>364</v>
      </c>
      <c r="E215" s="88">
        <v>7.16</v>
      </c>
      <c r="F215" s="86"/>
      <c r="G215" s="42">
        <v>40</v>
      </c>
      <c r="I215" s="12">
        <f>E215*G215</f>
        <v>286.39999999999998</v>
      </c>
      <c r="K215" s="33"/>
      <c r="L215" s="43"/>
      <c r="N215" s="12">
        <f>G215*ROUND(L215,2)</f>
        <v>0</v>
      </c>
      <c r="O215" s="52"/>
      <c r="S215" s="46"/>
    </row>
    <row r="216" spans="2:19" ht="47.25" customHeight="1">
      <c r="B216" s="60" t="s">
        <v>365</v>
      </c>
      <c r="C216" s="60" t="s">
        <v>51</v>
      </c>
      <c r="D216" s="89" t="s">
        <v>366</v>
      </c>
      <c r="E216" s="88">
        <v>20.12</v>
      </c>
      <c r="F216" s="86"/>
      <c r="G216" s="42">
        <v>250</v>
      </c>
      <c r="I216" s="12">
        <f>E216*G216</f>
        <v>5030</v>
      </c>
      <c r="K216" s="33"/>
      <c r="L216" s="43"/>
      <c r="N216" s="12">
        <f>G216*ROUND(L216,2)</f>
        <v>0</v>
      </c>
      <c r="O216" s="52"/>
      <c r="S216" s="46"/>
    </row>
    <row r="217" spans="2:19" ht="26.85">
      <c r="B217" s="56" t="s">
        <v>367</v>
      </c>
      <c r="C217" s="60" t="s">
        <v>51</v>
      </c>
      <c r="D217" s="89" t="s">
        <v>368</v>
      </c>
      <c r="E217" s="88">
        <v>28.02</v>
      </c>
      <c r="F217" s="86"/>
      <c r="G217" s="42">
        <v>100</v>
      </c>
      <c r="I217" s="12">
        <f>E217*G217</f>
        <v>2802</v>
      </c>
      <c r="K217" s="33"/>
      <c r="L217" s="43"/>
      <c r="N217" s="12">
        <f>G217*ROUND(L217,2)</f>
        <v>0</v>
      </c>
      <c r="O217" s="52"/>
      <c r="S217" s="46"/>
    </row>
    <row r="218" spans="2:19" ht="39.6">
      <c r="B218" s="60" t="s">
        <v>369</v>
      </c>
      <c r="C218" s="60" t="s">
        <v>51</v>
      </c>
      <c r="D218" s="89" t="s">
        <v>370</v>
      </c>
      <c r="E218" s="88">
        <v>13.23</v>
      </c>
      <c r="F218" s="86"/>
      <c r="G218" s="42">
        <v>1500</v>
      </c>
      <c r="I218" s="12">
        <f>E218*G218</f>
        <v>19845</v>
      </c>
      <c r="K218" s="33"/>
      <c r="L218" s="43"/>
      <c r="N218" s="12">
        <f>G218*ROUND(L218,2)</f>
        <v>0</v>
      </c>
      <c r="O218" s="52"/>
      <c r="S218" s="46"/>
    </row>
    <row r="219" spans="2:19" ht="39.6">
      <c r="B219" s="56" t="s">
        <v>371</v>
      </c>
      <c r="C219" s="60" t="s">
        <v>372</v>
      </c>
      <c r="D219" s="89" t="s">
        <v>373</v>
      </c>
      <c r="E219" s="88">
        <v>35.28</v>
      </c>
      <c r="F219" s="86"/>
      <c r="G219" s="42">
        <v>12</v>
      </c>
      <c r="I219" s="12">
        <f>E219*G219</f>
        <v>423.36</v>
      </c>
      <c r="K219" s="33"/>
      <c r="L219" s="43"/>
      <c r="N219" s="12">
        <f>G219*ROUND(L219,2)</f>
        <v>0</v>
      </c>
      <c r="O219" s="52"/>
      <c r="S219" s="46"/>
    </row>
    <row r="220" spans="2:19" ht="26.85">
      <c r="B220" s="60" t="s">
        <v>374</v>
      </c>
      <c r="C220" s="47" t="s">
        <v>10</v>
      </c>
      <c r="D220" s="53" t="s">
        <v>375</v>
      </c>
      <c r="E220" s="68">
        <v>85</v>
      </c>
      <c r="G220" s="42">
        <v>5</v>
      </c>
      <c r="I220" s="12">
        <f>E220*G220</f>
        <v>425</v>
      </c>
      <c r="K220" s="33"/>
      <c r="L220" s="43"/>
      <c r="N220" s="12">
        <f>G220*ROUND(L220,2)</f>
        <v>0</v>
      </c>
      <c r="S220" s="46"/>
    </row>
    <row r="221" spans="2:19" ht="13.9">
      <c r="B221" s="15"/>
      <c r="C221" s="15"/>
      <c r="D221" s="90"/>
      <c r="E221" s="86"/>
      <c r="F221" s="86"/>
      <c r="G221" s="42"/>
      <c r="K221" s="33"/>
      <c r="N221" s="12"/>
      <c r="S221" s="46"/>
    </row>
    <row r="222" spans="2:19" ht="14.1" customHeight="1">
      <c r="B222" s="4" t="s">
        <v>376</v>
      </c>
      <c r="C222" s="4"/>
      <c r="D222" s="4"/>
      <c r="G222" s="42"/>
      <c r="K222" s="33"/>
      <c r="N222" s="12"/>
      <c r="S222" s="46"/>
    </row>
    <row r="223" spans="2:19" ht="39.6">
      <c r="B223" s="38" t="s">
        <v>377</v>
      </c>
      <c r="C223" s="38" t="s">
        <v>10</v>
      </c>
      <c r="D223" s="65" t="s">
        <v>378</v>
      </c>
      <c r="E223" s="68">
        <v>317.89999999999998</v>
      </c>
      <c r="G223" s="42">
        <v>2</v>
      </c>
      <c r="I223" s="12">
        <f>E223*G223</f>
        <v>635.79999999999995</v>
      </c>
      <c r="K223" s="33"/>
      <c r="L223" s="43"/>
      <c r="M223" s="52"/>
      <c r="N223" s="12">
        <f>G223*ROUND(L223,2)</f>
        <v>0</v>
      </c>
      <c r="P223" s="52"/>
      <c r="S223" s="46"/>
    </row>
    <row r="224" spans="2:19" ht="26.85">
      <c r="B224" s="47" t="s">
        <v>379</v>
      </c>
      <c r="C224" s="47" t="s">
        <v>10</v>
      </c>
      <c r="D224" s="53" t="s">
        <v>380</v>
      </c>
      <c r="E224" s="68">
        <v>284.24</v>
      </c>
      <c r="G224" s="42">
        <v>2</v>
      </c>
      <c r="I224" s="12">
        <f>E224*G224</f>
        <v>568.48</v>
      </c>
      <c r="K224" s="33"/>
      <c r="L224" s="43"/>
      <c r="M224" s="52"/>
      <c r="N224" s="12">
        <f>G224*ROUND(L224,2)</f>
        <v>0</v>
      </c>
      <c r="P224" s="52"/>
      <c r="S224" s="46"/>
    </row>
    <row r="225" spans="2:19" ht="39.6">
      <c r="B225" s="47" t="s">
        <v>381</v>
      </c>
      <c r="C225" s="47" t="s">
        <v>10</v>
      </c>
      <c r="D225" s="53" t="s">
        <v>382</v>
      </c>
      <c r="E225" s="68">
        <v>380.93</v>
      </c>
      <c r="G225" s="42">
        <v>2</v>
      </c>
      <c r="I225" s="12">
        <f>E225*G225</f>
        <v>761.86</v>
      </c>
      <c r="K225" s="33"/>
      <c r="L225" s="43"/>
      <c r="M225" s="52"/>
      <c r="N225" s="12">
        <f>G225*ROUND(L225,2)</f>
        <v>0</v>
      </c>
      <c r="P225" s="52"/>
      <c r="S225" s="46"/>
    </row>
    <row r="226" spans="2:19" ht="13.9">
      <c r="G226" s="42"/>
      <c r="K226" s="33"/>
      <c r="N226" s="12"/>
      <c r="S226" s="46"/>
    </row>
    <row r="227" spans="2:19" s="30" customFormat="1" ht="14.1" customHeight="1">
      <c r="B227" s="3" t="s">
        <v>383</v>
      </c>
      <c r="C227" s="3"/>
      <c r="D227" s="3"/>
      <c r="E227" s="9"/>
      <c r="F227" s="9"/>
      <c r="G227" s="42"/>
      <c r="H227" s="11"/>
      <c r="J227" s="11"/>
      <c r="K227" s="33"/>
      <c r="L227" s="34"/>
      <c r="M227" s="35"/>
      <c r="N227" s="12"/>
      <c r="O227" s="35"/>
      <c r="P227" s="35"/>
      <c r="Q227" s="35"/>
      <c r="S227" s="46"/>
    </row>
    <row r="228" spans="2:19" ht="26.85">
      <c r="B228" s="47" t="s">
        <v>384</v>
      </c>
      <c r="C228" s="47" t="s">
        <v>10</v>
      </c>
      <c r="D228" s="65" t="s">
        <v>385</v>
      </c>
      <c r="E228" s="68">
        <v>48.75</v>
      </c>
      <c r="G228" s="42">
        <v>10</v>
      </c>
      <c r="I228" s="12">
        <f>E228*G228</f>
        <v>487.5</v>
      </c>
      <c r="K228" s="33"/>
      <c r="L228" s="43"/>
      <c r="N228" s="12">
        <f>G228*ROUND(L228,2)</f>
        <v>0</v>
      </c>
      <c r="S228" s="46"/>
    </row>
    <row r="229" spans="2:19" ht="26.85">
      <c r="B229" s="47" t="s">
        <v>386</v>
      </c>
      <c r="C229" s="47" t="s">
        <v>10</v>
      </c>
      <c r="D229" s="53" t="s">
        <v>387</v>
      </c>
      <c r="E229" s="68">
        <v>28.05</v>
      </c>
      <c r="G229" s="42">
        <v>3</v>
      </c>
      <c r="I229" s="12">
        <f>E229*G229</f>
        <v>84.15</v>
      </c>
      <c r="K229" s="33"/>
      <c r="L229" s="43"/>
      <c r="N229" s="12">
        <f>G229*ROUND(L229,2)</f>
        <v>0</v>
      </c>
      <c r="S229" s="46"/>
    </row>
    <row r="230" spans="2:19" ht="19.350000000000001" customHeight="1">
      <c r="B230" s="47" t="s">
        <v>388</v>
      </c>
      <c r="C230" s="47" t="s">
        <v>51</v>
      </c>
      <c r="D230" s="53" t="s">
        <v>389</v>
      </c>
      <c r="E230" s="68">
        <v>7.36</v>
      </c>
      <c r="G230" s="42">
        <v>100</v>
      </c>
      <c r="I230" s="12">
        <f>E230*G230</f>
        <v>736</v>
      </c>
      <c r="K230" s="33"/>
      <c r="L230" s="43"/>
      <c r="N230" s="12">
        <f>G230*ROUND(L230,2)</f>
        <v>0</v>
      </c>
      <c r="O230" s="52"/>
      <c r="S230" s="46"/>
    </row>
    <row r="231" spans="2:19" ht="19.350000000000001" customHeight="1">
      <c r="B231" s="47" t="s">
        <v>390</v>
      </c>
      <c r="C231" s="47" t="s">
        <v>51</v>
      </c>
      <c r="D231" s="53" t="s">
        <v>391</v>
      </c>
      <c r="E231" s="68">
        <v>15.2</v>
      </c>
      <c r="G231" s="42">
        <v>80</v>
      </c>
      <c r="I231" s="12">
        <f>E231*G231</f>
        <v>1216</v>
      </c>
      <c r="K231" s="33"/>
      <c r="L231" s="43"/>
      <c r="N231" s="12">
        <f>G231*ROUND(L231,2)</f>
        <v>0</v>
      </c>
      <c r="S231" s="46"/>
    </row>
    <row r="232" spans="2:19" ht="19.350000000000001" customHeight="1">
      <c r="B232" s="47" t="s">
        <v>392</v>
      </c>
      <c r="C232" s="47" t="s">
        <v>51</v>
      </c>
      <c r="D232" s="53" t="s">
        <v>393</v>
      </c>
      <c r="E232" s="68">
        <v>9.36</v>
      </c>
      <c r="G232" s="42">
        <v>300</v>
      </c>
      <c r="I232" s="12">
        <f>E232*G232</f>
        <v>2808</v>
      </c>
      <c r="K232" s="33"/>
      <c r="L232" s="43"/>
      <c r="N232" s="12">
        <f>G232*ROUND(L232,2)</f>
        <v>0</v>
      </c>
      <c r="O232" s="52"/>
      <c r="S232" s="46"/>
    </row>
    <row r="233" spans="2:19" ht="19.350000000000001" customHeight="1">
      <c r="B233" s="47" t="s">
        <v>394</v>
      </c>
      <c r="C233" s="47" t="s">
        <v>51</v>
      </c>
      <c r="D233" s="53" t="s">
        <v>395</v>
      </c>
      <c r="E233" s="68">
        <v>15.61</v>
      </c>
      <c r="G233" s="42">
        <v>220</v>
      </c>
      <c r="I233" s="12">
        <f>E233*G233</f>
        <v>3434.2</v>
      </c>
      <c r="K233" s="33"/>
      <c r="L233" s="43"/>
      <c r="N233" s="12">
        <f>G233*ROUND(L233,2)</f>
        <v>0</v>
      </c>
      <c r="O233" s="52"/>
      <c r="S233" s="46"/>
    </row>
    <row r="234" spans="2:19" ht="13.9">
      <c r="G234" s="42"/>
      <c r="K234" s="33"/>
      <c r="N234" s="12"/>
      <c r="S234" s="46"/>
    </row>
    <row r="235" spans="2:19" ht="14.1" customHeight="1">
      <c r="B235" s="3" t="s">
        <v>396</v>
      </c>
      <c r="C235" s="3"/>
      <c r="D235" s="3"/>
      <c r="G235" s="42"/>
      <c r="I235" s="6"/>
      <c r="K235" s="33"/>
      <c r="N235" s="12"/>
      <c r="S235" s="46"/>
    </row>
    <row r="236" spans="2:19" ht="28.35" customHeight="1">
      <c r="B236" s="38" t="s">
        <v>397</v>
      </c>
      <c r="C236" s="38" t="s">
        <v>10</v>
      </c>
      <c r="D236" s="65" t="s">
        <v>398</v>
      </c>
      <c r="E236" s="68">
        <v>18.420000000000002</v>
      </c>
      <c r="G236" s="42">
        <v>700</v>
      </c>
      <c r="I236" s="12">
        <f>E236*G236</f>
        <v>12894</v>
      </c>
      <c r="K236" s="33"/>
      <c r="L236" s="43"/>
      <c r="N236" s="12">
        <f>G236*ROUND(L236,2)</f>
        <v>0</v>
      </c>
      <c r="S236" s="46"/>
    </row>
    <row r="237" spans="2:19" ht="30.6" customHeight="1">
      <c r="B237" s="47" t="s">
        <v>399</v>
      </c>
      <c r="C237" s="47" t="s">
        <v>10</v>
      </c>
      <c r="D237" s="53" t="s">
        <v>400</v>
      </c>
      <c r="E237" s="68">
        <v>34.94</v>
      </c>
      <c r="G237" s="42">
        <v>200</v>
      </c>
      <c r="I237" s="12">
        <f>E237*G237</f>
        <v>6988</v>
      </c>
      <c r="K237" s="33"/>
      <c r="L237" s="43"/>
      <c r="N237" s="12">
        <f>G237*ROUND(L237,2)</f>
        <v>0</v>
      </c>
      <c r="S237" s="46"/>
    </row>
    <row r="238" spans="2:19" ht="17.850000000000001" customHeight="1">
      <c r="B238" s="47" t="s">
        <v>401</v>
      </c>
      <c r="C238" s="47" t="s">
        <v>10</v>
      </c>
      <c r="D238" s="53" t="s">
        <v>402</v>
      </c>
      <c r="E238" s="68">
        <v>12.97</v>
      </c>
      <c r="G238" s="42">
        <v>100</v>
      </c>
      <c r="I238" s="12">
        <f>E238*G238</f>
        <v>1297</v>
      </c>
      <c r="K238" s="33"/>
      <c r="L238" s="43"/>
      <c r="N238" s="12">
        <f>G238*ROUND(L238,2)</f>
        <v>0</v>
      </c>
      <c r="S238" s="46"/>
    </row>
    <row r="239" spans="2:19" ht="17.850000000000001" customHeight="1">
      <c r="B239" s="47" t="s">
        <v>403</v>
      </c>
      <c r="C239" s="47" t="s">
        <v>10</v>
      </c>
      <c r="D239" s="53" t="s">
        <v>404</v>
      </c>
      <c r="E239" s="68">
        <v>32.520000000000003</v>
      </c>
      <c r="G239" s="42">
        <v>150</v>
      </c>
      <c r="I239" s="12">
        <f>E239*G239</f>
        <v>4878</v>
      </c>
      <c r="K239" s="33"/>
      <c r="L239" s="43"/>
      <c r="N239" s="12">
        <f>G239*ROUND(L239,2)</f>
        <v>0</v>
      </c>
    </row>
    <row r="240" spans="2:19">
      <c r="E240" s="91"/>
      <c r="F240" s="91"/>
      <c r="H240" s="92"/>
      <c r="I240" s="93"/>
      <c r="J240" s="92"/>
      <c r="K240" s="93"/>
    </row>
    <row r="241" spans="4:14">
      <c r="D241" s="94"/>
      <c r="E241" s="55"/>
      <c r="F241" s="55"/>
      <c r="H241" s="6"/>
      <c r="I241" s="55"/>
      <c r="J241" s="6"/>
      <c r="K241" s="55"/>
    </row>
    <row r="242" spans="4:14" ht="18.75" customHeight="1">
      <c r="E242" s="32" t="s">
        <v>405</v>
      </c>
      <c r="G242" s="95" t="s">
        <v>406</v>
      </c>
      <c r="I242" s="96">
        <f>SUM(I8:I239)</f>
        <v>308442.58</v>
      </c>
      <c r="K242" s="32" t="s">
        <v>405</v>
      </c>
      <c r="L242" s="95" t="s">
        <v>406</v>
      </c>
      <c r="N242" s="96">
        <f>SUM(N7:N239)</f>
        <v>0</v>
      </c>
    </row>
    <row r="243" spans="4:14" ht="18" customHeight="1">
      <c r="D243" s="97" t="s">
        <v>407</v>
      </c>
      <c r="E243" s="12">
        <f>I242</f>
        <v>308442.58</v>
      </c>
      <c r="G243" s="98">
        <v>0.13</v>
      </c>
      <c r="I243" s="12">
        <f>ROUND(E243*G243,2)</f>
        <v>40097.54</v>
      </c>
      <c r="K243" s="12">
        <f>N242</f>
        <v>0</v>
      </c>
      <c r="L243" s="98">
        <v>0.13</v>
      </c>
      <c r="N243" s="12">
        <f>ROUND(K243*L243,2)</f>
        <v>0</v>
      </c>
    </row>
    <row r="244" spans="4:14" ht="18" customHeight="1">
      <c r="D244" s="97" t="s">
        <v>408</v>
      </c>
      <c r="E244" s="12">
        <f>I242</f>
        <v>308442.58</v>
      </c>
      <c r="G244" s="98">
        <v>0.06</v>
      </c>
      <c r="I244" s="12">
        <f>ROUND(E244*G244,2)</f>
        <v>18506.55</v>
      </c>
      <c r="K244" s="12">
        <f>N242</f>
        <v>0</v>
      </c>
      <c r="L244" s="98">
        <v>0.06</v>
      </c>
      <c r="N244" s="12">
        <f>ROUND(K244*L244,2)</f>
        <v>0</v>
      </c>
    </row>
    <row r="245" spans="4:14" ht="19.5" customHeight="1">
      <c r="G245" s="19" t="s">
        <v>409</v>
      </c>
      <c r="I245" s="12">
        <f>I242+I243+I244</f>
        <v>367046.67</v>
      </c>
      <c r="L245" s="19" t="s">
        <v>409</v>
      </c>
      <c r="N245" s="12">
        <f>N242+N243+N244</f>
        <v>0</v>
      </c>
    </row>
    <row r="246" spans="4:14" ht="24.75" customHeight="1">
      <c r="D246" s="97" t="s">
        <v>410</v>
      </c>
      <c r="E246" s="9">
        <f>I245</f>
        <v>367046.67</v>
      </c>
      <c r="G246" s="98">
        <v>0.21</v>
      </c>
      <c r="I246" s="12">
        <f>ROUND(E246*G246,2)</f>
        <v>77079.8</v>
      </c>
      <c r="K246" s="9">
        <f>N245</f>
        <v>0</v>
      </c>
      <c r="L246" s="98">
        <v>0.21</v>
      </c>
      <c r="N246" s="12">
        <f>ROUND(K246*L246,2)</f>
        <v>0</v>
      </c>
    </row>
    <row r="247" spans="4:14" ht="21.75" customHeight="1">
      <c r="G247" s="99" t="s">
        <v>411</v>
      </c>
      <c r="I247" s="100">
        <f>I245+I246</f>
        <v>444126.47</v>
      </c>
      <c r="L247" s="99" t="s">
        <v>411</v>
      </c>
      <c r="N247" s="100">
        <f>N245+N246</f>
        <v>0</v>
      </c>
    </row>
  </sheetData>
  <sheetProtection password="DEAB" sheet="1" objects="1" scenarios="1"/>
  <mergeCells count="27">
    <mergeCell ref="B227:D227"/>
    <mergeCell ref="B235:D235"/>
    <mergeCell ref="B162:D162"/>
    <mergeCell ref="B167:D167"/>
    <mergeCell ref="B172:D172"/>
    <mergeCell ref="B202:D202"/>
    <mergeCell ref="B222:D222"/>
    <mergeCell ref="B115:D115"/>
    <mergeCell ref="B139:D139"/>
    <mergeCell ref="B141:D141"/>
    <mergeCell ref="B149:D149"/>
    <mergeCell ref="B157:D157"/>
    <mergeCell ref="B90:D90"/>
    <mergeCell ref="B95:D95"/>
    <mergeCell ref="B99:D99"/>
    <mergeCell ref="B104:D104"/>
    <mergeCell ref="B111:D111"/>
    <mergeCell ref="B54:D54"/>
    <mergeCell ref="B58:D58"/>
    <mergeCell ref="B69:D69"/>
    <mergeCell ref="B78:D78"/>
    <mergeCell ref="B82:D82"/>
    <mergeCell ref="I2:N2"/>
    <mergeCell ref="B7:D7"/>
    <mergeCell ref="B30:D30"/>
    <mergeCell ref="B40:D40"/>
    <mergeCell ref="B47:D47"/>
  </mergeCells>
  <dataValidations count="1">
    <dataValidation type="decimal" allowBlank="1" showInputMessage="1" showErrorMessage="1" errorTitle="Preu" error="Ha de ser inferior al preu unitari de licitació" sqref="L8:L28 L31:L38 L41:L45 L48:L52 L55:L56 L59:L67 L70:L76 L79:L88 L91:L93 L96:L97 L100:L102 L105:L109 L112:L113 L116:L137 L142:L147 L150:L155 L158:L165 L168:L170 L173:L200 L203:L220 L223:L225 L228:L233 L236:L239" xr:uid="{00000000-0002-0000-0000-000000000000}">
      <formula1>0</formula1>
      <formula2>E41</formula2>
    </dataValidation>
  </dataValidations>
  <pageMargins left="0.24027777777777801" right="0.15763888888888899" top="0.64027777777777795" bottom="0.98402777777777795" header="0.511811023622047" footer="0.51180555555555596"/>
  <pageSetup paperSize="9" fitToHeight="6" orientation="portrait" horizontalDpi="300" verticalDpi="300"/>
  <headerFoot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Servei d'Informació de Base</dc:creator>
  <cp:keywords/>
  <dc:description/>
  <cp:lastModifiedBy>García Reina, Fina</cp:lastModifiedBy>
  <cp:revision>1</cp:revision>
  <dcterms:created xsi:type="dcterms:W3CDTF">1999-02-26T13:28:09Z</dcterms:created>
  <dcterms:modified xsi:type="dcterms:W3CDTF">2025-07-08T12:05:23Z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0x010100C745C4CF81E47342AAF6E92515616802</vt:lpwstr>
  </property>
</Properties>
</file>