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h014cifs1\vol_usr\Urbanism\_expedients_segons_tipus\CTON_licitacio_obert\2025\CTON2025000020_Mobiliari_EBM_La_Vinyala\01 DT\"/>
    </mc:Choice>
  </mc:AlternateContent>
  <xr:revisionPtr revIDLastSave="0" documentId="13_ncr:1_{CD2CB582-5013-4247-8575-3CC2DBE79728}" xr6:coauthVersionLast="36" xr6:coauthVersionMax="36" xr10:uidLastSave="{00000000-0000-0000-0000-000000000000}"/>
  <bookViews>
    <workbookView xWindow="0" yWindow="0" windowWidth="23040" windowHeight="9684" xr2:uid="{5B4EF4E2-8906-4ACA-8586-9B4D484E8187}"/>
  </bookViews>
  <sheets>
    <sheet name="LOT 1" sheetId="2" r:id="rId1"/>
  </sheets>
  <definedNames>
    <definedName name="_xlnm.Print_Area" localSheetId="0">'LOT 1'!$A$1:$J$77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2" l="1"/>
  <c r="H8" i="2"/>
  <c r="I8" i="2"/>
  <c r="J8" i="2"/>
  <c r="G9" i="2"/>
  <c r="H9" i="2"/>
  <c r="I9" i="2"/>
  <c r="I75" i="2" s="1"/>
  <c r="I76" i="2" s="1"/>
  <c r="J9" i="2"/>
  <c r="G10" i="2"/>
  <c r="H10" i="2"/>
  <c r="I10" i="2"/>
  <c r="J10" i="2"/>
  <c r="G11" i="2"/>
  <c r="H11" i="2"/>
  <c r="I11" i="2"/>
  <c r="J11" i="2"/>
  <c r="G12" i="2"/>
  <c r="H12" i="2"/>
  <c r="J12" i="2" s="1"/>
  <c r="I12" i="2"/>
  <c r="G13" i="2"/>
  <c r="H13" i="2"/>
  <c r="I13" i="2"/>
  <c r="J13" i="2"/>
  <c r="G14" i="2"/>
  <c r="H14" i="2"/>
  <c r="I14" i="2"/>
  <c r="J14" i="2"/>
  <c r="G15" i="2"/>
  <c r="H15" i="2"/>
  <c r="I15" i="2"/>
  <c r="J15" i="2"/>
  <c r="G16" i="2"/>
  <c r="H16" i="2"/>
  <c r="I16" i="2"/>
  <c r="J16" i="2"/>
  <c r="G17" i="2"/>
  <c r="H17" i="2"/>
  <c r="I17" i="2"/>
  <c r="J17" i="2"/>
  <c r="G18" i="2"/>
  <c r="H18" i="2"/>
  <c r="I18" i="2"/>
  <c r="J18" i="2"/>
  <c r="G19" i="2"/>
  <c r="H19" i="2"/>
  <c r="I19" i="2"/>
  <c r="J19" i="2"/>
  <c r="G20" i="2"/>
  <c r="H20" i="2"/>
  <c r="I20" i="2"/>
  <c r="J20" i="2"/>
  <c r="G21" i="2"/>
  <c r="H21" i="2"/>
  <c r="J21" i="2" s="1"/>
  <c r="I21" i="2"/>
  <c r="G22" i="2"/>
  <c r="H22" i="2"/>
  <c r="I22" i="2"/>
  <c r="J22" i="2"/>
  <c r="G23" i="2"/>
  <c r="H23" i="2"/>
  <c r="I23" i="2"/>
  <c r="J23" i="2"/>
  <c r="G24" i="2"/>
  <c r="H24" i="2"/>
  <c r="I24" i="2"/>
  <c r="J24" i="2"/>
  <c r="G25" i="2"/>
  <c r="H25" i="2"/>
  <c r="I25" i="2"/>
  <c r="J25" i="2"/>
  <c r="G26" i="2"/>
  <c r="H26" i="2"/>
  <c r="I26" i="2"/>
  <c r="J26" i="2"/>
  <c r="G27" i="2"/>
  <c r="H27" i="2"/>
  <c r="I27" i="2"/>
  <c r="J27" i="2"/>
  <c r="G28" i="2"/>
  <c r="H28" i="2"/>
  <c r="I28" i="2"/>
  <c r="J28" i="2"/>
  <c r="G29" i="2"/>
  <c r="H29" i="2"/>
  <c r="I29" i="2"/>
  <c r="J29" i="2"/>
  <c r="G30" i="2"/>
  <c r="H30" i="2"/>
  <c r="J30" i="2" s="1"/>
  <c r="I30" i="2"/>
  <c r="G31" i="2"/>
  <c r="H31" i="2"/>
  <c r="I31" i="2"/>
  <c r="J31" i="2"/>
  <c r="G32" i="2"/>
  <c r="H32" i="2"/>
  <c r="I32" i="2"/>
  <c r="J32" i="2"/>
  <c r="G33" i="2"/>
  <c r="H33" i="2"/>
  <c r="I33" i="2"/>
  <c r="J33" i="2"/>
  <c r="G34" i="2"/>
  <c r="H34" i="2"/>
  <c r="I34" i="2"/>
  <c r="J34" i="2"/>
  <c r="G35" i="2"/>
  <c r="H35" i="2"/>
  <c r="I35" i="2"/>
  <c r="J35" i="2"/>
  <c r="G36" i="2"/>
  <c r="H36" i="2"/>
  <c r="I36" i="2"/>
  <c r="J36" i="2"/>
  <c r="G37" i="2"/>
  <c r="H37" i="2"/>
  <c r="I37" i="2"/>
  <c r="J37" i="2"/>
  <c r="G38" i="2"/>
  <c r="H38" i="2"/>
  <c r="I38" i="2"/>
  <c r="J38" i="2"/>
  <c r="G39" i="2"/>
  <c r="H39" i="2"/>
  <c r="J39" i="2" s="1"/>
  <c r="I39" i="2"/>
  <c r="G40" i="2"/>
  <c r="H40" i="2"/>
  <c r="I40" i="2"/>
  <c r="J40" i="2"/>
  <c r="G41" i="2"/>
  <c r="H41" i="2"/>
  <c r="I41" i="2"/>
  <c r="J41" i="2"/>
  <c r="G42" i="2"/>
  <c r="H42" i="2"/>
  <c r="I42" i="2"/>
  <c r="J42" i="2"/>
  <c r="G43" i="2"/>
  <c r="H43" i="2"/>
  <c r="I43" i="2"/>
  <c r="J43" i="2"/>
  <c r="G44" i="2"/>
  <c r="H44" i="2"/>
  <c r="I44" i="2"/>
  <c r="J44" i="2"/>
  <c r="G45" i="2"/>
  <c r="H45" i="2"/>
  <c r="I45" i="2"/>
  <c r="J45" i="2"/>
  <c r="G46" i="2"/>
  <c r="H46" i="2"/>
  <c r="I46" i="2"/>
  <c r="J46" i="2"/>
  <c r="G47" i="2"/>
  <c r="H47" i="2"/>
  <c r="I47" i="2"/>
  <c r="J47" i="2"/>
  <c r="G48" i="2"/>
  <c r="H48" i="2"/>
  <c r="J48" i="2" s="1"/>
  <c r="I48" i="2"/>
  <c r="G49" i="2"/>
  <c r="H49" i="2"/>
  <c r="I49" i="2"/>
  <c r="J49" i="2"/>
  <c r="G50" i="2"/>
  <c r="H50" i="2"/>
  <c r="I50" i="2"/>
  <c r="J50" i="2"/>
  <c r="G51" i="2"/>
  <c r="H51" i="2"/>
  <c r="I51" i="2"/>
  <c r="J51" i="2"/>
  <c r="G52" i="2"/>
  <c r="H52" i="2"/>
  <c r="I52" i="2"/>
  <c r="J52" i="2"/>
  <c r="G53" i="2"/>
  <c r="H53" i="2"/>
  <c r="I53" i="2"/>
  <c r="J53" i="2"/>
  <c r="G54" i="2"/>
  <c r="H54" i="2"/>
  <c r="I54" i="2"/>
  <c r="J54" i="2"/>
  <c r="G55" i="2"/>
  <c r="H55" i="2"/>
  <c r="I55" i="2"/>
  <c r="J55" i="2"/>
  <c r="G56" i="2"/>
  <c r="H56" i="2"/>
  <c r="I56" i="2"/>
  <c r="J56" i="2"/>
  <c r="G57" i="2"/>
  <c r="H57" i="2"/>
  <c r="J57" i="2" s="1"/>
  <c r="I57" i="2"/>
  <c r="G58" i="2"/>
  <c r="H58" i="2"/>
  <c r="I58" i="2"/>
  <c r="J58" i="2"/>
  <c r="G59" i="2"/>
  <c r="H59" i="2"/>
  <c r="I59" i="2"/>
  <c r="J59" i="2"/>
  <c r="G60" i="2"/>
  <c r="H60" i="2"/>
  <c r="I60" i="2"/>
  <c r="J60" i="2"/>
  <c r="G61" i="2"/>
  <c r="H61" i="2"/>
  <c r="I61" i="2"/>
  <c r="J61" i="2"/>
  <c r="G62" i="2"/>
  <c r="H62" i="2"/>
  <c r="I62" i="2"/>
  <c r="J62" i="2"/>
  <c r="G63" i="2"/>
  <c r="H63" i="2"/>
  <c r="I63" i="2"/>
  <c r="J63" i="2"/>
  <c r="G64" i="2"/>
  <c r="H64" i="2"/>
  <c r="I64" i="2"/>
  <c r="J64" i="2"/>
  <c r="G65" i="2"/>
  <c r="H65" i="2"/>
  <c r="I65" i="2"/>
  <c r="J65" i="2"/>
  <c r="G66" i="2"/>
  <c r="H66" i="2"/>
  <c r="J66" i="2" s="1"/>
  <c r="I66" i="2"/>
  <c r="G67" i="2"/>
  <c r="H67" i="2"/>
  <c r="I67" i="2"/>
  <c r="J67" i="2"/>
  <c r="G68" i="2"/>
  <c r="H68" i="2"/>
  <c r="I68" i="2"/>
  <c r="J68" i="2"/>
  <c r="G69" i="2"/>
  <c r="H69" i="2"/>
  <c r="I69" i="2"/>
  <c r="J69" i="2"/>
  <c r="G70" i="2"/>
  <c r="H70" i="2"/>
  <c r="I70" i="2"/>
  <c r="J70" i="2"/>
  <c r="G71" i="2"/>
  <c r="H71" i="2"/>
  <c r="I71" i="2"/>
  <c r="J71" i="2"/>
  <c r="I7" i="2"/>
  <c r="G7" i="2"/>
  <c r="H7" i="2" s="1"/>
  <c r="J7" i="2" s="1"/>
  <c r="J77" i="2" l="1"/>
</calcChain>
</file>

<file path=xl/sharedStrings.xml><?xml version="1.0" encoding="utf-8"?>
<sst xmlns="http://schemas.openxmlformats.org/spreadsheetml/2006/main" count="212" uniqueCount="135">
  <si>
    <t>EBM LA VINYALA - PRESSUPOST MOBILIARI</t>
  </si>
  <si>
    <t>Codi</t>
  </si>
  <si>
    <t>Unitat</t>
  </si>
  <si>
    <t>Descripció</t>
  </si>
  <si>
    <t>Amidament</t>
  </si>
  <si>
    <t>Ut</t>
  </si>
  <si>
    <t>Cadireta tres postures</t>
  </si>
  <si>
    <t>Cadira baixa per educadora amb respatller i rodes</t>
  </si>
  <si>
    <t>Canviador amb pica i aixeta</t>
  </si>
  <si>
    <t>Penjador senzill, pom petit (total 14 infants)</t>
  </si>
  <si>
    <t>Matalàs de canvi</t>
  </si>
  <si>
    <t>Estructura de 2 prestatges per gots i tovalloles (20 infants)</t>
  </si>
  <si>
    <t>Prestatge simple</t>
  </si>
  <si>
    <t>Prestatgeria 2 nivells</t>
  </si>
  <si>
    <t>Prestatgeria alta</t>
  </si>
  <si>
    <t>Calaix mòbil</t>
  </si>
  <si>
    <t>Taulell divisor sense fons</t>
  </si>
  <si>
    <t>Moble divisor doble  mig alçada</t>
  </si>
  <si>
    <t>Mirall 100x80 cm</t>
  </si>
  <si>
    <t>Penjador doble amb prestatge  (6)</t>
  </si>
  <si>
    <t>Penjador doble amb prestatge  (7)</t>
  </si>
  <si>
    <t>Armari bucs amb portes (3x2)</t>
  </si>
  <si>
    <t>Armari bucs amb portes (4x2)</t>
  </si>
  <si>
    <t>Escaleta taula de canvi, 3 graons</t>
  </si>
  <si>
    <t>Mirall sobre-pica inclinat</t>
  </si>
  <si>
    <t>Prestatge per gots 130</t>
  </si>
  <si>
    <t>Penjador senzill, pom petit (tovalloles) (total 13 poms)</t>
  </si>
  <si>
    <t>Matalàs de dormir</t>
  </si>
  <si>
    <t>Matalàs de relaxació</t>
  </si>
  <si>
    <t>Cadireta</t>
  </si>
  <si>
    <t>Taula rectangular</t>
  </si>
  <si>
    <t>Marc taula experimentació</t>
  </si>
  <si>
    <t>Penjador doble amb prestatge  (10)</t>
  </si>
  <si>
    <t>Prestatge per gots 90</t>
  </si>
  <si>
    <t>Armari bucs amb portes (5x2)</t>
  </si>
  <si>
    <t>Armari alçat matalassos amb dues portes, per 13 ut</t>
  </si>
  <si>
    <t>Armari alçat matalassos amb tres portes, per 20 unitats</t>
  </si>
  <si>
    <t>Cuineta integral</t>
  </si>
  <si>
    <t>Calaix de disfresses</t>
  </si>
  <si>
    <t>Mirall tríptic</t>
  </si>
  <si>
    <t>Cavallet de pintura</t>
  </si>
  <si>
    <t>Caixa de llum</t>
  </si>
  <si>
    <t>Taula de llum</t>
  </si>
  <si>
    <t>Carro per a manipular</t>
  </si>
  <si>
    <t>Mòdul de joc interior</t>
  </si>
  <si>
    <t>Conjunt motricitat caminants</t>
  </si>
  <si>
    <t>Total PEC sense iva</t>
  </si>
  <si>
    <t>TOTAL amb IVA</t>
  </si>
  <si>
    <t>A01</t>
  </si>
  <si>
    <t>A02</t>
  </si>
  <si>
    <t>A03</t>
  </si>
  <si>
    <t>A04</t>
  </si>
  <si>
    <t>A05</t>
  </si>
  <si>
    <t>A06</t>
  </si>
  <si>
    <t>A07</t>
  </si>
  <si>
    <t>A08</t>
  </si>
  <si>
    <t>A09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</si>
  <si>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</si>
  <si>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</si>
  <si>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</si>
  <si>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</si>
  <si>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</si>
  <si>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</si>
  <si>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</si>
  <si>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</si>
  <si>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</si>
  <si>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</si>
  <si>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</si>
  <si>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</si>
  <si>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</si>
  <si>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</si>
  <si>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</si>
  <si>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</si>
  <si>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</si>
  <si>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</si>
  <si>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</si>
  <si>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</si>
  <si>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</si>
  <si>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</si>
  <si>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</si>
  <si>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</si>
  <si>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</si>
  <si>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</si>
  <si>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</si>
  <si>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</si>
  <si>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</si>
  <si>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</si>
  <si>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Taula abatible per a I1</t>
  </si>
  <si>
    <t>Taula quadrada per a I1</t>
  </si>
  <si>
    <t>Taula abatible per a I2</t>
  </si>
  <si>
    <t>Taula quadrada per a I2</t>
  </si>
  <si>
    <t>Penjador senzill, pom petit (tovalloles) (total 6 poms)</t>
  </si>
  <si>
    <t>Penjador senzill, pom petit (penja tovalloles) (total 10 poms)</t>
  </si>
  <si>
    <t>A81</t>
  </si>
  <si>
    <t>A84</t>
  </si>
  <si>
    <t>A79</t>
  </si>
  <si>
    <t>A82</t>
  </si>
  <si>
    <t>A71</t>
  </si>
  <si>
    <t xml:space="preserve">Túnel / Laberint </t>
  </si>
  <si>
    <t>Triangle</t>
  </si>
  <si>
    <t>Rampa</t>
  </si>
  <si>
    <t>A72</t>
  </si>
  <si>
    <t>A73</t>
  </si>
  <si>
    <t>A74</t>
  </si>
  <si>
    <t>A75</t>
  </si>
  <si>
    <t>A76</t>
  </si>
  <si>
    <t>A77</t>
  </si>
  <si>
    <t>A78</t>
  </si>
  <si>
    <t>A80</t>
  </si>
  <si>
    <t>Moble baix Montessori amb tres divisions</t>
  </si>
  <si>
    <t>Taula atlas amb rodes 1/3 de cercle T2</t>
  </si>
  <si>
    <t>Taula atlas amb rodes 1/3 de cercle T3</t>
  </si>
  <si>
    <t>Taula atlas amb rodes 1/3 de cercle T4</t>
  </si>
  <si>
    <t>Moble organitzador per a mudes</t>
  </si>
  <si>
    <t>Moble organitzador de caixes</t>
  </si>
  <si>
    <t>Moble columna organitzador de caixes</t>
  </si>
  <si>
    <t>Moble prestatgeria columna</t>
  </si>
  <si>
    <t>Moble prestatgeria quadrat</t>
  </si>
  <si>
    <t>Taula infantil quadrada</t>
  </si>
  <si>
    <t>Taula infantil rectangular</t>
  </si>
  <si>
    <t>Cadira infantil, pack de 2</t>
  </si>
  <si>
    <t>Cadira escolar apilable</t>
  </si>
  <si>
    <t>Cistella</t>
  </si>
  <si>
    <t>Moble per a cartolines</t>
  </si>
  <si>
    <t>Balancí gran</t>
  </si>
  <si>
    <t xml:space="preserve">Tot el mobiliari ha d'estar subministrat a l'obra, totalment muntat, instal·lat i d'acord amb les característiques tècniques del mobiliari del present plec, abans del 31 d'octubre del 2025. L'Ajuntament es reserva el dret de modificar o anul·lar alguna partida, previ avís i segons disponibilitat de fàbrica i/o necessitats definitives. </t>
  </si>
  <si>
    <t>LOT</t>
  </si>
  <si>
    <t>Tipus d'iva</t>
  </si>
  <si>
    <t>Quota iva</t>
  </si>
  <si>
    <t>Total import preu unitari màxim iva inclòs</t>
  </si>
  <si>
    <t>Preu unitari màxim iva exclòs</t>
  </si>
  <si>
    <t>Total producte amb amidament + iva</t>
  </si>
  <si>
    <t>Total producte amb amidament sense iva</t>
  </si>
  <si>
    <t>Iva total</t>
  </si>
  <si>
    <t xml:space="preserve">MOBILIARI INTERIOR ESCOLA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</si>
</sst>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FF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4" fillId="0" borderId="0" xfId="0" applyFont="1" applyFill="1" applyBorder="1" applyAlignment="1">
      <alignment horizontal="left" vertical="top" wrapText="1"/>
    </xf>
    <xf numFmtId="0" fontId="0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wrapText="1"/>
    </xf>
    <xf numFmtId="1" fontId="3" fillId="0" borderId="1" xfId="0" applyNumberFormat="1" applyFont="1" applyFill="1" applyBorder="1" applyAlignment="1">
      <alignment horizontal="center" vertical="center" shrinkToFit="1"/>
    </xf>
    <xf numFmtId="1" fontId="3" fillId="0" borderId="0" xfId="0" applyNumberFormat="1" applyFont="1" applyFill="1" applyBorder="1" applyAlignment="1">
      <alignment horizontal="center" vertical="center" shrinkToFit="1"/>
    </xf>
    <xf numFmtId="0" fontId="0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top" wrapText="1"/>
    </xf>
    <xf numFmtId="44" fontId="4" fillId="0" borderId="0" xfId="1" applyFont="1" applyAlignment="1">
      <alignment horizontal="right" vertical="center"/>
    </xf>
    <xf numFmtId="44" fontId="4" fillId="0" borderId="0" xfId="1" applyFont="1" applyFill="1" applyBorder="1" applyAlignment="1">
      <alignment horizontal="right" vertical="center" shrinkToFit="1"/>
    </xf>
    <xf numFmtId="44" fontId="4" fillId="0" borderId="1" xfId="1" applyFont="1" applyFill="1" applyBorder="1" applyAlignment="1">
      <alignment horizontal="right" vertical="center" shrinkToFit="1"/>
    </xf>
    <xf numFmtId="44" fontId="4" fillId="0" borderId="0" xfId="1" applyFont="1" applyFill="1" applyAlignment="1">
      <alignment horizontal="right" vertical="center"/>
    </xf>
    <xf numFmtId="44" fontId="4" fillId="0" borderId="1" xfId="1" applyFont="1" applyFill="1" applyBorder="1" applyAlignment="1">
      <alignment horizontal="right" vertical="center"/>
    </xf>
    <xf numFmtId="0" fontId="0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left" vertical="center" wrapText="1"/>
    </xf>
    <xf numFmtId="0" fontId="2" fillId="5" borderId="0" xfId="0" applyFont="1" applyFill="1" applyAlignment="1">
      <alignment horizontal="center" vertical="center"/>
    </xf>
    <xf numFmtId="44" fontId="5" fillId="5" borderId="0" xfId="1" applyFont="1" applyFill="1" applyAlignment="1">
      <alignment horizontal="right" vertical="center"/>
    </xf>
    <xf numFmtId="0" fontId="0" fillId="5" borderId="0" xfId="0" applyFont="1" applyFill="1" applyAlignment="1">
      <alignment horizontal="left" vertical="center" wrapText="1"/>
    </xf>
    <xf numFmtId="9" fontId="0" fillId="5" borderId="0" xfId="0" applyNumberFormat="1" applyFont="1" applyFill="1" applyAlignment="1">
      <alignment horizontal="center" vertical="center"/>
    </xf>
    <xf numFmtId="44" fontId="4" fillId="5" borderId="0" xfId="1" applyFont="1" applyFill="1" applyAlignment="1">
      <alignment horizontal="right" vertical="center"/>
    </xf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5" borderId="0" xfId="0" applyFont="1" applyFill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2" applyFont="1" applyFill="1" applyBorder="1" applyAlignment="1">
      <alignment wrapText="1"/>
    </xf>
    <xf numFmtId="0" fontId="0" fillId="0" borderId="0" xfId="0" applyFont="1" applyFill="1" applyBorder="1" applyAlignment="1">
      <alignment horizontal="center" vertical="center"/>
    </xf>
    <xf numFmtId="44" fontId="4" fillId="0" borderId="0" xfId="1" applyFont="1" applyFill="1" applyBorder="1" applyAlignment="1">
      <alignment horizontal="right" vertical="center"/>
    </xf>
    <xf numFmtId="0" fontId="0" fillId="0" borderId="1" xfId="2" applyFont="1" applyFill="1" applyBorder="1" applyAlignment="1">
      <alignment wrapText="1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5" borderId="0" xfId="0" applyFont="1" applyFill="1" applyAlignment="1">
      <alignment vertical="center"/>
    </xf>
    <xf numFmtId="0" fontId="0" fillId="2" borderId="0" xfId="0" applyFont="1" applyFill="1" applyBorder="1" applyAlignment="1">
      <alignment wrapText="1"/>
    </xf>
    <xf numFmtId="0" fontId="0" fillId="2" borderId="0" xfId="0" applyFont="1" applyFill="1" applyBorder="1" applyAlignment="1">
      <alignment horizontal="center" vertical="center"/>
    </xf>
    <xf numFmtId="44" fontId="4" fillId="2" borderId="0" xfId="1" applyFont="1" applyFill="1" applyBorder="1" applyAlignment="1">
      <alignment horizontal="right" vertical="center"/>
    </xf>
    <xf numFmtId="0" fontId="0" fillId="3" borderId="0" xfId="0" applyFont="1" applyFill="1" applyBorder="1" applyAlignment="1">
      <alignment wrapText="1"/>
    </xf>
    <xf numFmtId="44" fontId="4" fillId="3" borderId="0" xfId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wrapText="1"/>
    </xf>
    <xf numFmtId="0" fontId="0" fillId="4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0" fillId="0" borderId="0" xfId="0" applyFont="1" applyBorder="1" applyAlignment="1">
      <alignment horizontal="left" vertical="center" wrapText="1"/>
    </xf>
    <xf numFmtId="44" fontId="4" fillId="0" borderId="0" xfId="1" applyFont="1" applyBorder="1" applyAlignment="1">
      <alignment horizontal="right" vertical="center"/>
    </xf>
    <xf numFmtId="0" fontId="2" fillId="5" borderId="0" xfId="0" applyFont="1" applyFill="1" applyAlignment="1">
      <alignment horizontal="center" vertical="center" wrapText="1"/>
    </xf>
    <xf numFmtId="44" fontId="5" fillId="5" borderId="0" xfId="1" applyFont="1" applyFill="1" applyAlignment="1">
      <alignment horizontal="center" vertical="center" wrapText="1"/>
    </xf>
    <xf numFmtId="0" fontId="0" fillId="5" borderId="0" xfId="0" applyFont="1" applyFill="1" applyBorder="1" applyAlignment="1">
      <alignment vertical="center"/>
    </xf>
    <xf numFmtId="44" fontId="2" fillId="5" borderId="0" xfId="0" applyNumberFormat="1" applyFont="1" applyFill="1" applyAlignment="1">
      <alignment vertical="center"/>
    </xf>
    <xf numFmtId="0" fontId="2" fillId="5" borderId="0" xfId="0" applyFont="1" applyFill="1" applyBorder="1" applyAlignment="1">
      <alignment vertical="center"/>
    </xf>
    <xf numFmtId="0" fontId="0" fillId="5" borderId="0" xfId="0" applyFont="1" applyFill="1" applyAlignment="1">
      <alignment vertical="center"/>
    </xf>
    <xf numFmtId="0" fontId="7" fillId="5" borderId="1" xfId="0" applyFont="1" applyFill="1" applyBorder="1" applyAlignment="1">
      <alignment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 wrapText="1"/>
    </xf>
    <xf numFmtId="44" fontId="8" fillId="5" borderId="1" xfId="1" applyFont="1" applyFill="1" applyBorder="1" applyAlignment="1">
      <alignment horizontal="right" vertical="center"/>
    </xf>
    <xf numFmtId="9" fontId="4" fillId="0" borderId="0" xfId="3" applyFont="1" applyFill="1" applyBorder="1" applyAlignment="1">
      <alignment horizontal="center" vertical="center" shrinkToFit="1"/>
    </xf>
    <xf numFmtId="9" fontId="4" fillId="0" borderId="1" xfId="3" applyFont="1" applyFill="1" applyBorder="1" applyAlignment="1">
      <alignment horizontal="center" vertical="center" shrinkToFit="1"/>
    </xf>
    <xf numFmtId="0" fontId="2" fillId="5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4">
    <cellStyle name="Moneda" xfId="1" builtinId="4"/>
    <cellStyle name="Normal" xfId="0" builtinId="0"/>
    <cellStyle name="Normal 2" xfId="2" xr:uid="{0E694B80-44D4-403C-A217-F8EF10416D88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33618</xdr:colOff>
      <xdr:row>0</xdr:row>
      <xdr:rowOff>0</xdr:rowOff>
    </xdr:from>
    <xdr:to>
      <xdr:col>6</xdr:col>
      <xdr:colOff>472328</xdr:colOff>
      <xdr:row>0</xdr:row>
      <xdr:rowOff>431314</xdr:rowOff>
    </xdr:to>
    <xdr:pic>
      <xdr:nvPicPr>
        <xdr:cNvPr id="5" name="Imagen 4" descr="capçalera_aj_svh_gris2">
          <a:extLst>
            <a:ext uri="{FF2B5EF4-FFF2-40B4-BE49-F238E27FC236}">
              <a16:creationId xmlns:a16="http://schemas.microsoft.com/office/drawing/2014/main" id="{C79B4368-2B07-4E57-8D32-D9BC2E10C43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18" y="0"/>
          <a:ext cx="5391710" cy="43131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24B3D-9737-465F-9BB8-9B70ADBEF855}">
  <dimension ref="A1:J78"/>
  <sheetViews>
    <sheetView tabSelected="1" view="pageBreakPreview" zoomScale="85" zoomScaleNormal="100" zoomScaleSheetLayoutView="85" workbookViewId="0">
      <selection activeCell="B4" sqref="B4"/>
    </sheetView>
  </sheetViews>
  <sheetFormatPr baseColWidth="10" defaultRowHeight="14.4" x14ac:dyDescent="0.3"/>
  <cols>
    <col min="1" max="1" width="4.88671875" style="32" bestFit="1" customWidth="1"/>
    <col min="2" max="2" width="6.33203125" style="2" bestFit="1" customWidth="1"/>
    <col min="3" max="3" width="30.6640625" style="3" customWidth="1"/>
    <col min="4" max="4" width="11.5546875" style="2"/>
    <col min="5" max="5" width="11.5546875" style="12"/>
    <col min="6" max="6" width="7.109375" style="12" customWidth="1"/>
    <col min="7" max="8" width="11.5546875" style="24"/>
    <col min="9" max="9" width="11.5546875" style="1"/>
    <col min="10" max="10" width="12.88671875" style="1" bestFit="1" customWidth="1"/>
    <col min="11" max="16384" width="11.5546875" style="1"/>
  </cols>
  <sheetData>
    <row r="1" spans="1:10" ht="34.799999999999997" customHeight="1" x14ac:dyDescent="0.3"/>
    <row r="2" spans="1:10" x14ac:dyDescent="0.3">
      <c r="A2" s="58" t="s">
        <v>0</v>
      </c>
      <c r="B2" s="58"/>
      <c r="C2" s="58"/>
      <c r="D2" s="58"/>
      <c r="E2" s="58"/>
      <c r="F2" s="58"/>
      <c r="G2" s="48"/>
      <c r="H2" s="48"/>
      <c r="I2" s="51"/>
      <c r="J2" s="51"/>
    </row>
    <row r="4" spans="1:10" x14ac:dyDescent="0.3">
      <c r="A4" s="52" t="s">
        <v>126</v>
      </c>
      <c r="B4" s="53">
        <v>1</v>
      </c>
      <c r="C4" s="54" t="s">
        <v>134</v>
      </c>
      <c r="D4" s="53"/>
      <c r="E4" s="55"/>
      <c r="F4" s="55"/>
      <c r="G4" s="55"/>
      <c r="H4" s="55"/>
      <c r="I4" s="55"/>
      <c r="J4" s="55"/>
    </row>
    <row r="5" spans="1:10" ht="72" x14ac:dyDescent="0.3">
      <c r="A5" s="26" t="s">
        <v>1</v>
      </c>
      <c r="B5" s="19" t="s">
        <v>2</v>
      </c>
      <c r="C5" s="46" t="s">
        <v>3</v>
      </c>
      <c r="D5" s="19" t="s">
        <v>4</v>
      </c>
      <c r="E5" s="47" t="s">
        <v>130</v>
      </c>
      <c r="F5" s="47" t="s">
        <v>127</v>
      </c>
      <c r="G5" s="47" t="s">
        <v>128</v>
      </c>
      <c r="H5" s="47" t="s">
        <v>129</v>
      </c>
      <c r="I5" s="47" t="s">
        <v>132</v>
      </c>
      <c r="J5" s="47" t="s">
        <v>131</v>
      </c>
    </row>
    <row r="7" spans="1:10" x14ac:dyDescent="0.3">
      <c r="A7" s="32" t="s">
        <v>48</v>
      </c>
      <c r="B7" s="2" t="s">
        <v>5</v>
      </c>
      <c r="C7" s="3" t="s">
        <v>6</v>
      </c>
      <c r="D7" s="8">
        <v>13</v>
      </c>
      <c r="E7" s="13">
        <v>105.35</v>
      </c>
      <c r="F7" s="56">
        <v>0.21</v>
      </c>
      <c r="G7" s="13">
        <f>E7*F7</f>
        <v>22.123499999999996</v>
      </c>
      <c r="H7" s="13">
        <f>E7+G7</f>
        <v>127.47349999999999</v>
      </c>
      <c r="I7" s="13">
        <f>D7*E7</f>
        <v>1369.55</v>
      </c>
      <c r="J7" s="13">
        <f>D7*H7</f>
        <v>1657.1554999999998</v>
      </c>
    </row>
    <row r="8" spans="1:10" ht="28.8" x14ac:dyDescent="0.3">
      <c r="A8" s="32" t="s">
        <v>50</v>
      </c>
      <c r="B8" s="2" t="s">
        <v>5</v>
      </c>
      <c r="C8" s="3" t="s">
        <v>7</v>
      </c>
      <c r="D8" s="8">
        <v>6</v>
      </c>
      <c r="E8" s="13">
        <v>184.55</v>
      </c>
      <c r="F8" s="56">
        <v>0.21</v>
      </c>
      <c r="G8" s="13">
        <f t="shared" ref="G8:G71" si="0">E8*F8</f>
        <v>38.755499999999998</v>
      </c>
      <c r="H8" s="13">
        <f t="shared" ref="H8:H71" si="1">E8+G8</f>
        <v>223.30549999999999</v>
      </c>
      <c r="I8" s="13">
        <f t="shared" ref="I8:I71" si="2">D8*E8</f>
        <v>1107.3000000000002</v>
      </c>
      <c r="J8" s="13">
        <f t="shared" ref="J8:J71" si="3">D8*H8</f>
        <v>1339.8330000000001</v>
      </c>
    </row>
    <row r="9" spans="1:10" x14ac:dyDescent="0.3">
      <c r="A9" s="32" t="s">
        <v>51</v>
      </c>
      <c r="B9" s="2" t="s">
        <v>5</v>
      </c>
      <c r="C9" s="4" t="s">
        <v>14</v>
      </c>
      <c r="D9" s="8">
        <v>3</v>
      </c>
      <c r="E9" s="13">
        <v>806.15</v>
      </c>
      <c r="F9" s="56">
        <v>0.21</v>
      </c>
      <c r="G9" s="13">
        <f t="shared" si="0"/>
        <v>169.29149999999998</v>
      </c>
      <c r="H9" s="13">
        <f t="shared" si="1"/>
        <v>975.44149999999991</v>
      </c>
      <c r="I9" s="13">
        <f t="shared" si="2"/>
        <v>2418.4499999999998</v>
      </c>
      <c r="J9" s="13">
        <f t="shared" si="3"/>
        <v>2926.3244999999997</v>
      </c>
    </row>
    <row r="10" spans="1:10" x14ac:dyDescent="0.3">
      <c r="A10" s="32" t="s">
        <v>52</v>
      </c>
      <c r="B10" s="2" t="s">
        <v>5</v>
      </c>
      <c r="C10" s="4" t="s">
        <v>15</v>
      </c>
      <c r="D10" s="8">
        <v>6</v>
      </c>
      <c r="E10" s="13">
        <v>243.5</v>
      </c>
      <c r="F10" s="56">
        <v>0.21</v>
      </c>
      <c r="G10" s="13">
        <f t="shared" si="0"/>
        <v>51.134999999999998</v>
      </c>
      <c r="H10" s="13">
        <f t="shared" si="1"/>
        <v>294.63499999999999</v>
      </c>
      <c r="I10" s="13">
        <f t="shared" si="2"/>
        <v>1461</v>
      </c>
      <c r="J10" s="13">
        <f t="shared" si="3"/>
        <v>1767.81</v>
      </c>
    </row>
    <row r="11" spans="1:10" x14ac:dyDescent="0.3">
      <c r="A11" s="32" t="s">
        <v>53</v>
      </c>
      <c r="B11" s="2" t="s">
        <v>5</v>
      </c>
      <c r="C11" s="4" t="s">
        <v>16</v>
      </c>
      <c r="D11" s="8">
        <v>3</v>
      </c>
      <c r="E11" s="13">
        <v>563.75</v>
      </c>
      <c r="F11" s="56">
        <v>0.21</v>
      </c>
      <c r="G11" s="13">
        <f t="shared" si="0"/>
        <v>118.38749999999999</v>
      </c>
      <c r="H11" s="13">
        <f t="shared" si="1"/>
        <v>682.13750000000005</v>
      </c>
      <c r="I11" s="13">
        <f t="shared" si="2"/>
        <v>1691.25</v>
      </c>
      <c r="J11" s="13">
        <f t="shared" si="3"/>
        <v>2046.4125000000001</v>
      </c>
    </row>
    <row r="12" spans="1:10" x14ac:dyDescent="0.3">
      <c r="A12" s="32" t="s">
        <v>54</v>
      </c>
      <c r="B12" s="2" t="s">
        <v>5</v>
      </c>
      <c r="C12" s="4" t="s">
        <v>17</v>
      </c>
      <c r="D12" s="8">
        <v>3</v>
      </c>
      <c r="E12" s="13">
        <v>829.7</v>
      </c>
      <c r="F12" s="56">
        <v>0.21</v>
      </c>
      <c r="G12" s="13">
        <f t="shared" si="0"/>
        <v>174.23699999999999</v>
      </c>
      <c r="H12" s="13">
        <f t="shared" si="1"/>
        <v>1003.937</v>
      </c>
      <c r="I12" s="13">
        <f t="shared" si="2"/>
        <v>2489.1000000000004</v>
      </c>
      <c r="J12" s="13">
        <f t="shared" si="3"/>
        <v>3011.8110000000001</v>
      </c>
    </row>
    <row r="13" spans="1:10" x14ac:dyDescent="0.3">
      <c r="A13" s="32" t="s">
        <v>55</v>
      </c>
      <c r="B13" s="2" t="s">
        <v>5</v>
      </c>
      <c r="C13" s="4" t="s">
        <v>88</v>
      </c>
      <c r="D13" s="8">
        <v>1</v>
      </c>
      <c r="E13" s="13">
        <v>457.9</v>
      </c>
      <c r="F13" s="56">
        <v>0.21</v>
      </c>
      <c r="G13" s="13">
        <f t="shared" si="0"/>
        <v>96.158999999999992</v>
      </c>
      <c r="H13" s="13">
        <f t="shared" si="1"/>
        <v>554.05899999999997</v>
      </c>
      <c r="I13" s="13">
        <f t="shared" si="2"/>
        <v>457.9</v>
      </c>
      <c r="J13" s="13">
        <f t="shared" si="3"/>
        <v>554.05899999999997</v>
      </c>
    </row>
    <row r="14" spans="1:10" x14ac:dyDescent="0.3">
      <c r="A14" s="32" t="s">
        <v>57</v>
      </c>
      <c r="B14" s="2" t="s">
        <v>5</v>
      </c>
      <c r="C14" s="4" t="s">
        <v>87</v>
      </c>
      <c r="D14" s="8">
        <v>2</v>
      </c>
      <c r="E14" s="13">
        <v>751.7</v>
      </c>
      <c r="F14" s="56">
        <v>0.21</v>
      </c>
      <c r="G14" s="13">
        <f t="shared" si="0"/>
        <v>157.857</v>
      </c>
      <c r="H14" s="13">
        <f t="shared" si="1"/>
        <v>909.55700000000002</v>
      </c>
      <c r="I14" s="13">
        <f t="shared" si="2"/>
        <v>1503.4</v>
      </c>
      <c r="J14" s="13">
        <f t="shared" si="3"/>
        <v>1819.114</v>
      </c>
    </row>
    <row r="15" spans="1:10" x14ac:dyDescent="0.3">
      <c r="A15" s="32" t="s">
        <v>59</v>
      </c>
      <c r="B15" s="2" t="s">
        <v>5</v>
      </c>
      <c r="C15" s="4" t="s">
        <v>18</v>
      </c>
      <c r="D15" s="8">
        <v>3</v>
      </c>
      <c r="E15" s="13">
        <v>371.5</v>
      </c>
      <c r="F15" s="56">
        <v>0.21</v>
      </c>
      <c r="G15" s="13">
        <f t="shared" si="0"/>
        <v>78.015000000000001</v>
      </c>
      <c r="H15" s="13">
        <f t="shared" si="1"/>
        <v>449.51499999999999</v>
      </c>
      <c r="I15" s="13">
        <f t="shared" si="2"/>
        <v>1114.5</v>
      </c>
      <c r="J15" s="13">
        <f t="shared" si="3"/>
        <v>1348.5450000000001</v>
      </c>
    </row>
    <row r="16" spans="1:10" x14ac:dyDescent="0.3">
      <c r="A16" s="32" t="s">
        <v>60</v>
      </c>
      <c r="B16" s="2" t="s">
        <v>5</v>
      </c>
      <c r="C16" s="4" t="s">
        <v>19</v>
      </c>
      <c r="D16" s="8">
        <v>1</v>
      </c>
      <c r="E16" s="13">
        <v>236.75</v>
      </c>
      <c r="F16" s="56">
        <v>0.21</v>
      </c>
      <c r="G16" s="13">
        <f t="shared" si="0"/>
        <v>49.717500000000001</v>
      </c>
      <c r="H16" s="13">
        <f t="shared" si="1"/>
        <v>286.46749999999997</v>
      </c>
      <c r="I16" s="13">
        <f t="shared" si="2"/>
        <v>236.75</v>
      </c>
      <c r="J16" s="13">
        <f t="shared" si="3"/>
        <v>286.46749999999997</v>
      </c>
    </row>
    <row r="17" spans="1:10" x14ac:dyDescent="0.3">
      <c r="A17" s="32" t="s">
        <v>60</v>
      </c>
      <c r="B17" s="2" t="s">
        <v>5</v>
      </c>
      <c r="C17" s="4" t="s">
        <v>20</v>
      </c>
      <c r="D17" s="8">
        <v>1</v>
      </c>
      <c r="E17" s="13">
        <v>260.89999999999998</v>
      </c>
      <c r="F17" s="56">
        <v>0.21</v>
      </c>
      <c r="G17" s="13">
        <f t="shared" si="0"/>
        <v>54.788999999999994</v>
      </c>
      <c r="H17" s="13">
        <f t="shared" si="1"/>
        <v>315.68899999999996</v>
      </c>
      <c r="I17" s="13">
        <f t="shared" si="2"/>
        <v>260.89999999999998</v>
      </c>
      <c r="J17" s="13">
        <f t="shared" si="3"/>
        <v>315.68899999999996</v>
      </c>
    </row>
    <row r="18" spans="1:10" x14ac:dyDescent="0.3">
      <c r="A18" s="32" t="s">
        <v>61</v>
      </c>
      <c r="B18" s="2" t="s">
        <v>5</v>
      </c>
      <c r="C18" s="4" t="s">
        <v>21</v>
      </c>
      <c r="D18" s="8">
        <v>1</v>
      </c>
      <c r="E18" s="13">
        <v>580.1</v>
      </c>
      <c r="F18" s="56">
        <v>0.21</v>
      </c>
      <c r="G18" s="13">
        <f t="shared" si="0"/>
        <v>121.821</v>
      </c>
      <c r="H18" s="13">
        <f t="shared" si="1"/>
        <v>701.92100000000005</v>
      </c>
      <c r="I18" s="13">
        <f t="shared" si="2"/>
        <v>580.1</v>
      </c>
      <c r="J18" s="13">
        <f t="shared" si="3"/>
        <v>701.92100000000005</v>
      </c>
    </row>
    <row r="19" spans="1:10" x14ac:dyDescent="0.3">
      <c r="A19" s="32" t="s">
        <v>61</v>
      </c>
      <c r="B19" s="2" t="s">
        <v>5</v>
      </c>
      <c r="C19" s="4" t="s">
        <v>22</v>
      </c>
      <c r="D19" s="8">
        <v>1</v>
      </c>
      <c r="E19" s="13">
        <v>717.7</v>
      </c>
      <c r="F19" s="56">
        <v>0.21</v>
      </c>
      <c r="G19" s="13">
        <f t="shared" si="0"/>
        <v>150.71700000000001</v>
      </c>
      <c r="H19" s="13">
        <f t="shared" si="1"/>
        <v>868.41700000000003</v>
      </c>
      <c r="I19" s="13">
        <f t="shared" si="2"/>
        <v>717.7</v>
      </c>
      <c r="J19" s="13">
        <f t="shared" si="3"/>
        <v>868.41700000000003</v>
      </c>
    </row>
    <row r="20" spans="1:10" x14ac:dyDescent="0.3">
      <c r="A20" s="32" t="s">
        <v>62</v>
      </c>
      <c r="B20" s="2" t="s">
        <v>5</v>
      </c>
      <c r="C20" s="4" t="s">
        <v>8</v>
      </c>
      <c r="D20" s="8">
        <v>3</v>
      </c>
      <c r="E20" s="13">
        <v>4130.8999999999996</v>
      </c>
      <c r="F20" s="56">
        <v>0.21</v>
      </c>
      <c r="G20" s="13">
        <f t="shared" si="0"/>
        <v>867.48899999999992</v>
      </c>
      <c r="H20" s="13">
        <f t="shared" si="1"/>
        <v>4998.3889999999992</v>
      </c>
      <c r="I20" s="13">
        <f t="shared" si="2"/>
        <v>12392.699999999999</v>
      </c>
      <c r="J20" s="13">
        <f t="shared" si="3"/>
        <v>14995.166999999998</v>
      </c>
    </row>
    <row r="21" spans="1:10" x14ac:dyDescent="0.3">
      <c r="A21" s="32" t="s">
        <v>63</v>
      </c>
      <c r="B21" s="2" t="s">
        <v>5</v>
      </c>
      <c r="C21" s="4" t="s">
        <v>23</v>
      </c>
      <c r="D21" s="8">
        <v>3</v>
      </c>
      <c r="E21" s="13">
        <v>244.3</v>
      </c>
      <c r="F21" s="56">
        <v>0.21</v>
      </c>
      <c r="G21" s="13">
        <f t="shared" si="0"/>
        <v>51.302999999999997</v>
      </c>
      <c r="H21" s="13">
        <f t="shared" si="1"/>
        <v>295.60300000000001</v>
      </c>
      <c r="I21" s="13">
        <f t="shared" si="2"/>
        <v>732.90000000000009</v>
      </c>
      <c r="J21" s="13">
        <f t="shared" si="3"/>
        <v>886.80899999999997</v>
      </c>
    </row>
    <row r="22" spans="1:10" x14ac:dyDescent="0.3">
      <c r="A22" s="32" t="s">
        <v>64</v>
      </c>
      <c r="B22" s="2" t="s">
        <v>5</v>
      </c>
      <c r="C22" s="4" t="s">
        <v>24</v>
      </c>
      <c r="D22" s="8">
        <v>3</v>
      </c>
      <c r="E22" s="13">
        <v>301.8</v>
      </c>
      <c r="F22" s="56">
        <v>0.21</v>
      </c>
      <c r="G22" s="13">
        <f t="shared" si="0"/>
        <v>63.378</v>
      </c>
      <c r="H22" s="13">
        <f t="shared" si="1"/>
        <v>365.178</v>
      </c>
      <c r="I22" s="13">
        <f t="shared" si="2"/>
        <v>905.40000000000009</v>
      </c>
      <c r="J22" s="13">
        <f t="shared" si="3"/>
        <v>1095.5340000000001</v>
      </c>
    </row>
    <row r="23" spans="1:10" x14ac:dyDescent="0.3">
      <c r="A23" s="32" t="s">
        <v>65</v>
      </c>
      <c r="B23" s="2" t="s">
        <v>5</v>
      </c>
      <c r="C23" s="4" t="s">
        <v>25</v>
      </c>
      <c r="D23" s="8">
        <v>1</v>
      </c>
      <c r="E23" s="13">
        <v>244.3</v>
      </c>
      <c r="F23" s="56">
        <v>0.21</v>
      </c>
      <c r="G23" s="13">
        <f t="shared" si="0"/>
        <v>51.302999999999997</v>
      </c>
      <c r="H23" s="13">
        <f t="shared" si="1"/>
        <v>295.60300000000001</v>
      </c>
      <c r="I23" s="13">
        <f t="shared" si="2"/>
        <v>244.3</v>
      </c>
      <c r="J23" s="13">
        <f t="shared" si="3"/>
        <v>295.60300000000001</v>
      </c>
    </row>
    <row r="24" spans="1:10" ht="28.8" x14ac:dyDescent="0.3">
      <c r="A24" s="32" t="s">
        <v>67</v>
      </c>
      <c r="B24" s="2" t="s">
        <v>5</v>
      </c>
      <c r="C24" s="4" t="s">
        <v>91</v>
      </c>
      <c r="D24" s="8">
        <v>1</v>
      </c>
      <c r="E24" s="13">
        <v>96</v>
      </c>
      <c r="F24" s="56">
        <v>0.21</v>
      </c>
      <c r="G24" s="13">
        <f t="shared" si="0"/>
        <v>20.16</v>
      </c>
      <c r="H24" s="13">
        <f t="shared" si="1"/>
        <v>116.16</v>
      </c>
      <c r="I24" s="13">
        <f t="shared" si="2"/>
        <v>96</v>
      </c>
      <c r="J24" s="13">
        <f t="shared" si="3"/>
        <v>116.16</v>
      </c>
    </row>
    <row r="25" spans="1:10" ht="28.8" x14ac:dyDescent="0.3">
      <c r="A25" s="32" t="s">
        <v>67</v>
      </c>
      <c r="B25" s="2" t="s">
        <v>5</v>
      </c>
      <c r="C25" s="4" t="s">
        <v>26</v>
      </c>
      <c r="D25" s="8">
        <v>1</v>
      </c>
      <c r="E25" s="13">
        <v>108.85</v>
      </c>
      <c r="F25" s="56">
        <v>0.21</v>
      </c>
      <c r="G25" s="13">
        <f t="shared" si="0"/>
        <v>22.858499999999999</v>
      </c>
      <c r="H25" s="13">
        <f t="shared" si="1"/>
        <v>131.70849999999999</v>
      </c>
      <c r="I25" s="13">
        <f t="shared" si="2"/>
        <v>108.85</v>
      </c>
      <c r="J25" s="13">
        <f t="shared" si="3"/>
        <v>131.70849999999999</v>
      </c>
    </row>
    <row r="26" spans="1:10" ht="28.8" x14ac:dyDescent="0.3">
      <c r="A26" s="32" t="s">
        <v>66</v>
      </c>
      <c r="B26" s="27" t="s">
        <v>5</v>
      </c>
      <c r="C26" s="28" t="s">
        <v>9</v>
      </c>
      <c r="D26" s="8">
        <v>1</v>
      </c>
      <c r="E26" s="13">
        <v>170</v>
      </c>
      <c r="F26" s="56">
        <v>0.21</v>
      </c>
      <c r="G26" s="13">
        <f t="shared" si="0"/>
        <v>35.699999999999996</v>
      </c>
      <c r="H26" s="13">
        <f t="shared" si="1"/>
        <v>205.7</v>
      </c>
      <c r="I26" s="13">
        <f t="shared" si="2"/>
        <v>170</v>
      </c>
      <c r="J26" s="13">
        <f t="shared" si="3"/>
        <v>205.7</v>
      </c>
    </row>
    <row r="27" spans="1:10" x14ac:dyDescent="0.3">
      <c r="A27" s="32" t="s">
        <v>70</v>
      </c>
      <c r="B27" s="2" t="s">
        <v>5</v>
      </c>
      <c r="C27" s="4" t="s">
        <v>27</v>
      </c>
      <c r="D27" s="8">
        <v>53</v>
      </c>
      <c r="E27" s="13">
        <v>68.650000000000006</v>
      </c>
      <c r="F27" s="56">
        <v>0.21</v>
      </c>
      <c r="G27" s="13">
        <f t="shared" si="0"/>
        <v>14.416500000000001</v>
      </c>
      <c r="H27" s="13">
        <f t="shared" si="1"/>
        <v>83.066500000000005</v>
      </c>
      <c r="I27" s="13">
        <f t="shared" si="2"/>
        <v>3638.4500000000003</v>
      </c>
      <c r="J27" s="13">
        <f t="shared" si="3"/>
        <v>4402.5245000000004</v>
      </c>
    </row>
    <row r="28" spans="1:10" x14ac:dyDescent="0.3">
      <c r="A28" s="32" t="s">
        <v>71</v>
      </c>
      <c r="B28" s="2" t="s">
        <v>5</v>
      </c>
      <c r="C28" s="4" t="s">
        <v>10</v>
      </c>
      <c r="D28" s="8">
        <v>4</v>
      </c>
      <c r="E28" s="13">
        <v>80.5</v>
      </c>
      <c r="F28" s="56">
        <v>0.21</v>
      </c>
      <c r="G28" s="13">
        <f t="shared" si="0"/>
        <v>16.905000000000001</v>
      </c>
      <c r="H28" s="13">
        <f t="shared" si="1"/>
        <v>97.405000000000001</v>
      </c>
      <c r="I28" s="13">
        <f t="shared" si="2"/>
        <v>322</v>
      </c>
      <c r="J28" s="13">
        <f t="shared" si="3"/>
        <v>389.62</v>
      </c>
    </row>
    <row r="29" spans="1:10" x14ac:dyDescent="0.3">
      <c r="A29" s="32" t="s">
        <v>72</v>
      </c>
      <c r="B29" s="2" t="s">
        <v>5</v>
      </c>
      <c r="C29" s="4" t="s">
        <v>28</v>
      </c>
      <c r="D29" s="8">
        <v>1</v>
      </c>
      <c r="E29" s="13">
        <v>167.9</v>
      </c>
      <c r="F29" s="56">
        <v>0.21</v>
      </c>
      <c r="G29" s="13">
        <f t="shared" si="0"/>
        <v>35.259</v>
      </c>
      <c r="H29" s="13">
        <f t="shared" si="1"/>
        <v>203.15899999999999</v>
      </c>
      <c r="I29" s="13">
        <f t="shared" si="2"/>
        <v>167.9</v>
      </c>
      <c r="J29" s="13">
        <f t="shared" si="3"/>
        <v>203.15899999999999</v>
      </c>
    </row>
    <row r="30" spans="1:10" ht="28.8" x14ac:dyDescent="0.3">
      <c r="A30" s="32" t="s">
        <v>73</v>
      </c>
      <c r="B30" s="2" t="s">
        <v>5</v>
      </c>
      <c r="C30" s="4" t="s">
        <v>35</v>
      </c>
      <c r="D30" s="8">
        <v>1</v>
      </c>
      <c r="E30" s="13">
        <v>2007.95</v>
      </c>
      <c r="F30" s="56">
        <v>0.21</v>
      </c>
      <c r="G30" s="13">
        <f t="shared" si="0"/>
        <v>421.66949999999997</v>
      </c>
      <c r="H30" s="13">
        <f t="shared" si="1"/>
        <v>2429.6194999999998</v>
      </c>
      <c r="I30" s="13">
        <f t="shared" si="2"/>
        <v>2007.95</v>
      </c>
      <c r="J30" s="13">
        <f t="shared" si="3"/>
        <v>2429.6194999999998</v>
      </c>
    </row>
    <row r="31" spans="1:10" x14ac:dyDescent="0.3">
      <c r="A31" s="32" t="s">
        <v>49</v>
      </c>
      <c r="B31" s="2" t="s">
        <v>5</v>
      </c>
      <c r="C31" s="4" t="s">
        <v>29</v>
      </c>
      <c r="D31" s="8">
        <v>40</v>
      </c>
      <c r="E31" s="13">
        <v>113.9</v>
      </c>
      <c r="F31" s="56">
        <v>0.21</v>
      </c>
      <c r="G31" s="13">
        <f t="shared" si="0"/>
        <v>23.919</v>
      </c>
      <c r="H31" s="13">
        <f t="shared" si="1"/>
        <v>137.81900000000002</v>
      </c>
      <c r="I31" s="13">
        <f t="shared" si="2"/>
        <v>4556</v>
      </c>
      <c r="J31" s="13">
        <f t="shared" si="3"/>
        <v>5512.76</v>
      </c>
    </row>
    <row r="32" spans="1:10" x14ac:dyDescent="0.3">
      <c r="A32" s="32" t="s">
        <v>55</v>
      </c>
      <c r="B32" s="2" t="s">
        <v>5</v>
      </c>
      <c r="C32" s="4" t="s">
        <v>90</v>
      </c>
      <c r="D32" s="8">
        <v>2</v>
      </c>
      <c r="E32" s="13">
        <v>457.9</v>
      </c>
      <c r="F32" s="56">
        <v>0.21</v>
      </c>
      <c r="G32" s="13">
        <f t="shared" si="0"/>
        <v>96.158999999999992</v>
      </c>
      <c r="H32" s="13">
        <f t="shared" si="1"/>
        <v>554.05899999999997</v>
      </c>
      <c r="I32" s="13">
        <f t="shared" si="2"/>
        <v>915.8</v>
      </c>
      <c r="J32" s="13">
        <f t="shared" si="3"/>
        <v>1108.1179999999999</v>
      </c>
    </row>
    <row r="33" spans="1:10" x14ac:dyDescent="0.3">
      <c r="A33" s="32" t="s">
        <v>56</v>
      </c>
      <c r="B33" s="2" t="s">
        <v>5</v>
      </c>
      <c r="C33" s="4" t="s">
        <v>30</v>
      </c>
      <c r="D33" s="8">
        <v>2</v>
      </c>
      <c r="E33" s="13">
        <v>530.75</v>
      </c>
      <c r="F33" s="56">
        <v>0.21</v>
      </c>
      <c r="G33" s="13">
        <f t="shared" si="0"/>
        <v>111.4575</v>
      </c>
      <c r="H33" s="13">
        <f t="shared" si="1"/>
        <v>642.20749999999998</v>
      </c>
      <c r="I33" s="13">
        <f t="shared" si="2"/>
        <v>1061.5</v>
      </c>
      <c r="J33" s="13">
        <f t="shared" si="3"/>
        <v>1284.415</v>
      </c>
    </row>
    <row r="34" spans="1:10" x14ac:dyDescent="0.3">
      <c r="A34" s="32" t="s">
        <v>57</v>
      </c>
      <c r="B34" s="2" t="s">
        <v>5</v>
      </c>
      <c r="C34" s="4" t="s">
        <v>89</v>
      </c>
      <c r="D34" s="8">
        <v>4</v>
      </c>
      <c r="E34" s="13">
        <v>751.7</v>
      </c>
      <c r="F34" s="56">
        <v>0.21</v>
      </c>
      <c r="G34" s="13">
        <f t="shared" si="0"/>
        <v>157.857</v>
      </c>
      <c r="H34" s="13">
        <f t="shared" si="1"/>
        <v>909.55700000000002</v>
      </c>
      <c r="I34" s="13">
        <f t="shared" si="2"/>
        <v>3006.8</v>
      </c>
      <c r="J34" s="13">
        <f t="shared" si="3"/>
        <v>3638.2280000000001</v>
      </c>
    </row>
    <row r="35" spans="1:10" x14ac:dyDescent="0.3">
      <c r="A35" s="32" t="s">
        <v>58</v>
      </c>
      <c r="B35" s="2" t="s">
        <v>5</v>
      </c>
      <c r="C35" s="4" t="s">
        <v>31</v>
      </c>
      <c r="D35" s="8">
        <v>2</v>
      </c>
      <c r="E35" s="13">
        <v>231.35</v>
      </c>
      <c r="F35" s="56">
        <v>0.21</v>
      </c>
      <c r="G35" s="13">
        <f t="shared" si="0"/>
        <v>48.583499999999994</v>
      </c>
      <c r="H35" s="13">
        <f t="shared" si="1"/>
        <v>279.93349999999998</v>
      </c>
      <c r="I35" s="13">
        <f t="shared" si="2"/>
        <v>462.7</v>
      </c>
      <c r="J35" s="13">
        <f t="shared" si="3"/>
        <v>559.86699999999996</v>
      </c>
    </row>
    <row r="36" spans="1:10" x14ac:dyDescent="0.3">
      <c r="A36" s="32" t="s">
        <v>60</v>
      </c>
      <c r="B36" s="2" t="s">
        <v>5</v>
      </c>
      <c r="C36" s="4" t="s">
        <v>32</v>
      </c>
      <c r="D36" s="8">
        <v>4</v>
      </c>
      <c r="E36" s="13">
        <v>333</v>
      </c>
      <c r="F36" s="56">
        <v>0.21</v>
      </c>
      <c r="G36" s="13">
        <f t="shared" si="0"/>
        <v>69.929999999999993</v>
      </c>
      <c r="H36" s="13">
        <f t="shared" si="1"/>
        <v>402.93</v>
      </c>
      <c r="I36" s="13">
        <f t="shared" si="2"/>
        <v>1332</v>
      </c>
      <c r="J36" s="13">
        <f t="shared" si="3"/>
        <v>1611.72</v>
      </c>
    </row>
    <row r="37" spans="1:10" x14ac:dyDescent="0.3">
      <c r="A37" s="32" t="s">
        <v>61</v>
      </c>
      <c r="B37" s="2" t="s">
        <v>5</v>
      </c>
      <c r="C37" s="4" t="s">
        <v>34</v>
      </c>
      <c r="D37" s="8">
        <v>4</v>
      </c>
      <c r="E37" s="13">
        <v>898.2</v>
      </c>
      <c r="F37" s="56">
        <v>0.21</v>
      </c>
      <c r="G37" s="13">
        <f t="shared" si="0"/>
        <v>188.62200000000001</v>
      </c>
      <c r="H37" s="13">
        <f t="shared" si="1"/>
        <v>1086.8220000000001</v>
      </c>
      <c r="I37" s="13">
        <f t="shared" si="2"/>
        <v>3592.8</v>
      </c>
      <c r="J37" s="13">
        <f t="shared" si="3"/>
        <v>4347.2880000000005</v>
      </c>
    </row>
    <row r="38" spans="1:10" x14ac:dyDescent="0.3">
      <c r="A38" s="32" t="s">
        <v>65</v>
      </c>
      <c r="B38" s="2" t="s">
        <v>5</v>
      </c>
      <c r="C38" s="4" t="s">
        <v>33</v>
      </c>
      <c r="D38" s="8">
        <v>2</v>
      </c>
      <c r="E38" s="13">
        <v>223.7</v>
      </c>
      <c r="F38" s="56">
        <v>0.21</v>
      </c>
      <c r="G38" s="13">
        <f t="shared" si="0"/>
        <v>46.976999999999997</v>
      </c>
      <c r="H38" s="13">
        <f t="shared" si="1"/>
        <v>270.67699999999996</v>
      </c>
      <c r="I38" s="13">
        <f t="shared" si="2"/>
        <v>447.4</v>
      </c>
      <c r="J38" s="13">
        <f t="shared" si="3"/>
        <v>541.35399999999993</v>
      </c>
    </row>
    <row r="39" spans="1:10" ht="28.8" x14ac:dyDescent="0.3">
      <c r="A39" s="32" t="s">
        <v>67</v>
      </c>
      <c r="B39" s="2" t="s">
        <v>5</v>
      </c>
      <c r="C39" s="4" t="s">
        <v>92</v>
      </c>
      <c r="D39" s="8">
        <v>4</v>
      </c>
      <c r="E39" s="13">
        <v>121.55</v>
      </c>
      <c r="F39" s="56">
        <v>0.21</v>
      </c>
      <c r="G39" s="13">
        <f t="shared" si="0"/>
        <v>25.525499999999997</v>
      </c>
      <c r="H39" s="13">
        <f t="shared" si="1"/>
        <v>147.07550000000001</v>
      </c>
      <c r="I39" s="13">
        <f t="shared" si="2"/>
        <v>486.2</v>
      </c>
      <c r="J39" s="13">
        <f t="shared" si="3"/>
        <v>588.30200000000002</v>
      </c>
    </row>
    <row r="40" spans="1:10" x14ac:dyDescent="0.3">
      <c r="A40" s="32" t="s">
        <v>68</v>
      </c>
      <c r="B40" s="2" t="s">
        <v>5</v>
      </c>
      <c r="C40" s="6" t="s">
        <v>12</v>
      </c>
      <c r="D40" s="9">
        <v>3</v>
      </c>
      <c r="E40" s="15">
        <v>113.5</v>
      </c>
      <c r="F40" s="56">
        <v>0.21</v>
      </c>
      <c r="G40" s="13">
        <f t="shared" si="0"/>
        <v>23.835000000000001</v>
      </c>
      <c r="H40" s="13">
        <f t="shared" si="1"/>
        <v>137.33500000000001</v>
      </c>
      <c r="I40" s="13">
        <f t="shared" si="2"/>
        <v>340.5</v>
      </c>
      <c r="J40" s="13">
        <f t="shared" si="3"/>
        <v>412.005</v>
      </c>
    </row>
    <row r="41" spans="1:10" x14ac:dyDescent="0.3">
      <c r="A41" s="33" t="s">
        <v>69</v>
      </c>
      <c r="B41" s="27" t="s">
        <v>5</v>
      </c>
      <c r="C41" s="6" t="s">
        <v>13</v>
      </c>
      <c r="D41" s="29">
        <v>4</v>
      </c>
      <c r="E41" s="30">
        <v>328.9</v>
      </c>
      <c r="F41" s="56">
        <v>0.21</v>
      </c>
      <c r="G41" s="13">
        <f t="shared" si="0"/>
        <v>69.068999999999988</v>
      </c>
      <c r="H41" s="13">
        <f t="shared" si="1"/>
        <v>397.96899999999994</v>
      </c>
      <c r="I41" s="13">
        <f t="shared" si="2"/>
        <v>1315.6</v>
      </c>
      <c r="J41" s="13">
        <f t="shared" si="3"/>
        <v>1591.8759999999997</v>
      </c>
    </row>
    <row r="42" spans="1:10" ht="28.8" x14ac:dyDescent="0.3">
      <c r="A42" s="32" t="s">
        <v>73</v>
      </c>
      <c r="B42" s="2" t="s">
        <v>5</v>
      </c>
      <c r="C42" s="4" t="s">
        <v>36</v>
      </c>
      <c r="D42" s="8">
        <v>2</v>
      </c>
      <c r="E42" s="13">
        <v>2571.6999999999998</v>
      </c>
      <c r="F42" s="56">
        <v>0.21</v>
      </c>
      <c r="G42" s="13">
        <f t="shared" si="0"/>
        <v>540.0569999999999</v>
      </c>
      <c r="H42" s="13">
        <f t="shared" si="1"/>
        <v>3111.7569999999996</v>
      </c>
      <c r="I42" s="13">
        <f t="shared" si="2"/>
        <v>5143.3999999999996</v>
      </c>
      <c r="J42" s="13">
        <f t="shared" si="3"/>
        <v>6223.5139999999992</v>
      </c>
    </row>
    <row r="43" spans="1:10" ht="28.8" x14ac:dyDescent="0.3">
      <c r="A43" s="34" t="s">
        <v>66</v>
      </c>
      <c r="B43" s="5" t="s">
        <v>5</v>
      </c>
      <c r="C43" s="31" t="s">
        <v>11</v>
      </c>
      <c r="D43" s="10">
        <v>2</v>
      </c>
      <c r="E43" s="16">
        <v>408.7</v>
      </c>
      <c r="F43" s="57">
        <v>0.21</v>
      </c>
      <c r="G43" s="14">
        <f t="shared" si="0"/>
        <v>85.826999999999998</v>
      </c>
      <c r="H43" s="14">
        <f t="shared" si="1"/>
        <v>494.52699999999999</v>
      </c>
      <c r="I43" s="14">
        <f t="shared" si="2"/>
        <v>817.4</v>
      </c>
      <c r="J43" s="14">
        <f t="shared" si="3"/>
        <v>989.05399999999997</v>
      </c>
    </row>
    <row r="44" spans="1:10" x14ac:dyDescent="0.3">
      <c r="A44" s="32" t="s">
        <v>74</v>
      </c>
      <c r="B44" s="2" t="s">
        <v>5</v>
      </c>
      <c r="C44" s="4" t="s">
        <v>38</v>
      </c>
      <c r="D44" s="8">
        <v>1</v>
      </c>
      <c r="E44" s="13">
        <v>530.4</v>
      </c>
      <c r="F44" s="56">
        <v>0.21</v>
      </c>
      <c r="G44" s="13">
        <f t="shared" si="0"/>
        <v>111.38399999999999</v>
      </c>
      <c r="H44" s="13">
        <f t="shared" si="1"/>
        <v>641.78399999999999</v>
      </c>
      <c r="I44" s="13">
        <f t="shared" si="2"/>
        <v>530.4</v>
      </c>
      <c r="J44" s="13">
        <f t="shared" si="3"/>
        <v>641.78399999999999</v>
      </c>
    </row>
    <row r="45" spans="1:10" x14ac:dyDescent="0.3">
      <c r="A45" s="32" t="s">
        <v>75</v>
      </c>
      <c r="B45" s="2" t="s">
        <v>5</v>
      </c>
      <c r="C45" s="4" t="s">
        <v>39</v>
      </c>
      <c r="D45" s="8">
        <v>1</v>
      </c>
      <c r="E45" s="13">
        <v>597.25</v>
      </c>
      <c r="F45" s="56">
        <v>0.21</v>
      </c>
      <c r="G45" s="13">
        <f t="shared" si="0"/>
        <v>125.4225</v>
      </c>
      <c r="H45" s="13">
        <f t="shared" si="1"/>
        <v>722.67250000000001</v>
      </c>
      <c r="I45" s="13">
        <f t="shared" si="2"/>
        <v>597.25</v>
      </c>
      <c r="J45" s="13">
        <f t="shared" si="3"/>
        <v>722.67250000000001</v>
      </c>
    </row>
    <row r="46" spans="1:10" x14ac:dyDescent="0.3">
      <c r="A46" s="32" t="s">
        <v>76</v>
      </c>
      <c r="B46" s="2" t="s">
        <v>5</v>
      </c>
      <c r="C46" s="4" t="s">
        <v>40</v>
      </c>
      <c r="D46" s="8">
        <v>2</v>
      </c>
      <c r="E46" s="13">
        <v>481.8</v>
      </c>
      <c r="F46" s="56">
        <v>0.21</v>
      </c>
      <c r="G46" s="13">
        <f t="shared" si="0"/>
        <v>101.178</v>
      </c>
      <c r="H46" s="13">
        <f t="shared" si="1"/>
        <v>582.97800000000007</v>
      </c>
      <c r="I46" s="13">
        <f t="shared" si="2"/>
        <v>963.6</v>
      </c>
      <c r="J46" s="13">
        <f t="shared" si="3"/>
        <v>1165.9560000000001</v>
      </c>
    </row>
    <row r="47" spans="1:10" x14ac:dyDescent="0.3">
      <c r="A47" s="32" t="s">
        <v>77</v>
      </c>
      <c r="B47" s="2" t="s">
        <v>5</v>
      </c>
      <c r="C47" s="4" t="s">
        <v>41</v>
      </c>
      <c r="D47" s="8">
        <v>1</v>
      </c>
      <c r="E47" s="13">
        <v>549.85</v>
      </c>
      <c r="F47" s="56">
        <v>0.21</v>
      </c>
      <c r="G47" s="13">
        <f t="shared" si="0"/>
        <v>115.46850000000001</v>
      </c>
      <c r="H47" s="13">
        <f t="shared" si="1"/>
        <v>665.31850000000009</v>
      </c>
      <c r="I47" s="13">
        <f t="shared" si="2"/>
        <v>549.85</v>
      </c>
      <c r="J47" s="13">
        <f t="shared" si="3"/>
        <v>665.31850000000009</v>
      </c>
    </row>
    <row r="48" spans="1:10" x14ac:dyDescent="0.3">
      <c r="A48" s="32" t="s">
        <v>78</v>
      </c>
      <c r="B48" s="2" t="s">
        <v>5</v>
      </c>
      <c r="C48" s="4" t="s">
        <v>42</v>
      </c>
      <c r="D48" s="8">
        <v>1</v>
      </c>
      <c r="E48" s="13">
        <v>901.9</v>
      </c>
      <c r="F48" s="56">
        <v>0.21</v>
      </c>
      <c r="G48" s="13">
        <f t="shared" si="0"/>
        <v>189.399</v>
      </c>
      <c r="H48" s="13">
        <f t="shared" si="1"/>
        <v>1091.299</v>
      </c>
      <c r="I48" s="13">
        <f t="shared" si="2"/>
        <v>901.9</v>
      </c>
      <c r="J48" s="13">
        <f t="shared" si="3"/>
        <v>1091.299</v>
      </c>
    </row>
    <row r="49" spans="1:10" x14ac:dyDescent="0.3">
      <c r="A49" s="32" t="s">
        <v>79</v>
      </c>
      <c r="B49" s="2" t="s">
        <v>5</v>
      </c>
      <c r="C49" s="4" t="s">
        <v>43</v>
      </c>
      <c r="D49" s="8">
        <v>1</v>
      </c>
      <c r="E49" s="13">
        <v>449.9</v>
      </c>
      <c r="F49" s="56">
        <v>0.21</v>
      </c>
      <c r="G49" s="13">
        <f t="shared" si="0"/>
        <v>94.478999999999985</v>
      </c>
      <c r="H49" s="13">
        <f t="shared" si="1"/>
        <v>544.37899999999991</v>
      </c>
      <c r="I49" s="13">
        <f t="shared" si="2"/>
        <v>449.9</v>
      </c>
      <c r="J49" s="13">
        <f t="shared" si="3"/>
        <v>544.37899999999991</v>
      </c>
    </row>
    <row r="50" spans="1:10" x14ac:dyDescent="0.3">
      <c r="A50" s="32" t="s">
        <v>80</v>
      </c>
      <c r="B50" s="2" t="s">
        <v>5</v>
      </c>
      <c r="C50" s="4" t="s">
        <v>44</v>
      </c>
      <c r="D50" s="8">
        <v>1</v>
      </c>
      <c r="E50" s="13">
        <v>5498.05</v>
      </c>
      <c r="F50" s="56">
        <v>0.21</v>
      </c>
      <c r="G50" s="13">
        <f t="shared" si="0"/>
        <v>1154.5905</v>
      </c>
      <c r="H50" s="13">
        <f t="shared" si="1"/>
        <v>6652.6405000000004</v>
      </c>
      <c r="I50" s="13">
        <f t="shared" si="2"/>
        <v>5498.05</v>
      </c>
      <c r="J50" s="13">
        <f t="shared" si="3"/>
        <v>6652.6405000000004</v>
      </c>
    </row>
    <row r="51" spans="1:10" x14ac:dyDescent="0.3">
      <c r="A51" s="32" t="s">
        <v>81</v>
      </c>
      <c r="B51" s="2" t="s">
        <v>5</v>
      </c>
      <c r="C51" s="4" t="s">
        <v>124</v>
      </c>
      <c r="D51" s="8">
        <v>1</v>
      </c>
      <c r="E51" s="13">
        <v>1206.5999999999999</v>
      </c>
      <c r="F51" s="56">
        <v>0.21</v>
      </c>
      <c r="G51" s="13">
        <f t="shared" si="0"/>
        <v>253.38599999999997</v>
      </c>
      <c r="H51" s="13">
        <f t="shared" si="1"/>
        <v>1459.9859999999999</v>
      </c>
      <c r="I51" s="13">
        <f t="shared" si="2"/>
        <v>1206.5999999999999</v>
      </c>
      <c r="J51" s="13">
        <f t="shared" si="3"/>
        <v>1459.9859999999999</v>
      </c>
    </row>
    <row r="52" spans="1:10" x14ac:dyDescent="0.3">
      <c r="A52" s="32" t="s">
        <v>82</v>
      </c>
      <c r="B52" s="2" t="s">
        <v>5</v>
      </c>
      <c r="C52" s="4" t="s">
        <v>45</v>
      </c>
      <c r="D52" s="8">
        <v>1</v>
      </c>
      <c r="E52" s="13">
        <v>782.15</v>
      </c>
      <c r="F52" s="56">
        <v>0.21</v>
      </c>
      <c r="G52" s="13">
        <f t="shared" si="0"/>
        <v>164.25149999999999</v>
      </c>
      <c r="H52" s="13">
        <f t="shared" si="1"/>
        <v>946.40149999999994</v>
      </c>
      <c r="I52" s="13">
        <f t="shared" si="2"/>
        <v>782.15</v>
      </c>
      <c r="J52" s="13">
        <f t="shared" si="3"/>
        <v>946.40149999999994</v>
      </c>
    </row>
    <row r="53" spans="1:10" x14ac:dyDescent="0.3">
      <c r="A53" s="32" t="s">
        <v>83</v>
      </c>
      <c r="B53" s="2" t="s">
        <v>5</v>
      </c>
      <c r="C53" s="4" t="s">
        <v>98</v>
      </c>
      <c r="D53" s="8">
        <v>1</v>
      </c>
      <c r="E53" s="13">
        <v>906.35</v>
      </c>
      <c r="F53" s="56">
        <v>0.21</v>
      </c>
      <c r="G53" s="13">
        <f t="shared" si="0"/>
        <v>190.33349999999999</v>
      </c>
      <c r="H53" s="13">
        <f t="shared" si="1"/>
        <v>1096.6835000000001</v>
      </c>
      <c r="I53" s="13">
        <f t="shared" si="2"/>
        <v>906.35</v>
      </c>
      <c r="J53" s="13">
        <f t="shared" si="3"/>
        <v>1096.6835000000001</v>
      </c>
    </row>
    <row r="54" spans="1:10" x14ac:dyDescent="0.3">
      <c r="A54" s="32" t="s">
        <v>84</v>
      </c>
      <c r="B54" s="2" t="s">
        <v>5</v>
      </c>
      <c r="C54" s="4" t="s">
        <v>99</v>
      </c>
      <c r="D54" s="8">
        <v>1</v>
      </c>
      <c r="E54" s="13">
        <v>477.95</v>
      </c>
      <c r="F54" s="56">
        <v>0.21</v>
      </c>
      <c r="G54" s="13">
        <f t="shared" si="0"/>
        <v>100.36949999999999</v>
      </c>
      <c r="H54" s="13">
        <f t="shared" si="1"/>
        <v>578.31949999999995</v>
      </c>
      <c r="I54" s="13">
        <f t="shared" si="2"/>
        <v>477.95</v>
      </c>
      <c r="J54" s="13">
        <f t="shared" si="3"/>
        <v>578.31949999999995</v>
      </c>
    </row>
    <row r="55" spans="1:10" x14ac:dyDescent="0.3">
      <c r="A55" s="32" t="s">
        <v>85</v>
      </c>
      <c r="B55" s="2" t="s">
        <v>5</v>
      </c>
      <c r="C55" s="4" t="s">
        <v>100</v>
      </c>
      <c r="D55" s="8">
        <v>1</v>
      </c>
      <c r="E55" s="13">
        <v>205.3</v>
      </c>
      <c r="F55" s="56">
        <v>0.21</v>
      </c>
      <c r="G55" s="13">
        <f t="shared" si="0"/>
        <v>43.113</v>
      </c>
      <c r="H55" s="13">
        <f t="shared" si="1"/>
        <v>248.41300000000001</v>
      </c>
      <c r="I55" s="13">
        <f t="shared" si="2"/>
        <v>205.3</v>
      </c>
      <c r="J55" s="13">
        <f t="shared" si="3"/>
        <v>248.41300000000001</v>
      </c>
    </row>
    <row r="56" spans="1:10" x14ac:dyDescent="0.3">
      <c r="A56" s="34" t="s">
        <v>86</v>
      </c>
      <c r="B56" s="5" t="s">
        <v>5</v>
      </c>
      <c r="C56" s="11" t="s">
        <v>37</v>
      </c>
      <c r="D56" s="7">
        <v>1</v>
      </c>
      <c r="E56" s="14">
        <v>877.55</v>
      </c>
      <c r="F56" s="57">
        <v>0.21</v>
      </c>
      <c r="G56" s="14">
        <f t="shared" si="0"/>
        <v>184.28549999999998</v>
      </c>
      <c r="H56" s="14">
        <f t="shared" si="1"/>
        <v>1061.8354999999999</v>
      </c>
      <c r="I56" s="14">
        <f t="shared" si="2"/>
        <v>877.55</v>
      </c>
      <c r="J56" s="14">
        <f t="shared" si="3"/>
        <v>1061.8354999999999</v>
      </c>
    </row>
    <row r="57" spans="1:10" ht="28.8" x14ac:dyDescent="0.3">
      <c r="A57" s="33" t="s">
        <v>97</v>
      </c>
      <c r="B57" s="27" t="s">
        <v>5</v>
      </c>
      <c r="C57" s="36" t="s">
        <v>109</v>
      </c>
      <c r="D57" s="37">
        <v>6</v>
      </c>
      <c r="E57" s="38">
        <v>201.91</v>
      </c>
      <c r="F57" s="56">
        <v>0.21</v>
      </c>
      <c r="G57" s="13">
        <f t="shared" si="0"/>
        <v>42.4011</v>
      </c>
      <c r="H57" s="13">
        <f t="shared" si="1"/>
        <v>244.31110000000001</v>
      </c>
      <c r="I57" s="13">
        <f t="shared" si="2"/>
        <v>1211.46</v>
      </c>
      <c r="J57" s="13">
        <f t="shared" si="3"/>
        <v>1465.8666000000001</v>
      </c>
    </row>
    <row r="58" spans="1:10" ht="28.8" x14ac:dyDescent="0.3">
      <c r="A58" s="33" t="s">
        <v>101</v>
      </c>
      <c r="B58" s="27" t="s">
        <v>5</v>
      </c>
      <c r="C58" s="39" t="s">
        <v>110</v>
      </c>
      <c r="D58" s="37">
        <v>3</v>
      </c>
      <c r="E58" s="40">
        <v>342.96</v>
      </c>
      <c r="F58" s="56">
        <v>0.21</v>
      </c>
      <c r="G58" s="13">
        <f t="shared" si="0"/>
        <v>72.021599999999992</v>
      </c>
      <c r="H58" s="13">
        <f t="shared" si="1"/>
        <v>414.98159999999996</v>
      </c>
      <c r="I58" s="13">
        <f t="shared" si="2"/>
        <v>1028.8799999999999</v>
      </c>
      <c r="J58" s="13">
        <f t="shared" si="3"/>
        <v>1244.9447999999998</v>
      </c>
    </row>
    <row r="59" spans="1:10" ht="28.8" x14ac:dyDescent="0.3">
      <c r="A59" s="33" t="s">
        <v>101</v>
      </c>
      <c r="B59" s="27" t="s">
        <v>5</v>
      </c>
      <c r="C59" s="39" t="s">
        <v>111</v>
      </c>
      <c r="D59" s="37">
        <v>3</v>
      </c>
      <c r="E59" s="40">
        <v>345.38</v>
      </c>
      <c r="F59" s="56">
        <v>0.21</v>
      </c>
      <c r="G59" s="13">
        <f t="shared" si="0"/>
        <v>72.529799999999994</v>
      </c>
      <c r="H59" s="13">
        <f t="shared" si="1"/>
        <v>417.90980000000002</v>
      </c>
      <c r="I59" s="13">
        <f t="shared" si="2"/>
        <v>1036.1399999999999</v>
      </c>
      <c r="J59" s="13">
        <f t="shared" si="3"/>
        <v>1253.7294000000002</v>
      </c>
    </row>
    <row r="60" spans="1:10" ht="28.8" x14ac:dyDescent="0.3">
      <c r="A60" s="33" t="s">
        <v>101</v>
      </c>
      <c r="B60" s="27" t="s">
        <v>5</v>
      </c>
      <c r="C60" s="39" t="s">
        <v>112</v>
      </c>
      <c r="D60" s="37">
        <v>3</v>
      </c>
      <c r="E60" s="40">
        <v>345.38</v>
      </c>
      <c r="F60" s="56">
        <v>0.21</v>
      </c>
      <c r="G60" s="13">
        <f t="shared" si="0"/>
        <v>72.529799999999994</v>
      </c>
      <c r="H60" s="13">
        <f t="shared" si="1"/>
        <v>417.90980000000002</v>
      </c>
      <c r="I60" s="13">
        <f t="shared" si="2"/>
        <v>1036.1399999999999</v>
      </c>
      <c r="J60" s="13">
        <f t="shared" si="3"/>
        <v>1253.7294000000002</v>
      </c>
    </row>
    <row r="61" spans="1:10" x14ac:dyDescent="0.3">
      <c r="A61" s="33" t="s">
        <v>102</v>
      </c>
      <c r="B61" s="27" t="s">
        <v>5</v>
      </c>
      <c r="C61" s="39" t="s">
        <v>113</v>
      </c>
      <c r="D61" s="37">
        <v>6</v>
      </c>
      <c r="E61" s="40">
        <v>357.49</v>
      </c>
      <c r="F61" s="56">
        <v>0.21</v>
      </c>
      <c r="G61" s="13">
        <f t="shared" si="0"/>
        <v>75.072900000000004</v>
      </c>
      <c r="H61" s="13">
        <f t="shared" si="1"/>
        <v>432.56290000000001</v>
      </c>
      <c r="I61" s="13">
        <f t="shared" si="2"/>
        <v>2144.94</v>
      </c>
      <c r="J61" s="13">
        <f t="shared" si="3"/>
        <v>2595.3774000000003</v>
      </c>
    </row>
    <row r="62" spans="1:10" x14ac:dyDescent="0.3">
      <c r="A62" s="33" t="s">
        <v>103</v>
      </c>
      <c r="B62" s="27" t="s">
        <v>5</v>
      </c>
      <c r="C62" s="39" t="s">
        <v>114</v>
      </c>
      <c r="D62" s="37">
        <v>6</v>
      </c>
      <c r="E62" s="40">
        <v>108.5</v>
      </c>
      <c r="F62" s="56">
        <v>0.21</v>
      </c>
      <c r="G62" s="13">
        <f t="shared" si="0"/>
        <v>22.785</v>
      </c>
      <c r="H62" s="13">
        <f t="shared" si="1"/>
        <v>131.285</v>
      </c>
      <c r="I62" s="13">
        <f t="shared" si="2"/>
        <v>651</v>
      </c>
      <c r="J62" s="13">
        <f t="shared" si="3"/>
        <v>787.71</v>
      </c>
    </row>
    <row r="63" spans="1:10" ht="28.8" x14ac:dyDescent="0.3">
      <c r="A63" s="33" t="s">
        <v>104</v>
      </c>
      <c r="B63" s="27" t="s">
        <v>5</v>
      </c>
      <c r="C63" s="39" t="s">
        <v>115</v>
      </c>
      <c r="D63" s="37">
        <v>6</v>
      </c>
      <c r="E63" s="40">
        <v>71.5</v>
      </c>
      <c r="F63" s="56">
        <v>0.21</v>
      </c>
      <c r="G63" s="13">
        <f t="shared" si="0"/>
        <v>15.014999999999999</v>
      </c>
      <c r="H63" s="13">
        <f t="shared" si="1"/>
        <v>86.515000000000001</v>
      </c>
      <c r="I63" s="13">
        <f t="shared" si="2"/>
        <v>429</v>
      </c>
      <c r="J63" s="13">
        <f t="shared" si="3"/>
        <v>519.09</v>
      </c>
    </row>
    <row r="64" spans="1:10" x14ac:dyDescent="0.3">
      <c r="A64" s="33" t="s">
        <v>105</v>
      </c>
      <c r="B64" s="27" t="s">
        <v>5</v>
      </c>
      <c r="C64" s="39" t="s">
        <v>116</v>
      </c>
      <c r="D64" s="37">
        <v>6</v>
      </c>
      <c r="E64" s="40">
        <v>44.99</v>
      </c>
      <c r="F64" s="56">
        <v>0.21</v>
      </c>
      <c r="G64" s="13">
        <f t="shared" si="0"/>
        <v>9.4479000000000006</v>
      </c>
      <c r="H64" s="13">
        <f t="shared" si="1"/>
        <v>54.437899999999999</v>
      </c>
      <c r="I64" s="13">
        <f t="shared" si="2"/>
        <v>269.94</v>
      </c>
      <c r="J64" s="13">
        <f t="shared" si="3"/>
        <v>326.62739999999997</v>
      </c>
    </row>
    <row r="65" spans="1:10" x14ac:dyDescent="0.3">
      <c r="A65" s="33" t="s">
        <v>106</v>
      </c>
      <c r="B65" s="27" t="s">
        <v>5</v>
      </c>
      <c r="C65" s="39" t="s">
        <v>117</v>
      </c>
      <c r="D65" s="37">
        <v>6</v>
      </c>
      <c r="E65" s="40">
        <v>34.99</v>
      </c>
      <c r="F65" s="56">
        <v>0.21</v>
      </c>
      <c r="G65" s="13">
        <f t="shared" si="0"/>
        <v>7.3479000000000001</v>
      </c>
      <c r="H65" s="13">
        <f t="shared" si="1"/>
        <v>42.337900000000005</v>
      </c>
      <c r="I65" s="13">
        <f t="shared" si="2"/>
        <v>209.94</v>
      </c>
      <c r="J65" s="13">
        <f t="shared" si="3"/>
        <v>254.02740000000003</v>
      </c>
    </row>
    <row r="66" spans="1:10" x14ac:dyDescent="0.3">
      <c r="A66" s="33" t="s">
        <v>107</v>
      </c>
      <c r="B66" s="27" t="s">
        <v>5</v>
      </c>
      <c r="C66" s="39" t="s">
        <v>118</v>
      </c>
      <c r="D66" s="37">
        <v>1</v>
      </c>
      <c r="E66" s="40">
        <v>97.01</v>
      </c>
      <c r="F66" s="56">
        <v>0.21</v>
      </c>
      <c r="G66" s="13">
        <f t="shared" si="0"/>
        <v>20.3721</v>
      </c>
      <c r="H66" s="13">
        <f t="shared" si="1"/>
        <v>117.38210000000001</v>
      </c>
      <c r="I66" s="13">
        <f t="shared" si="2"/>
        <v>97.01</v>
      </c>
      <c r="J66" s="13">
        <f t="shared" si="3"/>
        <v>117.38210000000001</v>
      </c>
    </row>
    <row r="67" spans="1:10" x14ac:dyDescent="0.3">
      <c r="A67" s="33" t="s">
        <v>95</v>
      </c>
      <c r="B67" s="27" t="s">
        <v>5</v>
      </c>
      <c r="C67" s="39" t="s">
        <v>119</v>
      </c>
      <c r="D67" s="37">
        <v>3</v>
      </c>
      <c r="E67" s="40">
        <v>178</v>
      </c>
      <c r="F67" s="56">
        <v>0.21</v>
      </c>
      <c r="G67" s="13">
        <f t="shared" si="0"/>
        <v>37.379999999999995</v>
      </c>
      <c r="H67" s="13">
        <f t="shared" si="1"/>
        <v>215.38</v>
      </c>
      <c r="I67" s="13">
        <f t="shared" si="2"/>
        <v>534</v>
      </c>
      <c r="J67" s="13">
        <f t="shared" si="3"/>
        <v>646.14</v>
      </c>
    </row>
    <row r="68" spans="1:10" x14ac:dyDescent="0.3">
      <c r="A68" s="33" t="s">
        <v>108</v>
      </c>
      <c r="B68" s="27" t="s">
        <v>5</v>
      </c>
      <c r="C68" s="39" t="s">
        <v>120</v>
      </c>
      <c r="D68" s="37">
        <v>12</v>
      </c>
      <c r="E68" s="40">
        <v>109.51</v>
      </c>
      <c r="F68" s="56">
        <v>0.21</v>
      </c>
      <c r="G68" s="13">
        <f t="shared" si="0"/>
        <v>22.9971</v>
      </c>
      <c r="H68" s="13">
        <f t="shared" si="1"/>
        <v>132.50710000000001</v>
      </c>
      <c r="I68" s="13">
        <f t="shared" si="2"/>
        <v>1314.1200000000001</v>
      </c>
      <c r="J68" s="13">
        <f t="shared" si="3"/>
        <v>1590.0852</v>
      </c>
    </row>
    <row r="69" spans="1:10" x14ac:dyDescent="0.3">
      <c r="A69" s="33" t="s">
        <v>93</v>
      </c>
      <c r="B69" s="27" t="s">
        <v>5</v>
      </c>
      <c r="C69" s="39" t="s">
        <v>121</v>
      </c>
      <c r="D69" s="37">
        <v>51</v>
      </c>
      <c r="E69" s="40">
        <v>38.32</v>
      </c>
      <c r="F69" s="56">
        <v>0.21</v>
      </c>
      <c r="G69" s="13">
        <f t="shared" si="0"/>
        <v>8.0472000000000001</v>
      </c>
      <c r="H69" s="13">
        <f t="shared" si="1"/>
        <v>46.367199999999997</v>
      </c>
      <c r="I69" s="13">
        <f t="shared" si="2"/>
        <v>1954.32</v>
      </c>
      <c r="J69" s="13">
        <f t="shared" si="3"/>
        <v>2364.7271999999998</v>
      </c>
    </row>
    <row r="70" spans="1:10" x14ac:dyDescent="0.3">
      <c r="A70" s="33" t="s">
        <v>96</v>
      </c>
      <c r="B70" s="27" t="s">
        <v>5</v>
      </c>
      <c r="C70" s="41" t="s">
        <v>122</v>
      </c>
      <c r="D70" s="37">
        <v>24</v>
      </c>
      <c r="E70" s="40">
        <v>17.989999999999998</v>
      </c>
      <c r="F70" s="56">
        <v>0.21</v>
      </c>
      <c r="G70" s="13">
        <f t="shared" si="0"/>
        <v>3.7778999999999994</v>
      </c>
      <c r="H70" s="13">
        <f t="shared" si="1"/>
        <v>21.767899999999997</v>
      </c>
      <c r="I70" s="13">
        <f t="shared" si="2"/>
        <v>431.76</v>
      </c>
      <c r="J70" s="13">
        <f t="shared" si="3"/>
        <v>522.42959999999994</v>
      </c>
    </row>
    <row r="71" spans="1:10" x14ac:dyDescent="0.3">
      <c r="A71" s="33" t="s">
        <v>94</v>
      </c>
      <c r="B71" s="27" t="s">
        <v>5</v>
      </c>
      <c r="C71" s="43" t="s">
        <v>123</v>
      </c>
      <c r="D71" s="42">
        <v>1</v>
      </c>
      <c r="E71" s="40">
        <v>369.72</v>
      </c>
      <c r="F71" s="56">
        <v>0.21</v>
      </c>
      <c r="G71" s="13">
        <f t="shared" si="0"/>
        <v>77.641199999999998</v>
      </c>
      <c r="H71" s="13">
        <f t="shared" si="1"/>
        <v>447.36120000000005</v>
      </c>
      <c r="I71" s="13">
        <f t="shared" si="2"/>
        <v>369.72</v>
      </c>
      <c r="J71" s="13">
        <f t="shared" si="3"/>
        <v>447.36120000000005</v>
      </c>
    </row>
    <row r="72" spans="1:10" x14ac:dyDescent="0.3">
      <c r="C72" s="44"/>
      <c r="D72" s="27"/>
      <c r="E72" s="45"/>
    </row>
    <row r="73" spans="1:10" ht="53.4" customHeight="1" x14ac:dyDescent="0.3">
      <c r="A73" s="59" t="s">
        <v>125</v>
      </c>
      <c r="B73" s="59"/>
      <c r="C73" s="59"/>
      <c r="D73" s="59"/>
      <c r="E73" s="59"/>
      <c r="F73" s="59"/>
      <c r="G73" s="59"/>
      <c r="H73" s="59"/>
      <c r="I73" s="59"/>
      <c r="J73" s="59"/>
    </row>
    <row r="74" spans="1:10" x14ac:dyDescent="0.3">
      <c r="G74" s="25"/>
    </row>
    <row r="75" spans="1:10" x14ac:dyDescent="0.3">
      <c r="A75" s="35"/>
      <c r="B75" s="17"/>
      <c r="C75" s="18" t="s">
        <v>46</v>
      </c>
      <c r="D75" s="19"/>
      <c r="E75" s="20"/>
      <c r="F75" s="48"/>
      <c r="G75" s="48"/>
      <c r="H75" s="48"/>
      <c r="I75" s="49">
        <f>SUM(I7:I72)</f>
        <v>86337.670000000027</v>
      </c>
      <c r="J75" s="50"/>
    </row>
    <row r="76" spans="1:10" x14ac:dyDescent="0.3">
      <c r="A76" s="35"/>
      <c r="B76" s="17"/>
      <c r="C76" s="21" t="s">
        <v>133</v>
      </c>
      <c r="D76" s="22"/>
      <c r="E76" s="23"/>
      <c r="F76" s="23"/>
      <c r="G76" s="48"/>
      <c r="H76" s="48"/>
      <c r="I76" s="49">
        <f>I75*0.21</f>
        <v>18130.910700000004</v>
      </c>
      <c r="J76" s="50"/>
    </row>
    <row r="77" spans="1:10" x14ac:dyDescent="0.3">
      <c r="A77" s="35"/>
      <c r="B77" s="17"/>
      <c r="C77" s="18" t="s">
        <v>47</v>
      </c>
      <c r="D77" s="19"/>
      <c r="E77" s="20"/>
      <c r="F77" s="20"/>
      <c r="G77" s="48"/>
      <c r="H77" s="48"/>
      <c r="I77" s="26"/>
      <c r="J77" s="49">
        <f>SUM(J7:J72)</f>
        <v>104468.58070000001</v>
      </c>
    </row>
    <row r="78" spans="1:10" x14ac:dyDescent="0.3">
      <c r="G78" s="25"/>
    </row>
  </sheetData>
  <mergeCells count="2">
    <mergeCell ref="A2:F2"/>
    <mergeCell ref="A73:J73"/>
  </mergeCells>
  <pageMargins left="0.7" right="0.7" top="0.75" bottom="0.75" header="0.3" footer="0.3"/>
  <pageSetup paperSize="9" scale="70" orientation="portrait" r:id="rId1"/>
  <rowBreaks count="1" manualBreakCount="1">
    <brk id="56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LOT 1</vt:lpstr>
      <vt:lpstr>'LOT 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jmerino</dc:creator>
  <cp:lastModifiedBy>jmerino</cp:lastModifiedBy>
  <cp:lastPrinted>2025-07-30T12:54:49Z</cp:lastPrinted>
  <dcterms:created xsi:type="dcterms:W3CDTF">2025-07-17T14:11:24Z</dcterms:created>
  <dcterms:modified xsi:type="dcterms:W3CDTF">2025-08-06T08:39:50Z</dcterms:modified>
</cp:coreProperties>
</file>