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XF-Licitacions/Aprovat tcnic/01_VIA/PI2025/_CONTR_2025_035_OBRA_Substitució llarguers Les Fonts/05_En_edicio_AJ/"/>
    </mc:Choice>
  </mc:AlternateContent>
  <xr:revisionPtr revIDLastSave="0" documentId="8_{A1D0E51C-DD10-4A07-8B5E-A672E8717DA0}" xr6:coauthVersionLast="47" xr6:coauthVersionMax="47" xr10:uidLastSave="{00000000-0000-0000-0000-000000000000}"/>
  <bookViews>
    <workbookView xWindow="-120" yWindow="-120" windowWidth="29040" windowHeight="15840" xr2:uid="{23B3B575-57A1-4890-B988-8689E2D3621B}"/>
  </bookViews>
  <sheets>
    <sheet name="Annex 2 PCAP-Oferta ec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8" i="1" l="1"/>
  <c r="H23" i="1" s="1"/>
  <c r="H24" i="1" s="1"/>
  <c r="G18" i="1"/>
  <c r="H25" i="1" l="1"/>
  <c r="H26" i="1" l="1"/>
  <c r="H27" i="1" s="1"/>
  <c r="H28" i="1" s="1"/>
</calcChain>
</file>

<file path=xl/sharedStrings.xml><?xml version="1.0" encoding="utf-8"?>
<sst xmlns="http://schemas.openxmlformats.org/spreadsheetml/2006/main" count="29" uniqueCount="29">
  <si>
    <t>EMPRESA LICITADORA:</t>
  </si>
  <si>
    <t>Concepte</t>
  </si>
  <si>
    <t>21% IVA</t>
  </si>
  <si>
    <t>Total (amb IVA)</t>
  </si>
  <si>
    <t>Capítol</t>
  </si>
  <si>
    <t>Superestructura de via</t>
  </si>
  <si>
    <t>1.1</t>
  </si>
  <si>
    <t>1.2</t>
  </si>
  <si>
    <t>2.1</t>
  </si>
  <si>
    <t>2.2</t>
  </si>
  <si>
    <t>1.3</t>
  </si>
  <si>
    <t>TOTAL PEM</t>
  </si>
  <si>
    <t>Despeses generals</t>
  </si>
  <si>
    <t>Benefici industrial</t>
  </si>
  <si>
    <t>Total PEC (abans d’IVA)</t>
  </si>
  <si>
    <t xml:space="preserve">	Subministrament de materials</t>
  </si>
  <si>
    <t>Actuacions complementàries</t>
  </si>
  <si>
    <t>Gestió de residus</t>
  </si>
  <si>
    <t>Partides alçades</t>
  </si>
  <si>
    <t>1.4</t>
  </si>
  <si>
    <t>Preu màxim PEM</t>
  </si>
  <si>
    <t>01.05.01. Partida alçada de cobrament íntegre per la identificació de 
serveis afectats.</t>
  </si>
  <si>
    <t>* 01.05.03. Partida alçada a justificar pel formigonat de la rampa i 
adequació de la porta d’accés a la via. Inclou material, mà d’obra i 
maquinària necessària per l’adequació de la porta i el formigonat de la 
rampa d’accés a la via al PK 17+700 per poder accedir amb maquinària 
bivial.</t>
  </si>
  <si>
    <t>01.05.04. Partida alçada de cobrament íntegre per a l'aplicació de l'Estudi 
de Seguretat i Salut. El contractista desenvoluparà un Pla de Seguretat i 
Salut en base i com ampliació, a la seva realitat d'execució, de l'Estudi de 
Seguretat.</t>
  </si>
  <si>
    <t>* 01.05.02. Partida alçada a justificar a disposició de la Direcció 
Facultativa per raons sobrevingudes no detectables durant la redacció de 
la memòria valorada.</t>
  </si>
  <si>
    <t>2.3</t>
  </si>
  <si>
    <t>2.4</t>
  </si>
  <si>
    <t>(*) La partida 01.05.02 i la 01.05.03 no admeten baixa i per tant cal ofertar-les al preu (en PEC) indicat en el plec tècnic. En cas contrari, l’oferta podrà quedar exclosa, a excepció de que, l’oferta global no es modifiqui, un cop realitzada la homogeneïtzació.</t>
  </si>
  <si>
    <t>Oferta TOTAL PEM (oferta en 2 decimals)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</si>
</sst>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6" fillId="3" borderId="1" xfId="1" applyFont="1" applyFill="1" applyBorder="1" applyAlignment="1" applyProtection="1">
      <alignment horizontal="center" vertical="center" wrapText="1"/>
    </xf>
    <xf numFmtId="44" fontId="5" fillId="0" borderId="1" xfId="1" applyFont="1" applyBorder="1" applyAlignment="1" applyProtection="1">
      <alignment horizontal="right" vertical="center" wrapText="1"/>
    </xf>
    <xf numFmtId="44" fontId="0" fillId="0" borderId="0" xfId="0" applyNumberFormat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8" fontId="5" fillId="0" borderId="1" xfId="1" applyNumberFormat="1" applyFont="1" applyBorder="1" applyAlignment="1" applyProtection="1">
      <alignment horizontal="right" vertical="center" wrapText="1"/>
    </xf>
    <xf numFmtId="8" fontId="0" fillId="0" borderId="0" xfId="0" applyNumberFormat="1"/>
    <xf numFmtId="44" fontId="4" fillId="4" borderId="1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8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CONTR/2025/035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CONTRACTE OBRES DE SUBSTITUCIÓ DE LLARGUERS DELS ESCAPAMENTS 1-3 I 5-7 DE L’ENCLAVAMENT DE LES FONTS A LA LÍNIA BARCELONA-VALLÈS DE FERROCARRILS DE LA GENERALITAT DE CATALUNYA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I32"/>
  <sheetViews>
    <sheetView tabSelected="1" topLeftCell="A19" zoomScale="130" zoomScaleNormal="130" workbookViewId="0">
      <selection activeCell="K24" sqref="K24"/>
    </sheetView>
  </sheetViews>
  <sheetFormatPr baseColWidth="10" defaultColWidth="8.85546875" defaultRowHeight="15" x14ac:dyDescent="0.25"/>
  <cols>
    <col min="2" max="2" width="20.28515625" customWidth="1"/>
    <col min="3" max="3" width="10.140625" customWidth="1"/>
    <col min="6" max="6" width="30.7109375" customWidth="1"/>
    <col min="7" max="7" width="13.7109375" customWidth="1"/>
    <col min="8" max="8" width="13.140625" customWidth="1"/>
    <col min="9" max="9" width="11.5703125" bestFit="1" customWidth="1"/>
  </cols>
  <sheetData>
    <row r="9" spans="2:8" ht="24" customHeight="1" x14ac:dyDescent="0.25">
      <c r="B9" s="8" t="s">
        <v>0</v>
      </c>
      <c r="C9" s="19"/>
      <c r="D9" s="19"/>
      <c r="E9" s="19"/>
      <c r="F9" s="19"/>
    </row>
    <row r="12" spans="2:8" ht="15.75" thickBot="1" x14ac:dyDescent="0.3"/>
    <row r="13" spans="2:8" ht="42.75" customHeight="1" x14ac:dyDescent="0.25">
      <c r="B13" s="6" t="s">
        <v>4</v>
      </c>
      <c r="C13" s="22" t="s">
        <v>1</v>
      </c>
      <c r="D13" s="23"/>
      <c r="E13" s="23"/>
      <c r="F13" s="23"/>
      <c r="G13" s="6" t="s">
        <v>20</v>
      </c>
      <c r="H13" s="7" t="s">
        <v>28</v>
      </c>
    </row>
    <row r="14" spans="2:8" ht="57.75" customHeight="1" x14ac:dyDescent="0.25">
      <c r="B14" s="4" t="s">
        <v>6</v>
      </c>
      <c r="C14" s="13" t="s">
        <v>15</v>
      </c>
      <c r="D14" s="13"/>
      <c r="E14" s="13"/>
      <c r="F14" s="13"/>
      <c r="G14" s="9">
        <v>74069.279999999999</v>
      </c>
      <c r="H14" s="9"/>
    </row>
    <row r="15" spans="2:8" ht="56.25" customHeight="1" x14ac:dyDescent="0.25">
      <c r="B15" s="4" t="s">
        <v>7</v>
      </c>
      <c r="C15" s="13" t="s">
        <v>5</v>
      </c>
      <c r="D15" s="13"/>
      <c r="E15" s="13"/>
      <c r="F15" s="13"/>
      <c r="G15" s="9">
        <v>234162.32</v>
      </c>
      <c r="H15" s="9"/>
    </row>
    <row r="16" spans="2:8" ht="56.25" customHeight="1" x14ac:dyDescent="0.25">
      <c r="B16" s="4" t="s">
        <v>10</v>
      </c>
      <c r="C16" s="13" t="s">
        <v>16</v>
      </c>
      <c r="D16" s="13"/>
      <c r="E16" s="13"/>
      <c r="F16" s="13"/>
      <c r="G16" s="2">
        <v>321</v>
      </c>
      <c r="H16" s="2"/>
    </row>
    <row r="17" spans="2:9" ht="56.25" customHeight="1" x14ac:dyDescent="0.25">
      <c r="B17" s="4" t="s">
        <v>19</v>
      </c>
      <c r="C17" s="24" t="s">
        <v>17</v>
      </c>
      <c r="D17" s="12"/>
      <c r="E17" s="12"/>
      <c r="F17" s="25"/>
      <c r="G17" s="9">
        <v>11298.76</v>
      </c>
      <c r="H17" s="9"/>
    </row>
    <row r="18" spans="2:9" ht="14.25" customHeight="1" x14ac:dyDescent="0.25">
      <c r="B18" s="5">
        <v>2</v>
      </c>
      <c r="C18" s="21" t="s">
        <v>18</v>
      </c>
      <c r="D18" s="21"/>
      <c r="E18" s="21"/>
      <c r="F18" s="21"/>
      <c r="G18" s="11">
        <f>G19+G20+G21+G22</f>
        <v>29000</v>
      </c>
      <c r="H18" s="11">
        <f>H19+H20+H21+H22</f>
        <v>17500</v>
      </c>
    </row>
    <row r="19" spans="2:9" ht="36" customHeight="1" x14ac:dyDescent="0.25">
      <c r="B19" s="4" t="s">
        <v>8</v>
      </c>
      <c r="C19" s="20" t="s">
        <v>21</v>
      </c>
      <c r="D19" s="20"/>
      <c r="E19" s="20"/>
      <c r="F19" s="20"/>
      <c r="G19" s="2">
        <v>1500</v>
      </c>
      <c r="H19" s="2"/>
    </row>
    <row r="20" spans="2:9" ht="52.5" customHeight="1" x14ac:dyDescent="0.25">
      <c r="B20" s="4" t="s">
        <v>9</v>
      </c>
      <c r="C20" s="13" t="s">
        <v>24</v>
      </c>
      <c r="D20" s="13"/>
      <c r="E20" s="13"/>
      <c r="F20" s="13"/>
      <c r="G20" s="2">
        <v>10000</v>
      </c>
      <c r="H20" s="2">
        <f>G20</f>
        <v>10000</v>
      </c>
    </row>
    <row r="21" spans="2:9" ht="71.25" customHeight="1" x14ac:dyDescent="0.25">
      <c r="B21" s="4" t="s">
        <v>25</v>
      </c>
      <c r="C21" s="13" t="s">
        <v>22</v>
      </c>
      <c r="D21" s="13"/>
      <c r="E21" s="13"/>
      <c r="F21" s="13"/>
      <c r="G21" s="2">
        <v>7500</v>
      </c>
      <c r="H21" s="2">
        <f>G21</f>
        <v>7500</v>
      </c>
    </row>
    <row r="22" spans="2:9" ht="52.5" customHeight="1" x14ac:dyDescent="0.25">
      <c r="B22" s="4" t="s">
        <v>26</v>
      </c>
      <c r="C22" s="12" t="s">
        <v>23</v>
      </c>
      <c r="D22" s="12"/>
      <c r="E22" s="12"/>
      <c r="F22" s="12"/>
      <c r="G22" s="9">
        <v>10000</v>
      </c>
      <c r="H22" s="9"/>
      <c r="I22" s="10"/>
    </row>
    <row r="23" spans="2:9" x14ac:dyDescent="0.25">
      <c r="B23" s="17" t="s">
        <v>11</v>
      </c>
      <c r="C23" s="18"/>
      <c r="D23" s="18"/>
      <c r="E23" s="18"/>
      <c r="F23" s="18"/>
      <c r="G23" s="18"/>
      <c r="H23" s="2">
        <f>(H18+H17+H16+H15+H14)</f>
        <v>17500</v>
      </c>
    </row>
    <row r="24" spans="2:9" x14ac:dyDescent="0.25">
      <c r="B24" s="17" t="s">
        <v>12</v>
      </c>
      <c r="C24" s="18"/>
      <c r="D24" s="18"/>
      <c r="E24" s="18"/>
      <c r="F24" s="18"/>
      <c r="G24" s="18"/>
      <c r="H24" s="2">
        <f>H23*0.13</f>
        <v>2275</v>
      </c>
    </row>
    <row r="25" spans="2:9" x14ac:dyDescent="0.25">
      <c r="B25" s="17" t="s">
        <v>13</v>
      </c>
      <c r="C25" s="18"/>
      <c r="D25" s="18"/>
      <c r="E25" s="18"/>
      <c r="F25" s="18"/>
      <c r="G25" s="18"/>
      <c r="H25" s="2">
        <f>H23*0.06</f>
        <v>1050</v>
      </c>
    </row>
    <row r="26" spans="2:9" ht="14.25" customHeight="1" x14ac:dyDescent="0.25">
      <c r="B26" s="15" t="s">
        <v>14</v>
      </c>
      <c r="C26" s="15"/>
      <c r="D26" s="15"/>
      <c r="E26" s="15"/>
      <c r="F26" s="15"/>
      <c r="G26" s="15"/>
      <c r="H26" s="1">
        <f>H23+H24+H25</f>
        <v>20825</v>
      </c>
    </row>
    <row r="27" spans="2:9" x14ac:dyDescent="0.25">
      <c r="B27" s="16" t="s">
        <v>2</v>
      </c>
      <c r="C27" s="16"/>
      <c r="D27" s="16"/>
      <c r="E27" s="16"/>
      <c r="F27" s="16"/>
      <c r="G27" s="16"/>
      <c r="H27" s="1">
        <f>H26*0.21</f>
        <v>4373.25</v>
      </c>
    </row>
    <row r="28" spans="2:9" ht="14.65" customHeight="1" x14ac:dyDescent="0.25">
      <c r="B28" s="16" t="s">
        <v>3</v>
      </c>
      <c r="C28" s="16"/>
      <c r="D28" s="16"/>
      <c r="E28" s="16"/>
      <c r="F28" s="16"/>
      <c r="G28" s="16"/>
      <c r="H28" s="1">
        <f>H26+H27</f>
        <v>25198.25</v>
      </c>
    </row>
    <row r="29" spans="2:9" x14ac:dyDescent="0.25">
      <c r="C29" s="3"/>
    </row>
    <row r="30" spans="2:9" x14ac:dyDescent="0.25">
      <c r="B30" s="14" t="s">
        <v>27</v>
      </c>
      <c r="C30" s="14"/>
      <c r="D30" s="14"/>
      <c r="E30" s="14"/>
      <c r="F30" s="14"/>
      <c r="G30" s="14"/>
      <c r="H30" s="14"/>
    </row>
    <row r="31" spans="2:9" x14ac:dyDescent="0.25">
      <c r="B31" s="14"/>
      <c r="C31" s="14"/>
      <c r="D31" s="14"/>
      <c r="E31" s="14"/>
      <c r="F31" s="14"/>
      <c r="G31" s="14"/>
      <c r="H31" s="14"/>
    </row>
    <row r="32" spans="2:9" ht="5.25" customHeight="1" x14ac:dyDescent="0.25">
      <c r="B32" s="14"/>
      <c r="C32" s="14"/>
      <c r="D32" s="14"/>
      <c r="E32" s="14"/>
      <c r="F32" s="14"/>
      <c r="G32" s="14"/>
      <c r="H32" s="14"/>
    </row>
  </sheetData>
  <sheetProtection selectLockedCells="1"/>
  <mergeCells count="18">
    <mergeCell ref="C9:F9"/>
    <mergeCell ref="C20:F20"/>
    <mergeCell ref="C19:F19"/>
    <mergeCell ref="C15:F15"/>
    <mergeCell ref="C18:F18"/>
    <mergeCell ref="C13:F13"/>
    <mergeCell ref="C17:F17"/>
    <mergeCell ref="C16:F16"/>
    <mergeCell ref="C22:F22"/>
    <mergeCell ref="C21:F21"/>
    <mergeCell ref="B30:H32"/>
    <mergeCell ref="C14:F14"/>
    <mergeCell ref="B26:G26"/>
    <mergeCell ref="B28:G28"/>
    <mergeCell ref="B27:G27"/>
    <mergeCell ref="B23:G23"/>
    <mergeCell ref="B24:G24"/>
    <mergeCell ref="B25:G25"/>
  </mergeCells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8c040-620f-42a2-8d8e-d59e2c082eaf">
      <Terms xmlns="http://schemas.microsoft.com/office/infopath/2007/PartnerControls"/>
    </lcf76f155ced4ddcb4097134ff3c332f>
    <TaxCatchAll xmlns="c6cc41f6-4694-4999-a616-93cae258ec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DF505C071541B320D74BCC278695" ma:contentTypeVersion="16" ma:contentTypeDescription="Crea un document nou" ma:contentTypeScope="" ma:versionID="6a94fe7b65e31391714d711177af4943">
  <xsd:schema xmlns:xsd="http://www.w3.org/2001/XMLSchema" xmlns:xs="http://www.w3.org/2001/XMLSchema" xmlns:p="http://schemas.microsoft.com/office/2006/metadata/properties" xmlns:ns2="c6cc41f6-4694-4999-a616-93cae258eccb" xmlns:ns3="a4e8c040-620f-42a2-8d8e-d59e2c082eaf" targetNamespace="http://schemas.microsoft.com/office/2006/metadata/properties" ma:root="true" ma:fieldsID="0c2cfcc22160cf313413851bc1f233ea" ns2:_="" ns3:_="">
    <xsd:import namespace="c6cc41f6-4694-4999-a616-93cae258eccb"/>
    <xsd:import namespace="a4e8c040-620f-42a2-8d8e-d59e2c082e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41f6-4694-4999-a616-93cae258ec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ebc99d-bb55-4211-84e6-802d1d9fa417}" ma:internalName="TaxCatchAll" ma:showField="CatchAllData" ma:web="c6cc41f6-4694-4999-a616-93cae258ec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8c040-620f-42a2-8d8e-d59e2c082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4d65d83-e6de-4071-ac96-3b9ea9015942"/>
    <ds:schemaRef ds:uri="d05b5c50-6878-419c-aaee-f57d1b61cb07"/>
    <ds:schemaRef ds:uri="http://purl.org/dc/elements/1.1/"/>
    <ds:schemaRef ds:uri="a4e8c040-620f-42a2-8d8e-d59e2c082eaf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2951DF-E1A2-4E41-BA1A-BD8C3159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41f6-4694-4999-a616-93cae258eccb"/>
    <ds:schemaRef ds:uri="a4e8c040-620f-42a2-8d8e-d59e2c082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Cristina Díaz-Jorge Hurtado</cp:lastModifiedBy>
  <dcterms:created xsi:type="dcterms:W3CDTF">2025-03-31T06:26:07Z</dcterms:created>
  <dcterms:modified xsi:type="dcterms:W3CDTF">2025-06-27T10:15:17Z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0x010100A5BADF505C071541B320D74BCC278695</vt:lpwstr>
  </property>
  <property fmtid="{D5CDD505-2E9C-101B-9397-08002B2CF9AE}" pid="3" name="MediaServiceImageTags">
    <vt:lpwstr/>
  </property>
</Properties>
</file>