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JA\SeccioSuportContractacio\2025\CONTRACTACIÓ AJUNTAMENTS\Castellcir - Camí Santa Coloma i camí Ca L'Antoja (Lidia)\2. LICITACIO\PER PUBLICITAT\"/>
    </mc:Choice>
  </mc:AlternateContent>
  <xr:revisionPtr revIDLastSave="0" documentId="8_{C2EFB977-00F7-4C01-A874-DA5A9915E7BE}" xr6:coauthVersionLast="47" xr6:coauthVersionMax="47" xr10:uidLastSave="{00000000-0000-0000-0000-000000000000}"/>
  <bookViews>
    <workbookView xWindow="28680" yWindow="-120" windowWidth="29040" windowHeight="15720" activeTab="3" xr2:uid="{87ABC2D3-A65C-46FA-948A-44A8DE9328FC}"/>
  </bookViews>
  <sheets>
    <sheet name="AMIDAMENTS TRAM 1" sheetId="3" r:id="rId1"/>
    <sheet name="AMIDAMENTS TRAM 2" sheetId="1" r:id="rId2"/>
    <sheet name="PRESSUPOST TRAM 1 (2)" sheetId="5" r:id="rId3"/>
    <sheet name="PRESSUPOST TRAM 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4" i="5" l="1"/>
  <c r="J46" i="5" s="1"/>
  <c r="N37" i="5"/>
  <c r="N36" i="5"/>
  <c r="L34" i="5"/>
  <c r="I26" i="5"/>
  <c r="I18" i="5"/>
  <c r="I8" i="5"/>
  <c r="J44" i="4"/>
  <c r="J46" i="4" s="1"/>
  <c r="N37" i="4"/>
  <c r="N36" i="4"/>
  <c r="L34" i="4"/>
  <c r="I26" i="4"/>
  <c r="I18" i="4"/>
  <c r="I8" i="4"/>
  <c r="J28" i="3"/>
  <c r="J20" i="3"/>
  <c r="J9" i="3"/>
  <c r="I28" i="5" l="1"/>
  <c r="J32" i="5" s="1"/>
  <c r="I28" i="4"/>
  <c r="J32" i="4" s="1"/>
  <c r="J9" i="1"/>
  <c r="J20" i="1"/>
  <c r="J28" i="1"/>
</calcChain>
</file>

<file path=xl/sharedStrings.xml><?xml version="1.0" encoding="utf-8"?>
<sst xmlns="http://schemas.openxmlformats.org/spreadsheetml/2006/main" count="56" uniqueCount="21">
  <si>
    <t>m2</t>
  </si>
  <si>
    <t>2. MOVIMENT DE TERRES</t>
  </si>
  <si>
    <t>2.1</t>
  </si>
  <si>
    <t>Superficie camí existent</t>
  </si>
  <si>
    <t>3. PAVIMENTACIÓ</t>
  </si>
  <si>
    <t>3.1</t>
  </si>
  <si>
    <t>Regularització esplanada</t>
  </si>
  <si>
    <t>3.2</t>
  </si>
  <si>
    <t>m3</t>
  </si>
  <si>
    <t>3.3</t>
  </si>
  <si>
    <t>Armadura per a lloses AP500 SD amb malla electrosoldada de barres corrugades d'acer ME 15x15 cm D:6-6 mm 6x2,2 m B500SD UNE-EN 10080. Inclòs fixació armadura a la llosa de pedra existent.</t>
  </si>
  <si>
    <t>Escarificat i reperfilat amb mitjans mecanics de camí en estat de conservació normal amb compactació del 95% PM. Inclòs aportació de tot-u en els punts que sigui necessari.</t>
  </si>
  <si>
    <t>AMIDAMENTS TRAM 1</t>
  </si>
  <si>
    <t>AMIDAMENTS TRAM 2</t>
  </si>
  <si>
    <t>TOTAL P.E.M TRAM 1:</t>
  </si>
  <si>
    <t xml:space="preserve">Paviment de formigó de 15 cm sense additius HA-30/B/20/IIa, de consistència tova, grandària màxima del granulat 20 mm, escampat des de camió, estesa i vibratge mecànic i acabat ratllat manual. Inclos formació de junts </t>
  </si>
  <si>
    <t>TOTAL P.E.M TRAM 2:</t>
  </si>
  <si>
    <t>PRESSUPOST TRAM 1</t>
  </si>
  <si>
    <t>PRESSUPOST TRAM 2</t>
  </si>
  <si>
    <t>Paviment de formigó de 15 cm sense additius HA-30/B/20/IIa , de consistència tova, grandària màxima del granulat 20 mm, escampat des de camió, estesa i vibratge mecànic i acabat ratllat manual. Inclos formació de junts.</t>
  </si>
  <si>
    <t>Paviment de formigó de 15 cm sense additius HA-30/B/20/IIa, de consistència tova, grandària màxima del granulat 20 mm, escampat des de camió, estesa i vibratge mecànic i acabat ratllat manual. Inclos formació de junts.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</si>
</sst>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left" wrapText="1"/>
    </xf>
    <xf numFmtId="4" fontId="0" fillId="0" borderId="0" xfId="0" applyNumberFormat="1" applyAlignment="1">
      <alignment horizontal="right"/>
    </xf>
    <xf numFmtId="4" fontId="1" fillId="0" borderId="0" xfId="0" applyNumberFormat="1" applyFont="1"/>
    <xf numFmtId="8" fontId="3" fillId="0" borderId="0" xfId="0" applyNumberFormat="1" applyFon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left" wrapText="1"/>
    </xf>
    <xf numFmtId="4" fontId="0" fillId="0" borderId="0" xfId="0" applyNumberFormat="1"/>
    <xf numFmtId="4" fontId="0" fillId="0" borderId="0" xfId="0" applyNumberFormat="1" applyAlignment="1">
      <alignment vertical="top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4" fontId="0" fillId="0" borderId="0" xfId="0" applyNumberForma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D581-B4D8-4F4B-A71B-A94F7ADAD610}">
  <dimension ref="A1:J28"/>
  <sheetViews>
    <sheetView zoomScale="85" zoomScaleNormal="85" workbookViewId="0">
      <selection sqref="A1:J28"/>
    </sheetView>
  </sheetViews>
  <sheetFormatPr defaultColWidth="10.90625" defaultRowHeight="14.5" x14ac:dyDescent="0.35"/>
  <cols>
    <col min="1" max="1" width="4.81640625" customWidth="1"/>
    <col min="2" max="2" width="4.7265625" customWidth="1"/>
    <col min="5" max="5" width="8.7265625" customWidth="1"/>
    <col min="6" max="6" width="5.7265625" customWidth="1"/>
    <col min="7" max="7" width="10.54296875" customWidth="1"/>
    <col min="8" max="8" width="10.26953125" customWidth="1"/>
    <col min="9" max="9" width="9.453125" customWidth="1"/>
    <col min="10" max="10" width="9.7265625" customWidth="1"/>
  </cols>
  <sheetData>
    <row r="1" spans="1:10" x14ac:dyDescent="0.35">
      <c r="A1" s="9" t="s">
        <v>12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35">
      <c r="C2" s="1"/>
      <c r="D2" s="1"/>
      <c r="E2" s="1"/>
      <c r="F2" s="1"/>
      <c r="G2" s="1"/>
      <c r="H2" s="1"/>
      <c r="I2" s="1"/>
      <c r="J2" s="1"/>
    </row>
    <row r="3" spans="1:10" x14ac:dyDescent="0.3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4.5" customHeight="1" x14ac:dyDescent="0.35">
      <c r="A4" t="s">
        <v>2</v>
      </c>
      <c r="B4" t="s">
        <v>0</v>
      </c>
      <c r="C4" s="12" t="s">
        <v>11</v>
      </c>
      <c r="D4" s="12"/>
      <c r="E4" s="12"/>
      <c r="F4" s="12"/>
      <c r="G4" s="3"/>
      <c r="H4" s="3"/>
      <c r="I4" s="1"/>
      <c r="J4" s="1"/>
    </row>
    <row r="5" spans="1:10" x14ac:dyDescent="0.35">
      <c r="C5" s="12"/>
      <c r="D5" s="12"/>
      <c r="E5" s="12"/>
      <c r="F5" s="12"/>
      <c r="G5" s="3"/>
      <c r="H5" s="3"/>
      <c r="I5" s="1"/>
      <c r="J5" s="1"/>
    </row>
    <row r="6" spans="1:10" x14ac:dyDescent="0.35">
      <c r="C6" s="12"/>
      <c r="D6" s="12"/>
      <c r="E6" s="12"/>
      <c r="F6" s="12"/>
      <c r="G6" s="3"/>
      <c r="H6" s="3"/>
      <c r="I6" s="1"/>
      <c r="J6" s="1"/>
    </row>
    <row r="7" spans="1:10" x14ac:dyDescent="0.35">
      <c r="C7" s="12"/>
      <c r="D7" s="12"/>
      <c r="E7" s="12"/>
      <c r="F7" s="12"/>
      <c r="G7" s="3"/>
      <c r="H7" s="3"/>
      <c r="I7" s="1"/>
      <c r="J7" s="1"/>
    </row>
    <row r="8" spans="1:10" x14ac:dyDescent="0.35">
      <c r="C8" s="1"/>
      <c r="D8" s="13" t="s">
        <v>3</v>
      </c>
      <c r="E8" s="13"/>
      <c r="F8" s="13"/>
      <c r="G8" s="4">
        <v>150</v>
      </c>
      <c r="H8" s="4">
        <v>3</v>
      </c>
      <c r="I8" s="2"/>
      <c r="J8" s="2"/>
    </row>
    <row r="9" spans="1:10" x14ac:dyDescent="0.35">
      <c r="J9" s="5">
        <f>G8*H8</f>
        <v>450</v>
      </c>
    </row>
    <row r="11" spans="1:10" x14ac:dyDescent="0.35">
      <c r="A11" s="10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4.5" customHeight="1" x14ac:dyDescent="0.35">
      <c r="A12" t="s">
        <v>5</v>
      </c>
      <c r="B12" t="s">
        <v>8</v>
      </c>
      <c r="C12" s="14" t="s">
        <v>19</v>
      </c>
      <c r="D12" s="14"/>
      <c r="E12" s="14"/>
      <c r="F12" s="14"/>
      <c r="G12" s="3"/>
      <c r="H12" s="3"/>
      <c r="I12" s="1"/>
      <c r="J12" s="1"/>
    </row>
    <row r="13" spans="1:10" x14ac:dyDescent="0.35">
      <c r="C13" s="14"/>
      <c r="D13" s="14"/>
      <c r="E13" s="14"/>
      <c r="F13" s="14"/>
      <c r="G13" s="3"/>
      <c r="H13" s="3"/>
      <c r="I13" s="1"/>
      <c r="J13" s="1"/>
    </row>
    <row r="14" spans="1:10" x14ac:dyDescent="0.35">
      <c r="C14" s="14"/>
      <c r="D14" s="14"/>
      <c r="E14" s="14"/>
      <c r="F14" s="14"/>
      <c r="G14" s="3"/>
      <c r="H14" s="3"/>
      <c r="I14" s="1"/>
      <c r="J14" s="1"/>
    </row>
    <row r="15" spans="1:10" x14ac:dyDescent="0.35">
      <c r="C15" s="14"/>
      <c r="D15" s="14"/>
      <c r="E15" s="14"/>
      <c r="F15" s="14"/>
      <c r="G15" s="3"/>
      <c r="H15" s="3"/>
      <c r="I15" s="1"/>
      <c r="J15" s="1"/>
    </row>
    <row r="16" spans="1:10" x14ac:dyDescent="0.35">
      <c r="C16" s="14"/>
      <c r="D16" s="14"/>
      <c r="E16" s="14"/>
      <c r="F16" s="14"/>
      <c r="G16" s="3"/>
      <c r="H16" s="3"/>
      <c r="I16" s="1"/>
      <c r="J16" s="1"/>
    </row>
    <row r="17" spans="1:10" x14ac:dyDescent="0.35">
      <c r="C17" s="14"/>
      <c r="D17" s="14"/>
      <c r="E17" s="14"/>
      <c r="F17" s="14"/>
      <c r="G17" s="3"/>
      <c r="H17" s="3"/>
      <c r="I17" s="1"/>
      <c r="J17" s="1"/>
    </row>
    <row r="18" spans="1:10" x14ac:dyDescent="0.35">
      <c r="B18" s="1"/>
      <c r="C18" s="14"/>
      <c r="D18" s="14"/>
      <c r="E18" s="14"/>
      <c r="F18" s="14"/>
      <c r="G18" s="1"/>
      <c r="H18" s="1"/>
      <c r="I18" s="1"/>
      <c r="J18" s="1"/>
    </row>
    <row r="19" spans="1:10" x14ac:dyDescent="0.35">
      <c r="A19" s="1"/>
      <c r="B19" s="1"/>
      <c r="C19" s="1"/>
      <c r="D19" s="11" t="s">
        <v>3</v>
      </c>
      <c r="E19" s="11"/>
      <c r="F19" s="11"/>
      <c r="G19" s="4">
        <v>150</v>
      </c>
      <c r="H19" s="4">
        <v>3</v>
      </c>
      <c r="I19" s="4">
        <v>0.15</v>
      </c>
      <c r="J19" s="1"/>
    </row>
    <row r="20" spans="1:10" x14ac:dyDescent="0.35">
      <c r="J20" s="5">
        <f>G19*H19*I19</f>
        <v>67.5</v>
      </c>
    </row>
    <row r="22" spans="1:10" ht="14.5" customHeight="1" x14ac:dyDescent="0.35">
      <c r="A22" s="1" t="s">
        <v>7</v>
      </c>
      <c r="B22" s="1" t="s">
        <v>0</v>
      </c>
      <c r="C22" s="12" t="s">
        <v>10</v>
      </c>
      <c r="D22" s="12"/>
      <c r="E22" s="12"/>
      <c r="F22" s="12"/>
      <c r="G22" s="1"/>
      <c r="H22" s="1"/>
      <c r="I22" s="1"/>
      <c r="J22" s="1"/>
    </row>
    <row r="23" spans="1:10" x14ac:dyDescent="0.35">
      <c r="A23" s="1"/>
      <c r="B23" s="1"/>
      <c r="C23" s="12"/>
      <c r="D23" s="12"/>
      <c r="E23" s="12"/>
      <c r="F23" s="12"/>
      <c r="G23" s="1"/>
      <c r="H23" s="1"/>
      <c r="I23" s="1"/>
      <c r="J23" s="1"/>
    </row>
    <row r="24" spans="1:10" x14ac:dyDescent="0.35">
      <c r="A24" s="1"/>
      <c r="B24" s="1"/>
      <c r="C24" s="12"/>
      <c r="D24" s="12"/>
      <c r="E24" s="12"/>
      <c r="F24" s="12"/>
      <c r="G24" s="1"/>
      <c r="H24" s="1"/>
      <c r="I24" s="1"/>
      <c r="J24" s="1"/>
    </row>
    <row r="25" spans="1:10" x14ac:dyDescent="0.35">
      <c r="A25" s="1"/>
      <c r="B25" s="1"/>
      <c r="C25" s="12"/>
      <c r="D25" s="12"/>
      <c r="E25" s="12"/>
      <c r="F25" s="12"/>
      <c r="G25" s="1"/>
      <c r="H25" s="1"/>
      <c r="I25" s="1"/>
      <c r="J25" s="1"/>
    </row>
    <row r="26" spans="1:10" x14ac:dyDescent="0.35">
      <c r="A26" s="1"/>
      <c r="B26" s="1"/>
      <c r="C26" s="12"/>
      <c r="D26" s="12"/>
      <c r="E26" s="12"/>
      <c r="F26" s="12"/>
      <c r="G26" s="1"/>
      <c r="H26" s="1"/>
      <c r="I26" s="1"/>
      <c r="J26" s="1"/>
    </row>
    <row r="27" spans="1:10" x14ac:dyDescent="0.35">
      <c r="A27" s="1"/>
      <c r="B27" s="1"/>
      <c r="C27" s="1"/>
      <c r="D27" s="11" t="s">
        <v>6</v>
      </c>
      <c r="E27" s="11"/>
      <c r="F27" s="11"/>
      <c r="G27" s="4">
        <v>150</v>
      </c>
      <c r="H27" s="4">
        <v>3</v>
      </c>
      <c r="I27" s="4"/>
      <c r="J27" s="1"/>
    </row>
    <row r="28" spans="1:10" x14ac:dyDescent="0.35">
      <c r="J28" s="5">
        <f>G27*H27</f>
        <v>450</v>
      </c>
    </row>
  </sheetData>
  <mergeCells count="9">
    <mergeCell ref="A1:J1"/>
    <mergeCell ref="A3:J3"/>
    <mergeCell ref="D27:F27"/>
    <mergeCell ref="C4:F7"/>
    <mergeCell ref="D8:F8"/>
    <mergeCell ref="A11:J11"/>
    <mergeCell ref="C12:F18"/>
    <mergeCell ref="D19:F19"/>
    <mergeCell ref="C22:F2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832DF-4F72-45C1-934C-03EC5183A0F8}">
  <dimension ref="A1:J28"/>
  <sheetViews>
    <sheetView zoomScale="85" zoomScaleNormal="85" workbookViewId="0">
      <selection sqref="A1:J28"/>
    </sheetView>
  </sheetViews>
  <sheetFormatPr defaultColWidth="10.90625" defaultRowHeight="14.5" x14ac:dyDescent="0.35"/>
  <cols>
    <col min="1" max="1" width="4.81640625" customWidth="1"/>
    <col min="2" max="2" width="4.7265625" customWidth="1"/>
    <col min="5" max="5" width="8.7265625" customWidth="1"/>
    <col min="6" max="6" width="5.7265625" customWidth="1"/>
    <col min="7" max="7" width="10.54296875" customWidth="1"/>
    <col min="8" max="8" width="10.26953125" customWidth="1"/>
    <col min="9" max="9" width="9.453125" customWidth="1"/>
    <col min="10" max="10" width="9.7265625" customWidth="1"/>
  </cols>
  <sheetData>
    <row r="1" spans="1:10" x14ac:dyDescent="0.35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35">
      <c r="C2" s="1"/>
      <c r="D2" s="1"/>
      <c r="E2" s="1"/>
      <c r="F2" s="1"/>
      <c r="G2" s="1"/>
      <c r="H2" s="1"/>
      <c r="I2" s="1"/>
      <c r="J2" s="1"/>
    </row>
    <row r="3" spans="1:10" x14ac:dyDescent="0.3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4.5" customHeight="1" x14ac:dyDescent="0.35">
      <c r="A4" t="s">
        <v>2</v>
      </c>
      <c r="B4" t="s">
        <v>0</v>
      </c>
      <c r="C4" s="12" t="s">
        <v>11</v>
      </c>
      <c r="D4" s="12"/>
      <c r="E4" s="12"/>
      <c r="F4" s="12"/>
      <c r="G4" s="3"/>
      <c r="H4" s="3"/>
      <c r="I4" s="1"/>
      <c r="J4" s="1"/>
    </row>
    <row r="5" spans="1:10" x14ac:dyDescent="0.35">
      <c r="C5" s="12"/>
      <c r="D5" s="12"/>
      <c r="E5" s="12"/>
      <c r="F5" s="12"/>
      <c r="G5" s="3"/>
      <c r="H5" s="3"/>
      <c r="I5" s="1"/>
      <c r="J5" s="1"/>
    </row>
    <row r="6" spans="1:10" x14ac:dyDescent="0.35">
      <c r="C6" s="12"/>
      <c r="D6" s="12"/>
      <c r="E6" s="12"/>
      <c r="F6" s="12"/>
      <c r="G6" s="3"/>
      <c r="H6" s="3"/>
      <c r="I6" s="1"/>
      <c r="J6" s="1"/>
    </row>
    <row r="7" spans="1:10" x14ac:dyDescent="0.35">
      <c r="C7" s="12"/>
      <c r="D7" s="12"/>
      <c r="E7" s="12"/>
      <c r="F7" s="12"/>
      <c r="G7" s="3"/>
      <c r="H7" s="3"/>
      <c r="I7" s="1"/>
      <c r="J7" s="1"/>
    </row>
    <row r="8" spans="1:10" x14ac:dyDescent="0.35">
      <c r="C8" s="1"/>
      <c r="D8" s="13" t="s">
        <v>3</v>
      </c>
      <c r="E8" s="13"/>
      <c r="F8" s="13"/>
      <c r="G8" s="4">
        <v>100</v>
      </c>
      <c r="H8" s="4">
        <v>3</v>
      </c>
      <c r="I8" s="2"/>
      <c r="J8" s="2"/>
    </row>
    <row r="9" spans="1:10" x14ac:dyDescent="0.35">
      <c r="J9" s="5">
        <f>G8*H8</f>
        <v>300</v>
      </c>
    </row>
    <row r="11" spans="1:10" x14ac:dyDescent="0.35">
      <c r="A11" s="10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4.5" customHeight="1" x14ac:dyDescent="0.35">
      <c r="A12" t="s">
        <v>5</v>
      </c>
      <c r="B12" t="s">
        <v>8</v>
      </c>
      <c r="C12" s="14" t="s">
        <v>20</v>
      </c>
      <c r="D12" s="14"/>
      <c r="E12" s="14"/>
      <c r="F12" s="14"/>
      <c r="G12" s="3"/>
      <c r="H12" s="3"/>
      <c r="I12" s="1"/>
      <c r="J12" s="1"/>
    </row>
    <row r="13" spans="1:10" x14ac:dyDescent="0.35">
      <c r="C13" s="14"/>
      <c r="D13" s="14"/>
      <c r="E13" s="14"/>
      <c r="F13" s="14"/>
      <c r="G13" s="3"/>
      <c r="H13" s="3"/>
      <c r="I13" s="1"/>
      <c r="J13" s="1"/>
    </row>
    <row r="14" spans="1:10" x14ac:dyDescent="0.35">
      <c r="C14" s="14"/>
      <c r="D14" s="14"/>
      <c r="E14" s="14"/>
      <c r="F14" s="14"/>
      <c r="G14" s="3"/>
      <c r="H14" s="3"/>
      <c r="I14" s="1"/>
      <c r="J14" s="1"/>
    </row>
    <row r="15" spans="1:10" x14ac:dyDescent="0.35">
      <c r="C15" s="14"/>
      <c r="D15" s="14"/>
      <c r="E15" s="14"/>
      <c r="F15" s="14"/>
      <c r="G15" s="3"/>
      <c r="H15" s="3"/>
      <c r="I15" s="1"/>
      <c r="J15" s="1"/>
    </row>
    <row r="16" spans="1:10" x14ac:dyDescent="0.35">
      <c r="C16" s="14"/>
      <c r="D16" s="14"/>
      <c r="E16" s="14"/>
      <c r="F16" s="14"/>
      <c r="G16" s="3"/>
      <c r="H16" s="3"/>
      <c r="I16" s="1"/>
      <c r="J16" s="1"/>
    </row>
    <row r="17" spans="1:10" x14ac:dyDescent="0.35">
      <c r="C17" s="14"/>
      <c r="D17" s="14"/>
      <c r="E17" s="14"/>
      <c r="F17" s="14"/>
      <c r="G17" s="3"/>
      <c r="H17" s="3"/>
      <c r="I17" s="1"/>
      <c r="J17" s="1"/>
    </row>
    <row r="18" spans="1:10" x14ac:dyDescent="0.35">
      <c r="B18" s="1"/>
      <c r="C18" s="14"/>
      <c r="D18" s="14"/>
      <c r="E18" s="14"/>
      <c r="F18" s="14"/>
      <c r="G18" s="1"/>
      <c r="H18" s="1"/>
      <c r="I18" s="1"/>
      <c r="J18" s="1"/>
    </row>
    <row r="19" spans="1:10" x14ac:dyDescent="0.35">
      <c r="A19" s="1"/>
      <c r="B19" s="1"/>
      <c r="C19" s="1"/>
      <c r="D19" s="11" t="s">
        <v>3</v>
      </c>
      <c r="E19" s="11"/>
      <c r="F19" s="11"/>
      <c r="G19" s="4">
        <v>100</v>
      </c>
      <c r="H19" s="4">
        <v>3</v>
      </c>
      <c r="I19" s="4">
        <v>0.15</v>
      </c>
      <c r="J19" s="1"/>
    </row>
    <row r="20" spans="1:10" x14ac:dyDescent="0.35">
      <c r="J20" s="5">
        <f>G19*H19*I19</f>
        <v>45</v>
      </c>
    </row>
    <row r="22" spans="1:10" ht="14.5" customHeight="1" x14ac:dyDescent="0.35">
      <c r="A22" s="1" t="s">
        <v>7</v>
      </c>
      <c r="B22" s="1" t="s">
        <v>0</v>
      </c>
      <c r="C22" s="12" t="s">
        <v>10</v>
      </c>
      <c r="D22" s="12"/>
      <c r="E22" s="12"/>
      <c r="F22" s="12"/>
      <c r="G22" s="1"/>
      <c r="H22" s="1"/>
      <c r="I22" s="1"/>
      <c r="J22" s="1"/>
    </row>
    <row r="23" spans="1:10" x14ac:dyDescent="0.35">
      <c r="A23" s="1"/>
      <c r="B23" s="1"/>
      <c r="C23" s="12"/>
      <c r="D23" s="12"/>
      <c r="E23" s="12"/>
      <c r="F23" s="12"/>
      <c r="G23" s="1"/>
      <c r="H23" s="1"/>
      <c r="I23" s="1"/>
      <c r="J23" s="1"/>
    </row>
    <row r="24" spans="1:10" x14ac:dyDescent="0.35">
      <c r="A24" s="1"/>
      <c r="B24" s="1"/>
      <c r="C24" s="12"/>
      <c r="D24" s="12"/>
      <c r="E24" s="12"/>
      <c r="F24" s="12"/>
      <c r="G24" s="1"/>
      <c r="H24" s="1"/>
      <c r="I24" s="1"/>
      <c r="J24" s="1"/>
    </row>
    <row r="25" spans="1:10" x14ac:dyDescent="0.35">
      <c r="A25" s="1"/>
      <c r="B25" s="1"/>
      <c r="C25" s="12"/>
      <c r="D25" s="12"/>
      <c r="E25" s="12"/>
      <c r="F25" s="12"/>
      <c r="G25" s="1"/>
      <c r="H25" s="1"/>
      <c r="I25" s="1"/>
      <c r="J25" s="1"/>
    </row>
    <row r="26" spans="1:10" x14ac:dyDescent="0.35">
      <c r="A26" s="1"/>
      <c r="B26" s="1"/>
      <c r="C26" s="12"/>
      <c r="D26" s="12"/>
      <c r="E26" s="12"/>
      <c r="F26" s="12"/>
      <c r="G26" s="1"/>
      <c r="H26" s="1"/>
      <c r="I26" s="1"/>
      <c r="J26" s="1"/>
    </row>
    <row r="27" spans="1:10" x14ac:dyDescent="0.35">
      <c r="A27" s="1"/>
      <c r="B27" s="1"/>
      <c r="C27" s="1"/>
      <c r="D27" s="11" t="s">
        <v>6</v>
      </c>
      <c r="E27" s="11"/>
      <c r="F27" s="11"/>
      <c r="G27" s="4">
        <v>100</v>
      </c>
      <c r="H27" s="4">
        <v>3</v>
      </c>
      <c r="I27" s="4"/>
      <c r="J27" s="1"/>
    </row>
    <row r="28" spans="1:10" x14ac:dyDescent="0.35">
      <c r="J28" s="5">
        <f>G27*H27</f>
        <v>300</v>
      </c>
    </row>
  </sheetData>
  <mergeCells count="9">
    <mergeCell ref="D27:F27"/>
    <mergeCell ref="C22:F26"/>
    <mergeCell ref="A1:J1"/>
    <mergeCell ref="D19:F19"/>
    <mergeCell ref="C12:F18"/>
    <mergeCell ref="A3:J3"/>
    <mergeCell ref="D8:F8"/>
    <mergeCell ref="A11:J11"/>
    <mergeCell ref="C4:F7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B2149-D92B-4292-A225-7FEE5F6458C2}">
  <dimension ref="A1:N46"/>
  <sheetViews>
    <sheetView workbookViewId="0">
      <selection sqref="A1:I28"/>
    </sheetView>
  </sheetViews>
  <sheetFormatPr defaultColWidth="10.90625" defaultRowHeight="14.5" x14ac:dyDescent="0.35"/>
  <cols>
    <col min="1" max="1" width="4.81640625" customWidth="1"/>
    <col min="2" max="2" width="4.7265625" customWidth="1"/>
    <col min="5" max="5" width="8.7265625" customWidth="1"/>
    <col min="6" max="6" width="5.7265625" customWidth="1"/>
    <col min="7" max="7" width="12.7265625" customWidth="1"/>
    <col min="8" max="8" width="9.453125" customWidth="1"/>
    <col min="9" max="9" width="11.1796875" customWidth="1"/>
  </cols>
  <sheetData>
    <row r="1" spans="1:9" x14ac:dyDescent="0.35">
      <c r="A1" s="9" t="s">
        <v>17</v>
      </c>
      <c r="B1" s="9"/>
      <c r="C1" s="9"/>
      <c r="D1" s="9"/>
      <c r="E1" s="9"/>
      <c r="F1" s="9"/>
      <c r="G1" s="9"/>
      <c r="H1" s="9"/>
      <c r="I1" s="9"/>
    </row>
    <row r="2" spans="1:9" x14ac:dyDescent="0.35">
      <c r="C2" s="1"/>
      <c r="D2" s="1"/>
      <c r="E2" s="1"/>
      <c r="F2" s="1"/>
      <c r="G2" s="1"/>
      <c r="H2" s="1"/>
      <c r="I2" s="1"/>
    </row>
    <row r="3" spans="1:9" x14ac:dyDescent="0.35">
      <c r="A3" s="10" t="s">
        <v>1</v>
      </c>
      <c r="B3" s="10"/>
      <c r="C3" s="10"/>
      <c r="D3" s="10"/>
      <c r="E3" s="10"/>
      <c r="F3" s="10"/>
      <c r="G3" s="10"/>
      <c r="H3" s="10"/>
      <c r="I3" s="10"/>
    </row>
    <row r="4" spans="1:9" ht="14.5" customHeight="1" x14ac:dyDescent="0.35">
      <c r="A4" t="s">
        <v>2</v>
      </c>
      <c r="B4" t="s">
        <v>0</v>
      </c>
      <c r="C4" s="12" t="s">
        <v>11</v>
      </c>
      <c r="D4" s="12"/>
      <c r="E4" s="12"/>
      <c r="F4" s="12"/>
      <c r="G4" s="3"/>
      <c r="H4" s="3"/>
      <c r="I4" s="1"/>
    </row>
    <row r="5" spans="1:9" x14ac:dyDescent="0.35">
      <c r="C5" s="12"/>
      <c r="D5" s="12"/>
      <c r="E5" s="12"/>
      <c r="F5" s="12"/>
      <c r="G5" s="3"/>
      <c r="H5" s="3"/>
      <c r="I5" s="1"/>
    </row>
    <row r="6" spans="1:9" x14ac:dyDescent="0.35">
      <c r="C6" s="12"/>
      <c r="D6" s="12"/>
      <c r="E6" s="12"/>
      <c r="F6" s="12"/>
      <c r="G6" s="3"/>
      <c r="H6" s="3"/>
      <c r="I6" s="1"/>
    </row>
    <row r="7" spans="1:9" x14ac:dyDescent="0.35">
      <c r="C7" s="12"/>
      <c r="D7" s="12"/>
      <c r="E7" s="12"/>
      <c r="F7" s="12"/>
      <c r="G7" s="3"/>
      <c r="H7" s="3"/>
      <c r="I7" s="1"/>
    </row>
    <row r="8" spans="1:9" x14ac:dyDescent="0.35">
      <c r="C8" s="1"/>
      <c r="D8" s="13"/>
      <c r="E8" s="13"/>
      <c r="F8" s="13"/>
      <c r="G8" s="1">
        <v>450</v>
      </c>
      <c r="H8" s="1">
        <v>4.22</v>
      </c>
      <c r="I8" s="5">
        <f>H8*G8</f>
        <v>1899</v>
      </c>
    </row>
    <row r="10" spans="1:9" ht="15" customHeight="1" x14ac:dyDescent="0.35">
      <c r="A10" s="10" t="s">
        <v>4</v>
      </c>
      <c r="B10" s="10"/>
      <c r="C10" s="10"/>
      <c r="D10" s="10"/>
      <c r="E10" s="10"/>
      <c r="F10" s="10"/>
      <c r="G10" s="10"/>
      <c r="H10" s="10"/>
      <c r="I10" s="10"/>
    </row>
    <row r="11" spans="1:9" ht="14.5" customHeight="1" x14ac:dyDescent="0.35">
      <c r="A11" t="s">
        <v>7</v>
      </c>
      <c r="B11" t="s">
        <v>8</v>
      </c>
      <c r="C11" s="17" t="s">
        <v>15</v>
      </c>
      <c r="D11" s="17"/>
      <c r="E11" s="17"/>
      <c r="F11" s="17"/>
      <c r="G11" s="3"/>
      <c r="H11" s="3"/>
      <c r="I11" s="1"/>
    </row>
    <row r="12" spans="1:9" x14ac:dyDescent="0.35">
      <c r="C12" s="17"/>
      <c r="D12" s="17"/>
      <c r="E12" s="17"/>
      <c r="F12" s="17"/>
      <c r="G12" s="3"/>
      <c r="H12" s="3"/>
      <c r="I12" s="1"/>
    </row>
    <row r="13" spans="1:9" x14ac:dyDescent="0.35">
      <c r="C13" s="17"/>
      <c r="D13" s="17"/>
      <c r="E13" s="17"/>
      <c r="F13" s="17"/>
      <c r="G13" s="3"/>
      <c r="H13" s="3"/>
      <c r="I13" s="1"/>
    </row>
    <row r="14" spans="1:9" x14ac:dyDescent="0.35">
      <c r="C14" s="17"/>
      <c r="D14" s="17"/>
      <c r="E14" s="17"/>
      <c r="F14" s="17"/>
      <c r="G14" s="3"/>
      <c r="H14" s="3"/>
      <c r="I14" s="1"/>
    </row>
    <row r="15" spans="1:9" x14ac:dyDescent="0.35">
      <c r="C15" s="17"/>
      <c r="D15" s="17"/>
      <c r="E15" s="17"/>
      <c r="F15" s="17"/>
      <c r="G15" s="3"/>
      <c r="H15" s="3"/>
      <c r="I15" s="1"/>
    </row>
    <row r="16" spans="1:9" x14ac:dyDescent="0.35">
      <c r="C16" s="17"/>
      <c r="D16" s="17"/>
      <c r="E16" s="17"/>
      <c r="F16" s="17"/>
      <c r="G16" s="3"/>
      <c r="H16" s="3"/>
      <c r="I16" s="1"/>
    </row>
    <row r="17" spans="1:12" x14ac:dyDescent="0.35">
      <c r="B17" s="1"/>
      <c r="C17" s="17"/>
      <c r="D17" s="17"/>
      <c r="E17" s="17"/>
      <c r="F17" s="17"/>
      <c r="G17" s="1"/>
      <c r="H17" s="1"/>
      <c r="I17" s="1"/>
    </row>
    <row r="18" spans="1:12" x14ac:dyDescent="0.35">
      <c r="A18" s="1"/>
      <c r="B18" s="1"/>
      <c r="C18" s="1"/>
      <c r="D18" s="11"/>
      <c r="E18" s="11"/>
      <c r="F18" s="11"/>
      <c r="G18" s="4">
        <v>67.5</v>
      </c>
      <c r="H18" s="4">
        <v>125</v>
      </c>
      <c r="I18" s="7">
        <f>G18*H18</f>
        <v>8437.5</v>
      </c>
    </row>
    <row r="21" spans="1:12" ht="14.5" customHeight="1" x14ac:dyDescent="0.35">
      <c r="A21" s="1" t="s">
        <v>9</v>
      </c>
      <c r="B21" s="1" t="s">
        <v>0</v>
      </c>
      <c r="C21" s="12" t="s">
        <v>10</v>
      </c>
      <c r="D21" s="12"/>
      <c r="E21" s="12"/>
      <c r="F21" s="12"/>
      <c r="G21" s="1"/>
      <c r="H21" s="1"/>
      <c r="I21" s="1"/>
    </row>
    <row r="22" spans="1:12" x14ac:dyDescent="0.35">
      <c r="A22" s="1"/>
      <c r="B22" s="1"/>
      <c r="C22" s="12"/>
      <c r="D22" s="12"/>
      <c r="E22" s="12"/>
      <c r="F22" s="12"/>
      <c r="G22" s="1"/>
      <c r="H22" s="1"/>
      <c r="I22" s="1"/>
    </row>
    <row r="23" spans="1:12" x14ac:dyDescent="0.35">
      <c r="A23" s="1"/>
      <c r="B23" s="1"/>
      <c r="C23" s="12"/>
      <c r="D23" s="12"/>
      <c r="E23" s="12"/>
      <c r="F23" s="12"/>
      <c r="G23" s="1"/>
      <c r="H23" s="1"/>
      <c r="I23" s="1"/>
    </row>
    <row r="24" spans="1:12" x14ac:dyDescent="0.35">
      <c r="A24" s="1"/>
      <c r="B24" s="1"/>
      <c r="C24" s="12"/>
      <c r="D24" s="12"/>
      <c r="E24" s="12"/>
      <c r="F24" s="12"/>
      <c r="G24" s="1"/>
      <c r="H24" s="1"/>
      <c r="I24" s="1"/>
    </row>
    <row r="25" spans="1:12" x14ac:dyDescent="0.35">
      <c r="A25" s="1"/>
      <c r="B25" s="1"/>
      <c r="C25" s="12"/>
      <c r="D25" s="12"/>
      <c r="E25" s="12"/>
      <c r="F25" s="12"/>
      <c r="G25" s="1"/>
      <c r="H25" s="1"/>
      <c r="I25" s="1"/>
    </row>
    <row r="26" spans="1:12" x14ac:dyDescent="0.35">
      <c r="A26" s="1"/>
      <c r="B26" s="1"/>
      <c r="C26" s="1"/>
      <c r="D26" s="11"/>
      <c r="E26" s="11"/>
      <c r="F26" s="11"/>
      <c r="G26" s="4">
        <v>450</v>
      </c>
      <c r="H26" s="4">
        <v>3.85</v>
      </c>
      <c r="I26" s="5">
        <f>H26*G26</f>
        <v>1732.5</v>
      </c>
    </row>
    <row r="28" spans="1:12" x14ac:dyDescent="0.35">
      <c r="G28" s="15" t="s">
        <v>14</v>
      </c>
      <c r="H28" s="16"/>
      <c r="I28" s="8">
        <f>SUM(I2:I27)</f>
        <v>12069</v>
      </c>
      <c r="L28" s="6">
        <v>33193.71</v>
      </c>
    </row>
    <row r="32" spans="1:12" x14ac:dyDescent="0.35">
      <c r="J32" s="1">
        <f>I28-L32</f>
        <v>-10983.79</v>
      </c>
      <c r="L32">
        <v>23052.79</v>
      </c>
    </row>
    <row r="34" spans="9:14" x14ac:dyDescent="0.35">
      <c r="I34" s="1"/>
      <c r="L34" s="1" t="e">
        <f>#REF!-M32</f>
        <v>#REF!</v>
      </c>
    </row>
    <row r="36" spans="9:14" x14ac:dyDescent="0.35">
      <c r="N36">
        <f>N37/1.19</f>
        <v>18884.985068407532</v>
      </c>
    </row>
    <row r="37" spans="9:14" x14ac:dyDescent="0.35">
      <c r="N37">
        <f>N38/1.21</f>
        <v>22473.132231404961</v>
      </c>
    </row>
    <row r="38" spans="9:14" x14ac:dyDescent="0.35">
      <c r="J38">
        <v>18884.990000000002</v>
      </c>
      <c r="N38">
        <v>27192.49</v>
      </c>
    </row>
    <row r="40" spans="9:14" x14ac:dyDescent="0.35">
      <c r="J40">
        <v>2455.0500000000002</v>
      </c>
    </row>
    <row r="42" spans="9:14" x14ac:dyDescent="0.35">
      <c r="J42">
        <v>1133.0999999999999</v>
      </c>
    </row>
    <row r="44" spans="9:14" x14ac:dyDescent="0.35">
      <c r="J44">
        <f>J38+J40+J42</f>
        <v>22473.14</v>
      </c>
    </row>
    <row r="46" spans="9:14" x14ac:dyDescent="0.35">
      <c r="J46">
        <f>J44*1.21</f>
        <v>27192.499399999997</v>
      </c>
    </row>
  </sheetData>
  <mergeCells count="10">
    <mergeCell ref="D18:F18"/>
    <mergeCell ref="C21:F25"/>
    <mergeCell ref="D26:F26"/>
    <mergeCell ref="G28:H28"/>
    <mergeCell ref="A1:I1"/>
    <mergeCell ref="A3:I3"/>
    <mergeCell ref="C4:F7"/>
    <mergeCell ref="D8:F8"/>
    <mergeCell ref="A10:I10"/>
    <mergeCell ref="C11:F17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63B7B-9108-4D37-9597-879B3B2CDC34}">
  <dimension ref="A1:N46"/>
  <sheetViews>
    <sheetView tabSelected="1" workbookViewId="0">
      <selection sqref="A1:I1"/>
    </sheetView>
  </sheetViews>
  <sheetFormatPr defaultColWidth="10.90625" defaultRowHeight="14.5" x14ac:dyDescent="0.35"/>
  <cols>
    <col min="1" max="1" width="4.81640625" customWidth="1"/>
    <col min="2" max="2" width="4.7265625" customWidth="1"/>
    <col min="5" max="5" width="8.7265625" customWidth="1"/>
    <col min="6" max="6" width="5.7265625" customWidth="1"/>
    <col min="7" max="7" width="12.7265625" customWidth="1"/>
    <col min="8" max="8" width="9.453125" customWidth="1"/>
    <col min="9" max="9" width="11.1796875" customWidth="1"/>
  </cols>
  <sheetData>
    <row r="1" spans="1:9" x14ac:dyDescent="0.35">
      <c r="A1" s="9" t="s">
        <v>18</v>
      </c>
      <c r="B1" s="9"/>
      <c r="C1" s="9"/>
      <c r="D1" s="9"/>
      <c r="E1" s="9"/>
      <c r="F1" s="9"/>
      <c r="G1" s="9"/>
      <c r="H1" s="9"/>
      <c r="I1" s="9"/>
    </row>
    <row r="2" spans="1:9" x14ac:dyDescent="0.35">
      <c r="C2" s="1"/>
      <c r="D2" s="1"/>
      <c r="E2" s="1"/>
      <c r="F2" s="1"/>
      <c r="G2" s="1"/>
      <c r="H2" s="1"/>
      <c r="I2" s="1"/>
    </row>
    <row r="3" spans="1:9" x14ac:dyDescent="0.35">
      <c r="A3" s="10" t="s">
        <v>1</v>
      </c>
      <c r="B3" s="10"/>
      <c r="C3" s="10"/>
      <c r="D3" s="10"/>
      <c r="E3" s="10"/>
      <c r="F3" s="10"/>
      <c r="G3" s="10"/>
      <c r="H3" s="10"/>
      <c r="I3" s="10"/>
    </row>
    <row r="4" spans="1:9" ht="14.5" customHeight="1" x14ac:dyDescent="0.35">
      <c r="A4" t="s">
        <v>2</v>
      </c>
      <c r="B4" t="s">
        <v>0</v>
      </c>
      <c r="C4" s="12" t="s">
        <v>11</v>
      </c>
      <c r="D4" s="12"/>
      <c r="E4" s="12"/>
      <c r="F4" s="12"/>
      <c r="G4" s="3"/>
      <c r="H4" s="3"/>
      <c r="I4" s="1"/>
    </row>
    <row r="5" spans="1:9" x14ac:dyDescent="0.35">
      <c r="C5" s="12"/>
      <c r="D5" s="12"/>
      <c r="E5" s="12"/>
      <c r="F5" s="12"/>
      <c r="G5" s="3"/>
      <c r="H5" s="3"/>
      <c r="I5" s="1"/>
    </row>
    <row r="6" spans="1:9" x14ac:dyDescent="0.35">
      <c r="C6" s="12"/>
      <c r="D6" s="12"/>
      <c r="E6" s="12"/>
      <c r="F6" s="12"/>
      <c r="G6" s="3"/>
      <c r="H6" s="3"/>
      <c r="I6" s="1"/>
    </row>
    <row r="7" spans="1:9" x14ac:dyDescent="0.35">
      <c r="C7" s="12"/>
      <c r="D7" s="12"/>
      <c r="E7" s="12"/>
      <c r="F7" s="12"/>
      <c r="G7" s="3"/>
      <c r="H7" s="3"/>
      <c r="I7" s="1"/>
    </row>
    <row r="8" spans="1:9" x14ac:dyDescent="0.35">
      <c r="C8" s="1"/>
      <c r="D8" s="13"/>
      <c r="E8" s="13"/>
      <c r="F8" s="13"/>
      <c r="G8" s="1">
        <v>300</v>
      </c>
      <c r="H8" s="1">
        <v>4.22</v>
      </c>
      <c r="I8" s="5">
        <f>H8*G8</f>
        <v>1266</v>
      </c>
    </row>
    <row r="10" spans="1:9" ht="15" customHeight="1" x14ac:dyDescent="0.35">
      <c r="A10" s="10" t="s">
        <v>4</v>
      </c>
      <c r="B10" s="10"/>
      <c r="C10" s="10"/>
      <c r="D10" s="10"/>
      <c r="E10" s="10"/>
      <c r="F10" s="10"/>
      <c r="G10" s="10"/>
      <c r="H10" s="10"/>
      <c r="I10" s="10"/>
    </row>
    <row r="11" spans="1:9" ht="14.5" customHeight="1" x14ac:dyDescent="0.35">
      <c r="A11" t="s">
        <v>7</v>
      </c>
      <c r="B11" t="s">
        <v>8</v>
      </c>
      <c r="C11" s="17" t="s">
        <v>15</v>
      </c>
      <c r="D11" s="17"/>
      <c r="E11" s="17"/>
      <c r="F11" s="17"/>
      <c r="G11" s="3"/>
      <c r="H11" s="3"/>
      <c r="I11" s="1"/>
    </row>
    <row r="12" spans="1:9" x14ac:dyDescent="0.35">
      <c r="C12" s="17"/>
      <c r="D12" s="17"/>
      <c r="E12" s="17"/>
      <c r="F12" s="17"/>
      <c r="G12" s="3"/>
      <c r="H12" s="3"/>
      <c r="I12" s="1"/>
    </row>
    <row r="13" spans="1:9" x14ac:dyDescent="0.35">
      <c r="C13" s="17"/>
      <c r="D13" s="17"/>
      <c r="E13" s="17"/>
      <c r="F13" s="17"/>
      <c r="G13" s="3"/>
      <c r="H13" s="3"/>
      <c r="I13" s="1"/>
    </row>
    <row r="14" spans="1:9" x14ac:dyDescent="0.35">
      <c r="C14" s="17"/>
      <c r="D14" s="17"/>
      <c r="E14" s="17"/>
      <c r="F14" s="17"/>
      <c r="G14" s="3"/>
      <c r="H14" s="3"/>
      <c r="I14" s="1"/>
    </row>
    <row r="15" spans="1:9" x14ac:dyDescent="0.35">
      <c r="C15" s="17"/>
      <c r="D15" s="17"/>
      <c r="E15" s="17"/>
      <c r="F15" s="17"/>
      <c r="G15" s="3"/>
      <c r="H15" s="3"/>
      <c r="I15" s="1"/>
    </row>
    <row r="16" spans="1:9" x14ac:dyDescent="0.35">
      <c r="C16" s="17"/>
      <c r="D16" s="17"/>
      <c r="E16" s="17"/>
      <c r="F16" s="17"/>
      <c r="G16" s="3"/>
      <c r="H16" s="3"/>
      <c r="I16" s="1"/>
    </row>
    <row r="17" spans="1:12" x14ac:dyDescent="0.35">
      <c r="B17" s="1"/>
      <c r="C17" s="17"/>
      <c r="D17" s="17"/>
      <c r="E17" s="17"/>
      <c r="F17" s="17"/>
      <c r="G17" s="1"/>
      <c r="H17" s="1"/>
      <c r="I17" s="1"/>
    </row>
    <row r="18" spans="1:12" x14ac:dyDescent="0.35">
      <c r="A18" s="1"/>
      <c r="B18" s="1"/>
      <c r="C18" s="1"/>
      <c r="D18" s="11"/>
      <c r="E18" s="11"/>
      <c r="F18" s="11"/>
      <c r="G18" s="4">
        <v>45</v>
      </c>
      <c r="H18" s="4">
        <v>125</v>
      </c>
      <c r="I18" s="7">
        <f>G18*H18</f>
        <v>5625</v>
      </c>
    </row>
    <row r="21" spans="1:12" ht="14.5" customHeight="1" x14ac:dyDescent="0.35">
      <c r="A21" s="1" t="s">
        <v>9</v>
      </c>
      <c r="B21" s="1" t="s">
        <v>0</v>
      </c>
      <c r="C21" s="12" t="s">
        <v>10</v>
      </c>
      <c r="D21" s="12"/>
      <c r="E21" s="12"/>
      <c r="F21" s="12"/>
      <c r="G21" s="1"/>
      <c r="H21" s="1"/>
      <c r="I21" s="1"/>
    </row>
    <row r="22" spans="1:12" x14ac:dyDescent="0.35">
      <c r="A22" s="1"/>
      <c r="B22" s="1"/>
      <c r="C22" s="12"/>
      <c r="D22" s="12"/>
      <c r="E22" s="12"/>
      <c r="F22" s="12"/>
      <c r="G22" s="1"/>
      <c r="H22" s="1"/>
      <c r="I22" s="1"/>
    </row>
    <row r="23" spans="1:12" x14ac:dyDescent="0.35">
      <c r="A23" s="1"/>
      <c r="B23" s="1"/>
      <c r="C23" s="12"/>
      <c r="D23" s="12"/>
      <c r="E23" s="12"/>
      <c r="F23" s="12"/>
      <c r="G23" s="1"/>
      <c r="H23" s="1"/>
      <c r="I23" s="1"/>
    </row>
    <row r="24" spans="1:12" x14ac:dyDescent="0.35">
      <c r="A24" s="1"/>
      <c r="B24" s="1"/>
      <c r="C24" s="12"/>
      <c r="D24" s="12"/>
      <c r="E24" s="12"/>
      <c r="F24" s="12"/>
      <c r="G24" s="1"/>
      <c r="H24" s="1"/>
      <c r="I24" s="1"/>
    </row>
    <row r="25" spans="1:12" x14ac:dyDescent="0.35">
      <c r="A25" s="1"/>
      <c r="B25" s="1"/>
      <c r="C25" s="12"/>
      <c r="D25" s="12"/>
      <c r="E25" s="12"/>
      <c r="F25" s="12"/>
      <c r="G25" s="1"/>
      <c r="H25" s="1"/>
      <c r="I25" s="1"/>
    </row>
    <row r="26" spans="1:12" x14ac:dyDescent="0.35">
      <c r="A26" s="1"/>
      <c r="B26" s="1"/>
      <c r="C26" s="1"/>
      <c r="D26" s="11"/>
      <c r="E26" s="11"/>
      <c r="F26" s="11"/>
      <c r="G26" s="4">
        <v>300</v>
      </c>
      <c r="H26" s="4">
        <v>3.85</v>
      </c>
      <c r="I26" s="5">
        <f>H26*G26</f>
        <v>1155</v>
      </c>
    </row>
    <row r="28" spans="1:12" x14ac:dyDescent="0.35">
      <c r="G28" s="15" t="s">
        <v>16</v>
      </c>
      <c r="H28" s="16"/>
      <c r="I28" s="8">
        <f>SUM(I2:I27)</f>
        <v>8046</v>
      </c>
      <c r="L28" s="6">
        <v>33193.71</v>
      </c>
    </row>
    <row r="32" spans="1:12" x14ac:dyDescent="0.35">
      <c r="J32" s="1">
        <f>I28-L32</f>
        <v>-15006.79</v>
      </c>
      <c r="L32">
        <v>23052.79</v>
      </c>
    </row>
    <row r="34" spans="9:14" x14ac:dyDescent="0.35">
      <c r="I34" s="1"/>
      <c r="L34" s="1" t="e">
        <f>#REF!-M32</f>
        <v>#REF!</v>
      </c>
    </row>
    <row r="36" spans="9:14" x14ac:dyDescent="0.35">
      <c r="N36">
        <f>N37/1.19</f>
        <v>18884.985068407532</v>
      </c>
    </row>
    <row r="37" spans="9:14" x14ac:dyDescent="0.35">
      <c r="N37">
        <f>N38/1.21</f>
        <v>22473.132231404961</v>
      </c>
    </row>
    <row r="38" spans="9:14" x14ac:dyDescent="0.35">
      <c r="J38">
        <v>18884.990000000002</v>
      </c>
      <c r="N38">
        <v>27192.49</v>
      </c>
    </row>
    <row r="40" spans="9:14" x14ac:dyDescent="0.35">
      <c r="J40">
        <v>2455.0500000000002</v>
      </c>
    </row>
    <row r="42" spans="9:14" x14ac:dyDescent="0.35">
      <c r="J42">
        <v>1133.0999999999999</v>
      </c>
    </row>
    <row r="44" spans="9:14" x14ac:dyDescent="0.35">
      <c r="J44">
        <f>J38+J40+J42</f>
        <v>22473.14</v>
      </c>
    </row>
    <row r="46" spans="9:14" x14ac:dyDescent="0.35">
      <c r="J46">
        <f>J44*1.21</f>
        <v>27192.499399999997</v>
      </c>
    </row>
  </sheetData>
  <mergeCells count="10">
    <mergeCell ref="A1:I1"/>
    <mergeCell ref="A3:I3"/>
    <mergeCell ref="D26:F26"/>
    <mergeCell ref="G28:H28"/>
    <mergeCell ref="C4:F7"/>
    <mergeCell ref="D8:F8"/>
    <mergeCell ref="A10:I10"/>
    <mergeCell ref="C11:F17"/>
    <mergeCell ref="D18:F18"/>
    <mergeCell ref="C21:F2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AMIDAMENTS TRAM 1</vt:lpstr>
      <vt:lpstr>AMIDAMENTS TRAM 2</vt:lpstr>
      <vt:lpstr>PRESSUPOST TRAM 1 (2)</vt:lpstr>
      <vt:lpstr>PRESSUPOST TRAM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 Sánchez</dc:creator>
  <cp:lastModifiedBy>FERNANDEZ LECHUGA, LIDIA</cp:lastModifiedBy>
  <cp:lastPrinted>2022-07-27T08:41:55Z</cp:lastPrinted>
  <dcterms:created xsi:type="dcterms:W3CDTF">2022-07-27T08:25:40Z</dcterms:created>
  <dcterms:modified xsi:type="dcterms:W3CDTF">2025-09-09T07:07:26Z</dcterms:modified>
</cp:coreProperties>
</file>