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https://tmbbcn-my.sharepoint.com/personal/ggarciag_tmb_cat/Documents/01_Mis documentos/01_DOCUMENTS/01_SISTEMES/27_Rotonda/"/>
    </mc:Choice>
  </mc:AlternateContent>
  <xr:revisionPtr revIDLastSave="1" documentId="8_{B877A650-B208-4ED8-A36F-4FC0AE31FA8D}" xr6:coauthVersionLast="47" xr6:coauthVersionMax="47" xr10:uidLastSave="{338098F5-1FCD-437D-8454-FE5712309B65}"/>
  <bookViews>
    <workbookView xWindow="-120" yWindow="-120" windowWidth="29040" windowHeight="15840" activeTab="1" xr2:uid="{00000000-000D-0000-FFFF-FFFF00000000}"/>
  </bookViews>
  <sheets>
    <sheet name="Instruccions" sheetId="5" r:id="rId1"/>
    <sheet name="Desglossament Oferta Econòmica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1" l="1"/>
  <c r="G33" i="1"/>
  <c r="J22" i="1"/>
  <c r="J21" i="1"/>
  <c r="J31" i="1" s="1"/>
  <c r="J20" i="1"/>
  <c r="J19" i="1"/>
  <c r="J7" i="1"/>
  <c r="J8" i="1"/>
  <c r="J9" i="1"/>
  <c r="J10" i="1"/>
  <c r="J11" i="1"/>
  <c r="J12" i="1"/>
  <c r="J13" i="1"/>
  <c r="J14" i="1"/>
  <c r="J15" i="1"/>
  <c r="J16" i="1"/>
  <c r="J17" i="1"/>
  <c r="J18" i="1"/>
  <c r="J6" i="1"/>
  <c r="J30" i="1"/>
  <c r="J32" i="1"/>
  <c r="G19" i="1"/>
  <c r="G30" i="1" s="1"/>
  <c r="J29" i="1" l="1"/>
  <c r="G22" i="1" l="1"/>
  <c r="G32" i="1" s="1"/>
  <c r="G8" i="1"/>
  <c r="G21" i="1"/>
  <c r="G20" i="1"/>
  <c r="G18" i="1"/>
  <c r="G17" i="1"/>
  <c r="G16" i="1"/>
  <c r="G15" i="1"/>
  <c r="G14" i="1"/>
  <c r="G13" i="1"/>
  <c r="G11" i="1"/>
  <c r="G10" i="1"/>
  <c r="G9" i="1"/>
  <c r="G29" i="1" l="1"/>
  <c r="G31" i="1"/>
  <c r="G12" i="1"/>
  <c r="G7" i="1"/>
</calcChain>
</file>

<file path=xl/sharedStrings.xml><?xml version="1.0" encoding="utf-8"?>
<sst xmlns="http://schemas.openxmlformats.org/spreadsheetml/2006/main" count="82" uniqueCount="61">
  <si>
    <t>PARTIDA</t>
  </si>
  <si>
    <t>CAPITOL</t>
  </si>
  <si>
    <t>DESCRIPCIO</t>
  </si>
  <si>
    <t>FASE 1</t>
  </si>
  <si>
    <t>ESCOMESA ELECTRICA</t>
  </si>
  <si>
    <t>SANEJAMENT INSTAL·LACIONS</t>
  </si>
  <si>
    <t>SEGUIMENT I SANEJAT DE LES INSTAL·LACIONS ACTUALS DE BT, COMUNICACIONS I FONTANERIA EXISTENTS, I RETIRADA DE LES INSTAL·LACIONS FORA D'ÚS.
INCLOENT, ELS TREBALLS D'OBERTURA DE CANALS I CAIXES DE REGISTRE/DERIVACIÓ PER LA RETIRADA COMPLERTA D'INSTAL·LACIONS FORA D'ÚS COM: CABLES, TUBS, CANALS, TUBS D'AIGUA, CAIXES, ETC.
LES INSTAL·LACIONS RETIRADES ES PORTARAN A UN ABOCADOR CONTROLAT DE RESIDUS. LES INSTAL·LACIONS ES RETIRARAN DE CAIXA A CAIXA DE DERIVACIÓ O DEL QUADRE MÉS PROPER, EN CAP CAS ES FARAN EMPIULADURES.
ELS TREBALLS ES FARAN EN HORARI NOCTURN I REDUÏT.</t>
  </si>
  <si>
    <t>ALIMENTACIÓ PROJECTOR</t>
  </si>
  <si>
    <t>SUBMINISTRAMENT I INSTAL·LACIÓ D'INTERRUPTOR AUTOMÀTIC 2P DE LA MARCA SCHNEIDER MODEL C60N, 16A, CORBA C, ICS 15KA A 230V MÉS BLOC DIFERENCIAL DE 2P/25A, 30MA, CLASSE A.
COMPLETAMENT MUNTAT I CONNECTAT EN HORARI NOCTURN I REDUIT AL SOTQUADRE DE CONCESSIONARIS UBICAT A LA CAMBRA DE BT DE L'ESTACIÓ, INCLOENT BORNS DE POTÈNCIA, ETIQUETATGE AMB PLACA DE BAQUELITA NEGRA AMB LLETRA DE COLOR BLANC, IDENTIFICACIÓ DE CABLES I BORNS, FIXACIONS, ACCESSORIS I RESTA DE MATERIAL NECESSARI PER DEIXAR-LO EN FUNCIONAMENT I CONNECTAT AMB EL TELECOMANDAMENT.</t>
  </si>
  <si>
    <t>SUBMINISTRAMENT I INSTAL·LACIÓ DE CONDUCTOR TIPUS AFUMEX O SIMILAR (RZ1-AS), 0,6/1KV, 3G2'5MM2 PER LES INSTAL·LACIONS  INTERIORS DE LOCALS DE PÚBLICA CONCURRÈNCIA I LÍNIES D'ALIMENTACIÓ PRINCIPALS (CPR: Cca-s1b,d1,a1). LA LÍNIA S'ESTENDRÀ PER LES CANALITZACIONS EXISTENTS O NOVES I ALGUNS TRAMS S'INSTAL·LARÀ A UNA ALÇADA IGUAL O SUPERIOR A 3,5 METRES.
S'INCLOU LA CONNEXIÓ A LA FONT D'ALIMENTACIÓ I ALS RECEPTORS, CONNEXIÓ EN BARRES, MATERIAL AUXILIAR COM TERMINALS, FIXACIONS, ETC., ELEMENTS PER TREBALLAR A ALÇADA SEGONS PLA DE SEGURETAT I SALUT, TREBALL DE DESMUNTATGE I REPOSICIÓ D'ELEMENTS AFECTATS COM FALÇ SOSTRE, REGISTRES, CANALS O LAMES (APERTURA I TANCAMENT), EL PETIT MATERIAL PER TAL DE DEIXAR-LO EN FUNCIONAMENT I LES ETIQUETES D'IDENTIFICACIÓ NECESSÀRIES AL RECORREGUT. LA EXECUCIÓ DELS TREBALLS ES PREVEURAN EN HORARI NOCTURN I REDUÏT.</t>
  </si>
  <si>
    <t>SUBMINISTRAMENT I INSTAL·LACIÓ DE MINICOFRET DE PLÀSTIC ESTANC (IP65), DE LA MARCA SCHNEIDER AMB PORTA TRANSPARENT, MODEL KAEDRA, 1 FILA I 4 MÒDULS DE 18MM (200*123*112 MM). QUEDA INCLÒS 1 PROTECCIO MAGNETOTÈRMICA 10A-2P SCHNEIDER C60N,  L'ETIQUETATGE AMB PLACA DE BAQUELITA NEGRE AMB LLETRA DE COLOR BLANC I LA IDENTIFICACIÓ DE TOTES LES SORTIDES. INCLOU ACCESSORIS DE MUNTATGE I FIXACIÓ PER TAL DE MANTENIR EL GRAU D' ESTANQUITAT DE LA CAIXA AMB CINTA SELLADORA M1 O SIMILAR, DEIXANT-LA COMPLETAMENT ACABADA, CONNECTADA I FUNCIONANT. (REF. 13981)</t>
  </si>
  <si>
    <t>SUBMINISTRAMENT I INSTAL·LACIÓ DE PRESA DE CORRENT 2P+T (TERRA LATERAL) DE SUPERFICIE ESTANCA IP55, IN- 16A D'INTENSITAT NOMINAL, MODEL PLEXO, MARCA LEGRAND O SIMILAR. EQUIPADA AMB CAIXETÍ GRIS I MECANISME AMB TAPA NEGRA. S'INCLOU EL PETIT MATERIAL D'INSTAL·LACIÓ I FIXACIÓ NECESSARI PER DEIXAR-LO EN FUNCIONAMENT GARANTIN EL SEU GRAU DE PROTECCIÓ.</t>
  </si>
  <si>
    <t>CAIXA DE DERIVACIÓ QUADRADA DE XAPA D'ACER EMBUTIDA AMB TRACTAMENT SUPERFICIAL DE PINTURA EPOXI DE MIDES 100 X 150 X 60 MM , AMB BORNS TIPUS CLEMA CEP DE WAGO PER A CABLES, DE COLORS ADIENTS A FASES I TERRA, ACCESSORIS DE FIXACIÓ I RETOLACIÓ, PREMSAESTOPES. SUBMINISTRAMENT, MUNTATGE, RETOLACIÓ, I CONNEXIONAT. INCLÒS TREBALL NOCTURN I REDUÏT</t>
  </si>
  <si>
    <t>SUBMINISTRACIÓ I INSTAL·LACIÓ DE TUBS I CANALS.</t>
  </si>
  <si>
    <t>SUBMINISTRAMENT DE METRO LINIAL DE CANAL DE DISTRIBUCIÓ DE PVC-M1 DE 60X100MM, AÏLLANT I PERFORADA,  SENSE HALOGENURS METAL·LICS,  AMB TAPA , COLOR GRIS, UNEX 66 U48X (REF 66100-48) O SIMILAR, INCLOENT-HI SUPORTSEN L DE PLÀSTIC, DERIVACIONS EN T, TAPES FINALS, ANGLES VARIABLES, RADIS DE CURVATURA, FIXACIONS I RESTA D’ACCESSORIS PER A UN CORRECTE ACABAT. TREBALLS EN HORARI NOCTURN I REDUÏT.</t>
  </si>
  <si>
    <t>DOCUMENTACIÓ FINAL</t>
  </si>
  <si>
    <t>MEMORIA TÈCNICA DE DISSENY AMB CERTIFICAT D'INSTAL·LACIÓ PERTINENT I AUDITÒRIA DE LA INSTAL·LACIÓ ELÈCTRICA REALIZADA PER PART D'UN ORGANISME OFICIAL COMPETENT (EIC) , SEGONS EL VIGENT REBT. INCLOENT-HI POSTERIOR LLIURAMENT A FMB D’UNA COPIA DE  DOCUMENTACIÓ RESULTANT (CARPETA BLANCA), SENSE CAP TIPUS DE DEFECTE.</t>
  </si>
  <si>
    <t>ANCORATGE I PROTECCIÓ</t>
  </si>
  <si>
    <t>ANCORATGE I PROTECCIÓ DELS PROJECTORS</t>
  </si>
  <si>
    <t>ELS PROJECTORS ANIRAN ANCORATS AL SOSTRE I ESTARAN PROTEGITS. AQUESTA PROTECCIÓ SERÀ RESISTENT CONTRA ACTUACIONS VANDÀLIQUES, DONARAN UN NIVELL DE PROTECCIÓ CONTRA EL POLS I L’AIGUA EQUIVALENT AL GRAU IP54.</t>
  </si>
  <si>
    <t>PROJECCIO D'IMATGES</t>
  </si>
  <si>
    <t>PROJECTORS MES COMPLEMENTS</t>
  </si>
  <si>
    <t>DEFINIT AL PUNT 2.4 i 4.3 DEL PLEC DE PRESCRIPCIONS TÈCNIQUES</t>
  </si>
  <si>
    <t>SOFTWARE</t>
  </si>
  <si>
    <t>DEFINIT AL PUNT 4.4 DEL PLEC DE PRESCRIPCIONS TÈCNIQUES</t>
  </si>
  <si>
    <t>CONTINGUT</t>
  </si>
  <si>
    <t>DISENY DEL CONTINGUT</t>
  </si>
  <si>
    <t>DEFINIT AL PUNT 4.5 DEL PLEC DE PRESCRIPCIONS TÈCNIQUES</t>
  </si>
  <si>
    <t>DISENY DEL PROJECTE</t>
  </si>
  <si>
    <t>PROJECTE/INGENYIERIA</t>
  </si>
  <si>
    <t>DEFINIT AL PUNT 3 DEL PLEC DE PRESCRIPCIONS TÈCNIQUES</t>
  </si>
  <si>
    <t>MANTENIMENT</t>
  </si>
  <si>
    <t xml:space="preserve">DEFINIT AL PUNT 5 DEL PLEC DE PRESCRIPCIONS TÈCNIQUES. </t>
  </si>
  <si>
    <t>Posició</t>
  </si>
  <si>
    <t xml:space="preserve">Ceco </t>
  </si>
  <si>
    <t>INVERSIÓ</t>
  </si>
  <si>
    <t>Concepte</t>
  </si>
  <si>
    <t>20N51</t>
  </si>
  <si>
    <t>F.25621.7</t>
  </si>
  <si>
    <t>Instal·lació Fase 1</t>
  </si>
  <si>
    <t>Manteniment Fase 1</t>
  </si>
  <si>
    <t>Instal·lació Fase 2</t>
  </si>
  <si>
    <t>Manteniment Fase 2</t>
  </si>
  <si>
    <t>ANNEX B MODEL DESGLOSSAMENT OFERTA ECONÒMICA</t>
  </si>
  <si>
    <t>PREU</t>
  </si>
  <si>
    <t>AMIDAMENT</t>
  </si>
  <si>
    <t>FASE 2</t>
  </si>
  <si>
    <t>COST</t>
  </si>
  <si>
    <t>FASE</t>
  </si>
  <si>
    <t>IMPORT MÀXIM</t>
  </si>
  <si>
    <t>OFERTA ECONÒMICA</t>
  </si>
  <si>
    <t>INSTRUCCIONS PER COMPLIMENTAR LA OFERTA ECONÒMICA</t>
  </si>
  <si>
    <t>Els preus oferts s'entenen com a totals, comprenent tota classe de despeses (GG, BI, etc), exceptuant l'IVA que figurarà expressament a part.</t>
  </si>
  <si>
    <t xml:space="preserve">Complimentar totes les caselles en </t>
  </si>
  <si>
    <t>GROG</t>
  </si>
  <si>
    <t>La pestanya "Desglossament Oferta Econòmica" recull els condicionants respecte el preu de licitació.</t>
  </si>
  <si>
    <t>Superar el condicionant de preu màxim en qualsevol casella implicarà l'exclusió de la oferta del procediment.</t>
  </si>
  <si>
    <t>No omplir el fitxer Excell d'acord amb aquestes instruccions implicarà que l'oferta no sigui vàlida i en conseqüència sigui exclosa del procediment.</t>
  </si>
  <si>
    <t>amb valors superiors a zero de la pestanya "Desglossament Oferta Econòmica"</t>
  </si>
  <si>
    <t xml:space="preserve">Reflectir els PREUS OFERTA anual sense IVA per cada tipus de servei. </t>
  </si>
  <si>
    <t>TOTA PRESSUPOST ESTIMAT DEL CONTRACTE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</si>
</sst>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72" formatCode="#,##0\ &quot;actuació&quot;"/>
    <numFmt numFmtId="173" formatCode="#,##0\ &quot;unitats&quot;"/>
    <numFmt numFmtId="174" formatCode="#,##0\ &quot;m&quot;"/>
    <numFmt numFmtId="175" formatCode="#,##0\ &quot;unitat&quot;"/>
    <numFmt numFmtId="176" formatCode="#,##0\ &quot;mesos&quot;"/>
  </numFmts>
  <fonts count="12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 Narrow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/>
        <bgColor rgb="FFC0C0C0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</cellStyleXfs>
  <cellXfs count="79">
    <xf numFmtId="0" fontId="0" fillId="0" borderId="0" xfId="0"/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1" fontId="1" fillId="0" borderId="0" xfId="0" applyNumberFormat="1" applyFont="1"/>
    <xf numFmtId="0" fontId="1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8" fillId="5" borderId="0" xfId="0" applyFont="1" applyFill="1" applyAlignment="1">
      <alignment vertical="center" wrapText="1"/>
    </xf>
    <xf numFmtId="0" fontId="2" fillId="5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44" fontId="10" fillId="0" borderId="0" xfId="0" applyNumberFormat="1" applyFont="1" applyAlignment="1">
      <alignment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43" fontId="5" fillId="6" borderId="3" xfId="1" applyFont="1" applyFill="1" applyBorder="1" applyAlignment="1">
      <alignment horizontal="center" vertical="center"/>
    </xf>
    <xf numFmtId="44" fontId="5" fillId="7" borderId="8" xfId="2" applyFont="1" applyFill="1" applyBorder="1" applyAlignment="1">
      <alignment horizontal="center" vertical="center"/>
    </xf>
    <xf numFmtId="44" fontId="1" fillId="7" borderId="8" xfId="2" applyFont="1" applyFill="1" applyBorder="1" applyAlignment="1">
      <alignment horizontal="center" vertical="center"/>
    </xf>
    <xf numFmtId="43" fontId="5" fillId="6" borderId="5" xfId="1" applyFont="1" applyFill="1" applyBorder="1" applyAlignment="1">
      <alignment horizontal="center" vertical="center"/>
    </xf>
    <xf numFmtId="44" fontId="5" fillId="7" borderId="6" xfId="2" applyFont="1" applyFill="1" applyBorder="1" applyAlignment="1">
      <alignment horizontal="center" vertical="center"/>
    </xf>
    <xf numFmtId="43" fontId="5" fillId="6" borderId="10" xfId="1" applyFont="1" applyFill="1" applyBorder="1" applyAlignment="1">
      <alignment horizontal="center" vertical="center"/>
    </xf>
    <xf numFmtId="44" fontId="1" fillId="7" borderId="11" xfId="2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left" vertical="center"/>
    </xf>
    <xf numFmtId="0" fontId="1" fillId="8" borderId="3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44" fontId="5" fillId="0" borderId="8" xfId="2" applyFont="1" applyFill="1" applyBorder="1" applyAlignment="1">
      <alignment horizontal="center" vertical="center"/>
    </xf>
    <xf numFmtId="44" fontId="5" fillId="0" borderId="6" xfId="2" applyFont="1" applyFill="1" applyBorder="1" applyAlignment="1">
      <alignment horizontal="center" vertical="center"/>
    </xf>
    <xf numFmtId="44" fontId="1" fillId="0" borderId="11" xfId="2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12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3" fillId="0" borderId="0" xfId="3"/>
    <xf numFmtId="0" fontId="4" fillId="0" borderId="0" xfId="3" applyFont="1" applyAlignment="1">
      <alignment vertical="center"/>
    </xf>
    <xf numFmtId="0" fontId="3" fillId="0" borderId="0" xfId="3" applyAlignment="1">
      <alignment horizontal="center" vertical="center"/>
    </xf>
    <xf numFmtId="0" fontId="3" fillId="0" borderId="0" xfId="3" applyAlignment="1">
      <alignment vertical="center"/>
    </xf>
    <xf numFmtId="0" fontId="4" fillId="10" borderId="0" xfId="3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72" fontId="5" fillId="0" borderId="3" xfId="1" applyNumberFormat="1" applyFont="1" applyBorder="1" applyAlignment="1">
      <alignment vertical="center"/>
    </xf>
    <xf numFmtId="173" fontId="5" fillId="0" borderId="3" xfId="1" applyNumberFormat="1" applyFont="1" applyBorder="1" applyAlignment="1">
      <alignment vertical="center"/>
    </xf>
    <xf numFmtId="174" fontId="5" fillId="0" borderId="3" xfId="1" applyNumberFormat="1" applyFont="1" applyBorder="1" applyAlignment="1">
      <alignment vertical="center"/>
    </xf>
    <xf numFmtId="175" fontId="5" fillId="0" borderId="3" xfId="1" applyNumberFormat="1" applyFont="1" applyBorder="1" applyAlignment="1">
      <alignment vertical="center"/>
    </xf>
    <xf numFmtId="175" fontId="5" fillId="0" borderId="5" xfId="1" applyNumberFormat="1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Border="1"/>
    <xf numFmtId="176" fontId="5" fillId="0" borderId="10" xfId="1" applyNumberFormat="1" applyFont="1" applyBorder="1" applyAlignment="1">
      <alignment vertical="center"/>
    </xf>
    <xf numFmtId="0" fontId="1" fillId="0" borderId="2" xfId="0" applyFont="1" applyBorder="1"/>
    <xf numFmtId="0" fontId="8" fillId="0" borderId="1" xfId="0" applyFont="1" applyBorder="1" applyAlignment="1">
      <alignment horizontal="center" vertical="center"/>
    </xf>
    <xf numFmtId="43" fontId="5" fillId="10" borderId="3" xfId="1" applyFont="1" applyFill="1" applyBorder="1" applyAlignment="1">
      <alignment horizontal="center" vertical="center"/>
    </xf>
    <xf numFmtId="43" fontId="5" fillId="10" borderId="10" xfId="1" applyFont="1" applyFill="1" applyBorder="1" applyAlignment="1">
      <alignment horizontal="center" vertical="center"/>
    </xf>
    <xf numFmtId="43" fontId="5" fillId="10" borderId="5" xfId="1" applyFont="1" applyFill="1" applyBorder="1" applyAlignment="1">
      <alignment horizontal="center" vertical="center"/>
    </xf>
    <xf numFmtId="0" fontId="8" fillId="0" borderId="0" xfId="3" applyFont="1" applyAlignment="1">
      <alignment vertical="center"/>
    </xf>
    <xf numFmtId="44" fontId="8" fillId="0" borderId="0" xfId="0" applyNumberFormat="1" applyFont="1" applyAlignment="1">
      <alignment vertical="center"/>
    </xf>
  </cellXfs>
  <cellStyles count="4">
    <cellStyle name="Millares" xfId="1" builtinId="3"/>
    <cellStyle name="Moneda" xfId="2" builtinId="4"/>
    <cellStyle name="Normal" xfId="0" builtinId="0"/>
    <cellStyle name="Normal 2" xfId="3" xr:uid="{A6EB29F0-CD93-4B5B-A102-21282377CE77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379131</xdr:colOff>
      <xdr:row>2</xdr:row>
      <xdr:rowOff>91645</xdr:rowOff>
    </xdr:to>
    <xdr:pic>
      <xdr:nvPicPr>
        <xdr:cNvPr id="2" name="Imatge 4">
          <a:extLst>
            <a:ext uri="{FF2B5EF4-FFF2-40B4-BE49-F238E27FC236}">
              <a16:creationId xmlns:a16="http://schemas.microsoft.com/office/drawing/2014/main" id="{989D9029-C98B-45F4-B03A-9A72737F8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61881" cy="504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B7F58-FEAA-4C29-AFB1-D586EAFC7848}">
  <dimension ref="A1:D7"/>
  <sheetViews>
    <sheetView showGridLines="0" zoomScale="85" zoomScaleNormal="85" workbookViewId="0">
      <selection activeCell="B7" sqref="B7"/>
    </sheetView>
  </sheetViews>
  <sheetFormatPr baseColWidth="10" defaultRowHeight="12.75"/>
  <cols>
    <col min="1" max="1" width="3.625" style="58" customWidth="1"/>
    <col min="2" max="2" width="26.5" style="58" customWidth="1"/>
    <col min="3" max="16384" width="11" style="58"/>
  </cols>
  <sheetData>
    <row r="1" spans="1:4" ht="69.75" customHeight="1">
      <c r="B1" s="59" t="s">
        <v>51</v>
      </c>
    </row>
    <row r="2" spans="1:4" s="61" customFormat="1" ht="24.95" customHeight="1">
      <c r="A2" s="60"/>
      <c r="B2" s="61" t="s">
        <v>52</v>
      </c>
    </row>
    <row r="3" spans="1:4" s="61" customFormat="1" ht="24.95" customHeight="1">
      <c r="A3" s="60"/>
      <c r="B3" s="61" t="s">
        <v>59</v>
      </c>
    </row>
    <row r="4" spans="1:4" s="61" customFormat="1" ht="24.95" customHeight="1">
      <c r="A4" s="60"/>
      <c r="B4" s="61" t="s">
        <v>53</v>
      </c>
      <c r="C4" s="62" t="s">
        <v>54</v>
      </c>
      <c r="D4" s="61" t="s">
        <v>58</v>
      </c>
    </row>
    <row r="5" spans="1:4" s="61" customFormat="1" ht="24.95" customHeight="1">
      <c r="A5" s="60"/>
      <c r="B5" s="61" t="s">
        <v>55</v>
      </c>
    </row>
    <row r="6" spans="1:4" s="61" customFormat="1" ht="24.95" customHeight="1">
      <c r="A6" s="60"/>
      <c r="B6" s="59" t="s">
        <v>56</v>
      </c>
    </row>
    <row r="7" spans="1:4" s="61" customFormat="1" ht="24.95" customHeight="1">
      <c r="A7" s="60"/>
      <c r="B7" s="61" t="s">
        <v>57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showGridLines="0" tabSelected="1" zoomScale="85" zoomScaleNormal="85" workbookViewId="0">
      <selection activeCell="J33" sqref="J33"/>
    </sheetView>
  </sheetViews>
  <sheetFormatPr baseColWidth="10" defaultColWidth="9" defaultRowHeight="12.75"/>
  <cols>
    <col min="1" max="1" width="9" style="2"/>
    <col min="2" max="2" width="13" style="2" customWidth="1"/>
    <col min="3" max="3" width="26.625" style="2" customWidth="1"/>
    <col min="4" max="4" width="63" style="2" customWidth="1"/>
    <col min="5" max="5" width="13.625" style="2" customWidth="1"/>
    <col min="6" max="6" width="19.875" style="3" customWidth="1"/>
    <col min="7" max="7" width="17.875" style="2" bestFit="1" customWidth="1"/>
    <col min="8" max="8" width="2.5" style="2" customWidth="1"/>
    <col min="9" max="9" width="18.875" style="2" customWidth="1"/>
    <col min="10" max="10" width="22.375" style="2" customWidth="1"/>
    <col min="11" max="16384" width="9" style="2"/>
  </cols>
  <sheetData>
    <row r="1" spans="1:11" s="9" customFormat="1" ht="20.25">
      <c r="D1" s="9" t="s">
        <v>43</v>
      </c>
      <c r="F1" s="10"/>
    </row>
    <row r="3" spans="1:11" ht="13.5" thickBot="1">
      <c r="B3" s="1"/>
      <c r="C3" s="4"/>
      <c r="D3" s="5"/>
      <c r="E3" s="5"/>
      <c r="F3" s="6"/>
      <c r="G3" s="1"/>
    </row>
    <row r="4" spans="1:11" ht="33" customHeight="1" thickBot="1">
      <c r="B4" s="1"/>
      <c r="C4" s="4"/>
      <c r="D4" s="5"/>
      <c r="E4" s="5"/>
      <c r="F4" s="57" t="s">
        <v>49</v>
      </c>
      <c r="G4" s="57"/>
      <c r="I4" s="55" t="s">
        <v>50</v>
      </c>
      <c r="J4" s="56"/>
    </row>
    <row r="5" spans="1:11" s="11" customFormat="1" ht="30" customHeight="1">
      <c r="A5" s="27" t="s">
        <v>48</v>
      </c>
      <c r="B5" s="18" t="s">
        <v>0</v>
      </c>
      <c r="C5" s="18" t="s">
        <v>1</v>
      </c>
      <c r="D5" s="19" t="s">
        <v>2</v>
      </c>
      <c r="E5" s="20" t="s">
        <v>45</v>
      </c>
      <c r="F5" s="20" t="s">
        <v>44</v>
      </c>
      <c r="G5" s="21" t="s">
        <v>47</v>
      </c>
      <c r="H5" s="73"/>
      <c r="I5" s="53" t="s">
        <v>44</v>
      </c>
      <c r="J5" s="54" t="s">
        <v>47</v>
      </c>
    </row>
    <row r="6" spans="1:11" ht="211.5" customHeight="1">
      <c r="A6" s="22" t="s">
        <v>3</v>
      </c>
      <c r="B6" s="44" t="s">
        <v>4</v>
      </c>
      <c r="C6" s="12" t="s">
        <v>5</v>
      </c>
      <c r="D6" s="13" t="s">
        <v>6</v>
      </c>
      <c r="E6" s="64">
        <v>1</v>
      </c>
      <c r="F6" s="37">
        <v>948.32</v>
      </c>
      <c r="G6" s="38">
        <v>948.32</v>
      </c>
      <c r="H6" s="70"/>
      <c r="I6" s="74"/>
      <c r="J6" s="50">
        <f>+E6*I6</f>
        <v>0</v>
      </c>
      <c r="K6" s="7"/>
    </row>
    <row r="7" spans="1:11" ht="157.5" customHeight="1">
      <c r="A7" s="22"/>
      <c r="B7" s="44"/>
      <c r="C7" s="14" t="s">
        <v>7</v>
      </c>
      <c r="D7" s="13" t="s">
        <v>8</v>
      </c>
      <c r="E7" s="65">
        <v>4</v>
      </c>
      <c r="F7" s="37">
        <v>352.94</v>
      </c>
      <c r="G7" s="38">
        <f>F7*E7</f>
        <v>1411.76</v>
      </c>
      <c r="H7" s="70"/>
      <c r="I7" s="74"/>
      <c r="J7" s="50">
        <f t="shared" ref="J7:J18" si="0">+E7*I7</f>
        <v>0</v>
      </c>
      <c r="K7" s="7"/>
    </row>
    <row r="8" spans="1:11" ht="217.5" customHeight="1">
      <c r="A8" s="22"/>
      <c r="B8" s="44"/>
      <c r="C8" s="14"/>
      <c r="D8" s="13" t="s">
        <v>9</v>
      </c>
      <c r="E8" s="66">
        <v>300</v>
      </c>
      <c r="F8" s="37">
        <v>7.59</v>
      </c>
      <c r="G8" s="38">
        <f>F8*E8</f>
        <v>2277</v>
      </c>
      <c r="H8" s="70"/>
      <c r="I8" s="74"/>
      <c r="J8" s="50">
        <f t="shared" si="0"/>
        <v>0</v>
      </c>
      <c r="K8" s="7"/>
    </row>
    <row r="9" spans="1:11" ht="138.75" customHeight="1">
      <c r="A9" s="22"/>
      <c r="B9" s="44"/>
      <c r="C9" s="14"/>
      <c r="D9" s="13" t="s">
        <v>10</v>
      </c>
      <c r="E9" s="65">
        <v>4</v>
      </c>
      <c r="F9" s="37">
        <v>260.49</v>
      </c>
      <c r="G9" s="38">
        <f>F9*E9</f>
        <v>1041.96</v>
      </c>
      <c r="H9" s="70"/>
      <c r="I9" s="74"/>
      <c r="J9" s="50">
        <f t="shared" si="0"/>
        <v>0</v>
      </c>
      <c r="K9" s="7"/>
    </row>
    <row r="10" spans="1:11" ht="101.25" customHeight="1">
      <c r="A10" s="22"/>
      <c r="B10" s="44"/>
      <c r="C10" s="14"/>
      <c r="D10" s="13" t="s">
        <v>11</v>
      </c>
      <c r="E10" s="65">
        <v>4</v>
      </c>
      <c r="F10" s="37">
        <v>16</v>
      </c>
      <c r="G10" s="38">
        <f>F10*E10</f>
        <v>64</v>
      </c>
      <c r="H10" s="70"/>
      <c r="I10" s="74"/>
      <c r="J10" s="50">
        <f t="shared" si="0"/>
        <v>0</v>
      </c>
      <c r="K10" s="7"/>
    </row>
    <row r="11" spans="1:11" ht="111.75" customHeight="1">
      <c r="A11" s="22"/>
      <c r="B11" s="44"/>
      <c r="C11" s="14"/>
      <c r="D11" s="13" t="s">
        <v>12</v>
      </c>
      <c r="E11" s="65">
        <v>4</v>
      </c>
      <c r="F11" s="37">
        <v>25.97</v>
      </c>
      <c r="G11" s="38">
        <f>F11*E11</f>
        <v>103.88</v>
      </c>
      <c r="H11" s="70"/>
      <c r="I11" s="74"/>
      <c r="J11" s="50">
        <f t="shared" si="0"/>
        <v>0</v>
      </c>
      <c r="K11" s="7"/>
    </row>
    <row r="12" spans="1:11" ht="113.25" customHeight="1">
      <c r="A12" s="22"/>
      <c r="B12" s="44"/>
      <c r="C12" s="12" t="s">
        <v>13</v>
      </c>
      <c r="D12" s="13" t="s">
        <v>14</v>
      </c>
      <c r="E12" s="65">
        <v>4</v>
      </c>
      <c r="F12" s="37">
        <v>80</v>
      </c>
      <c r="G12" s="38">
        <f>F12*E12</f>
        <v>320</v>
      </c>
      <c r="H12" s="70"/>
      <c r="I12" s="74"/>
      <c r="J12" s="50">
        <f t="shared" si="0"/>
        <v>0</v>
      </c>
      <c r="K12" s="7"/>
    </row>
    <row r="13" spans="1:11" ht="96" customHeight="1">
      <c r="A13" s="22"/>
      <c r="B13" s="44"/>
      <c r="C13" s="12" t="s">
        <v>15</v>
      </c>
      <c r="D13" s="13" t="s">
        <v>16</v>
      </c>
      <c r="E13" s="67">
        <v>1</v>
      </c>
      <c r="F13" s="37">
        <v>390.43</v>
      </c>
      <c r="G13" s="38">
        <f>F13*E13</f>
        <v>390.43</v>
      </c>
      <c r="H13" s="70"/>
      <c r="I13" s="74"/>
      <c r="J13" s="50">
        <f t="shared" si="0"/>
        <v>0</v>
      </c>
    </row>
    <row r="14" spans="1:11" ht="96" customHeight="1">
      <c r="A14" s="22"/>
      <c r="B14" s="45" t="s">
        <v>17</v>
      </c>
      <c r="C14" s="12" t="s">
        <v>18</v>
      </c>
      <c r="D14" s="13" t="s">
        <v>19</v>
      </c>
      <c r="E14" s="65">
        <v>3</v>
      </c>
      <c r="F14" s="37">
        <v>590</v>
      </c>
      <c r="G14" s="38">
        <f>F14*E14</f>
        <v>1770</v>
      </c>
      <c r="H14" s="70"/>
      <c r="I14" s="74"/>
      <c r="J14" s="50">
        <f t="shared" si="0"/>
        <v>0</v>
      </c>
      <c r="K14" s="7"/>
    </row>
    <row r="15" spans="1:11" ht="87.75" customHeight="1">
      <c r="A15" s="22"/>
      <c r="B15" s="45" t="s">
        <v>20</v>
      </c>
      <c r="C15" s="12" t="s">
        <v>21</v>
      </c>
      <c r="D15" s="13" t="s">
        <v>22</v>
      </c>
      <c r="E15" s="65">
        <v>3</v>
      </c>
      <c r="F15" s="37">
        <v>15500</v>
      </c>
      <c r="G15" s="38">
        <f>F15*E15</f>
        <v>46500</v>
      </c>
      <c r="H15" s="70"/>
      <c r="I15" s="74"/>
      <c r="J15" s="50">
        <f t="shared" si="0"/>
        <v>0</v>
      </c>
      <c r="K15" s="7"/>
    </row>
    <row r="16" spans="1:11" ht="33.75" customHeight="1">
      <c r="A16" s="22"/>
      <c r="B16" s="46" t="s">
        <v>23</v>
      </c>
      <c r="C16" s="15" t="s">
        <v>23</v>
      </c>
      <c r="D16" s="12" t="s">
        <v>24</v>
      </c>
      <c r="E16" s="65">
        <v>3</v>
      </c>
      <c r="F16" s="37">
        <v>600</v>
      </c>
      <c r="G16" s="38">
        <f>F16*E16</f>
        <v>1800</v>
      </c>
      <c r="H16" s="70"/>
      <c r="I16" s="74"/>
      <c r="J16" s="50">
        <f t="shared" si="0"/>
        <v>0</v>
      </c>
    </row>
    <row r="17" spans="1:12" ht="41.25" customHeight="1">
      <c r="A17" s="22"/>
      <c r="B17" s="47" t="s">
        <v>25</v>
      </c>
      <c r="C17" s="16" t="s">
        <v>26</v>
      </c>
      <c r="D17" s="12" t="s">
        <v>27</v>
      </c>
      <c r="E17" s="67">
        <v>1</v>
      </c>
      <c r="F17" s="37">
        <v>9600</v>
      </c>
      <c r="G17" s="39">
        <f>F17*E17</f>
        <v>9600</v>
      </c>
      <c r="H17" s="70"/>
      <c r="I17" s="74"/>
      <c r="J17" s="50">
        <f t="shared" si="0"/>
        <v>0</v>
      </c>
      <c r="K17" s="7"/>
    </row>
    <row r="18" spans="1:12" ht="24.75" customHeight="1">
      <c r="A18" s="22"/>
      <c r="B18" s="48" t="s">
        <v>28</v>
      </c>
      <c r="C18" s="17" t="s">
        <v>29</v>
      </c>
      <c r="D18" s="12" t="s">
        <v>30</v>
      </c>
      <c r="E18" s="67">
        <v>1</v>
      </c>
      <c r="F18" s="37">
        <v>6200</v>
      </c>
      <c r="G18" s="39">
        <f>F18*E18</f>
        <v>6200</v>
      </c>
      <c r="H18" s="70"/>
      <c r="I18" s="74"/>
      <c r="J18" s="50">
        <f t="shared" si="0"/>
        <v>0</v>
      </c>
      <c r="K18" s="7"/>
      <c r="L18" s="7"/>
    </row>
    <row r="19" spans="1:12" ht="29.25" customHeight="1" thickBot="1">
      <c r="A19" s="23"/>
      <c r="B19" s="24" t="s">
        <v>31</v>
      </c>
      <c r="C19" s="25" t="s">
        <v>31</v>
      </c>
      <c r="D19" s="26" t="s">
        <v>32</v>
      </c>
      <c r="E19" s="71">
        <v>36</v>
      </c>
      <c r="F19" s="42">
        <v>233.19490190341216</v>
      </c>
      <c r="G19" s="43">
        <f>F19*E19</f>
        <v>8395.0164685228374</v>
      </c>
      <c r="H19" s="72"/>
      <c r="I19" s="75"/>
      <c r="J19" s="52">
        <f>+E19*I19</f>
        <v>0</v>
      </c>
    </row>
    <row r="20" spans="1:12" ht="87.75" customHeight="1">
      <c r="A20" s="28" t="s">
        <v>46</v>
      </c>
      <c r="B20" s="49" t="s">
        <v>17</v>
      </c>
      <c r="C20" s="63" t="s">
        <v>18</v>
      </c>
      <c r="D20" s="29" t="s">
        <v>19</v>
      </c>
      <c r="E20" s="68">
        <v>1</v>
      </c>
      <c r="F20" s="40">
        <v>590</v>
      </c>
      <c r="G20" s="41">
        <f>F20*E20</f>
        <v>590</v>
      </c>
      <c r="H20" s="69"/>
      <c r="I20" s="76"/>
      <c r="J20" s="51">
        <f>+E20*I20</f>
        <v>0</v>
      </c>
    </row>
    <row r="21" spans="1:12" ht="34.5" customHeight="1">
      <c r="A21" s="22"/>
      <c r="B21" s="45" t="s">
        <v>20</v>
      </c>
      <c r="C21" s="12" t="s">
        <v>21</v>
      </c>
      <c r="D21" s="13" t="s">
        <v>22</v>
      </c>
      <c r="E21" s="67">
        <v>1</v>
      </c>
      <c r="F21" s="37">
        <v>15500</v>
      </c>
      <c r="G21" s="38">
        <f>F21*E21</f>
        <v>15500</v>
      </c>
      <c r="H21" s="70"/>
      <c r="I21" s="74"/>
      <c r="J21" s="50">
        <f>+E21*I21</f>
        <v>0</v>
      </c>
    </row>
    <row r="22" spans="1:12" ht="31.5" customHeight="1" thickBot="1">
      <c r="A22" s="23"/>
      <c r="B22" s="24" t="s">
        <v>31</v>
      </c>
      <c r="C22" s="25" t="s">
        <v>31</v>
      </c>
      <c r="D22" s="26" t="s">
        <v>32</v>
      </c>
      <c r="E22" s="71">
        <v>36</v>
      </c>
      <c r="F22" s="42">
        <v>51.805098096587841</v>
      </c>
      <c r="G22" s="43">
        <f>+E22*F22</f>
        <v>1864.9835314771622</v>
      </c>
      <c r="H22" s="72"/>
      <c r="I22" s="75"/>
      <c r="J22" s="52">
        <f>+E22*I22</f>
        <v>0</v>
      </c>
    </row>
    <row r="26" spans="1:12" ht="14.25" customHeight="1">
      <c r="G26" s="8"/>
    </row>
    <row r="27" spans="1:12" ht="13.5" thickBot="1"/>
    <row r="28" spans="1:12" ht="24.95" customHeight="1">
      <c r="A28" s="30" t="s">
        <v>33</v>
      </c>
      <c r="B28" s="31" t="s">
        <v>34</v>
      </c>
      <c r="C28" s="31" t="s">
        <v>35</v>
      </c>
      <c r="D28" s="35" t="s">
        <v>36</v>
      </c>
      <c r="E28" s="35"/>
      <c r="F28" s="35"/>
      <c r="G28" s="34" t="s">
        <v>49</v>
      </c>
      <c r="I28" s="55" t="s">
        <v>50</v>
      </c>
      <c r="J28" s="56"/>
    </row>
    <row r="29" spans="1:12" ht="24.95" customHeight="1">
      <c r="A29" s="3">
        <v>10</v>
      </c>
      <c r="B29" s="3" t="s">
        <v>37</v>
      </c>
      <c r="C29" s="3" t="s">
        <v>38</v>
      </c>
      <c r="D29" s="36" t="s">
        <v>39</v>
      </c>
      <c r="E29" s="36"/>
      <c r="F29" s="36"/>
      <c r="G29" s="33">
        <f>+SUM(G6:G18)</f>
        <v>72427.350000000006</v>
      </c>
      <c r="H29" s="32"/>
      <c r="J29" s="33">
        <f>+SUM(J6:J18)</f>
        <v>0</v>
      </c>
    </row>
    <row r="30" spans="1:12" ht="24.95" customHeight="1">
      <c r="A30" s="3">
        <v>20</v>
      </c>
      <c r="B30" s="3" t="s">
        <v>37</v>
      </c>
      <c r="C30" s="3" t="s">
        <v>38</v>
      </c>
      <c r="D30" s="36" t="s">
        <v>40</v>
      </c>
      <c r="E30" s="36"/>
      <c r="F30" s="36"/>
      <c r="G30" s="33">
        <f>+G19</f>
        <v>8395.0164685228374</v>
      </c>
      <c r="H30" s="32"/>
      <c r="J30" s="33">
        <f>+J19</f>
        <v>0</v>
      </c>
    </row>
    <row r="31" spans="1:12" ht="24.95" customHeight="1">
      <c r="A31" s="3">
        <v>30</v>
      </c>
      <c r="B31" s="3" t="s">
        <v>37</v>
      </c>
      <c r="C31" s="3" t="s">
        <v>38</v>
      </c>
      <c r="D31" s="36" t="s">
        <v>41</v>
      </c>
      <c r="E31" s="36"/>
      <c r="F31" s="36"/>
      <c r="G31" s="33">
        <f>+G20+G21</f>
        <v>16090</v>
      </c>
      <c r="H31" s="32"/>
      <c r="J31" s="33">
        <f>+J20+J21</f>
        <v>0</v>
      </c>
    </row>
    <row r="32" spans="1:12" ht="24.95" customHeight="1">
      <c r="A32" s="3">
        <v>40</v>
      </c>
      <c r="B32" s="3" t="s">
        <v>37</v>
      </c>
      <c r="C32" s="3" t="s">
        <v>38</v>
      </c>
      <c r="D32" s="36" t="s">
        <v>42</v>
      </c>
      <c r="E32" s="36"/>
      <c r="F32" s="36"/>
      <c r="G32" s="33">
        <f>+G22</f>
        <v>1864.9835314771622</v>
      </c>
      <c r="H32" s="32"/>
      <c r="J32" s="33">
        <f>+J22</f>
        <v>0</v>
      </c>
    </row>
    <row r="33" spans="4:10" ht="24.95" customHeight="1">
      <c r="D33" s="77" t="s">
        <v>60</v>
      </c>
      <c r="G33" s="78">
        <f>SUM(G29:G32)</f>
        <v>98777.35</v>
      </c>
      <c r="H33" s="78"/>
      <c r="I33" s="78"/>
      <c r="J33" s="78">
        <f t="shared" ref="H33:J33" si="1">SUM(J29:J32)</f>
        <v>0</v>
      </c>
    </row>
  </sheetData>
  <mergeCells count="12">
    <mergeCell ref="I4:J4"/>
    <mergeCell ref="I28:J28"/>
    <mergeCell ref="F4:G4"/>
    <mergeCell ref="D28:F28"/>
    <mergeCell ref="D29:F29"/>
    <mergeCell ref="D32:F32"/>
    <mergeCell ref="D31:F31"/>
    <mergeCell ref="D30:F30"/>
    <mergeCell ref="B6:B13"/>
    <mergeCell ref="C7:C11"/>
    <mergeCell ref="A20:A22"/>
    <mergeCell ref="A6:A19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3089</Value>
      <Value>3159</Value>
    </TaxCatchAll>
    <TMB_NumeroSolicitud xmlns="c8de0594-42e2-4f26-8a69-9df094374455">16090452</TMB_NumeroSolicitud>
    <TMB_Nota xmlns="c8de0594-42e2-4f26-8a69-9df094374455" xsi:nil="true"/>
    <TMB_TitolLicitacio xmlns="c8de0594-42e2-4f26-8a69-9df094374455">16090452 - Intal i Mant Sistema Videomapatge Pl Catalunya</TMB_TitolLicitacio>
    <ecb982cbbbba49edba287c0296970fd2 xmlns="c8de0594-42e2-4f26-8a69-9df094374455">
      <Terms xmlns="http://schemas.microsoft.com/office/infopath/2007/PartnerControls"/>
    </ecb982cbbbba49edba287c0296970fd2>
    <lcf76f155ced4ddcb4097134ff3c332f xmlns="b33c6233-2ab6-44e4-b566-b78dc0012292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seguimentWorkflow xmlns="c8de0594-42e2-4f26-8a69-9df094374455" xsi:nil="true"/>
    <TMB_CH_TipusDocu xmlns="c8de0594-42e2-4f26-8a69-9df094374455">Annexe</TMB_CH_TipusDocu>
    <TMB_DataComiteWF xmlns="c8de0594-42e2-4f26-8a69-9df094374455" xsi:nil="true"/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IDLicitacio xmlns="c8de0594-42e2-4f26-8a69-9df094374455">497489</TMB_IDLicitacio>
    <b82b7a08db3a4ab5a955c48b15659d84 xmlns="c8de0594-42e2-4f26-8a69-9df094374455">
      <Terms xmlns="http://schemas.microsoft.com/office/infopath/2007/PartnerControls"/>
    </b82b7a08db3a4ab5a955c48b15659d84>
    <TMB_Perfil xmlns="c8de0594-42e2-4f26-8a69-9df094374455">true</TMB_Perfil>
    <TMB_CA xmlns="c8de0594-42e2-4f26-8a69-9df094374455">2025-09-02T22:00:00+00:00</TMB_CA>
    <b3a2275c509d4b0394d7e35eb2e777cd xmlns="c8de0594-42e2-4f26-8a69-9df094374455" xsi:nil="true"/>
    <TMB_DataAltres xmlns="c8de0594-42e2-4f26-8a69-9df094374455" xsi:nil="true"/>
    <TMB_OP xmlns="c8de0594-42e2-4f26-8a69-9df094374455">2025-08-10T22:00:00+00:00</TMB_OP>
    <TMB_CC xmlns="c8de0594-42e2-4f26-8a69-9df09437445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8" ma:contentTypeDescription="Crea un document nou" ma:contentTypeScope="" ma:versionID="4bf94b780037b82c928a31d01cfa3f0d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e2d28beef211289fd42d23741f164ac5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7BE67229-3F60-4523-A7EB-03DB10223538}">
  <ds:schemaRefs>
    <ds:schemaRef ds:uri="http://schemas.microsoft.com/office/infopath/2007/PartnerControls"/>
    <ds:schemaRef ds:uri="http://schemas.microsoft.com/office/2006/documentManagement/types"/>
    <ds:schemaRef ds:uri="758abcc6-d609-49d9-9b63-f1c0f8282f3b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45ac6a7f-2b16-4028-90a2-fe5e4edf140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DB7217C-9D97-48B3-9C06-968C6358576F}"/>
</file>

<file path=customXml/itemProps3.xml><?xml version="1.0" encoding="utf-8"?>
<ds:datastoreItem xmlns:ds="http://schemas.openxmlformats.org/officeDocument/2006/customXml" ds:itemID="{C6C5B832-14B5-472E-BD8F-DE93E42A14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Instruccions</vt:lpstr>
      <vt:lpstr>Desglossament Oferta Econòmica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Tortosa Diaz, Daniel</dc:creator>
  <cp:keywords/>
  <dc:description/>
  <cp:lastModifiedBy>Garcia Garcia, Gaspar</cp:lastModifiedBy>
  <cp:revision/>
  <dcterms:created xsi:type="dcterms:W3CDTF">2024-10-15T14:43:44Z</dcterms:created>
  <dcterms:modified xsi:type="dcterms:W3CDTF">2025-06-04T13:01:56Z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MediaServiceImageTags">
    <vt:lpwstr/>
  </property>
  <property fmtid="{D5CDD505-2E9C-101B-9397-08002B2CF9AE}" pid="6" name="TMB_Docprov">
    <vt:lpwstr/>
  </property>
  <property fmtid="{D5CDD505-2E9C-101B-9397-08002B2CF9AE}" pid="7" name="TMB_FaseDocProv">
    <vt:lpwstr/>
  </property>
  <property fmtid="{D5CDD505-2E9C-101B-9397-08002B2CF9AE}" pid="8" name="TMB_Proveidor">
    <vt:lpwstr/>
  </property>
  <property fmtid="{D5CDD505-2E9C-101B-9397-08002B2CF9AE}" pid="9" name="h80888fb7b914359b90c46b7c452b251">
    <vt:lpwstr/>
  </property>
  <property fmtid="{D5CDD505-2E9C-101B-9397-08002B2CF9AE}" pid="13" name="TMB_OrganC">
    <vt:lpwstr/>
  </property>
  <property fmtid="{D5CDD505-2E9C-101B-9397-08002B2CF9AE}" pid="15" name="TMB_TipusDoc">
    <vt:lpwstr/>
  </property>
  <property fmtid="{D5CDD505-2E9C-101B-9397-08002B2CF9AE}" pid="16" name="TMB_Fase">
    <vt:lpwstr>3089;#Inici|1ed37523-d63e-4991-aef8-399e829bfef8</vt:lpwstr>
  </property>
  <property fmtid="{D5CDD505-2E9C-101B-9397-08002B2CF9AE}" pid="17" name="o0f6527fa5184dfa91381007b0eb82df">
    <vt:lpwstr/>
  </property>
  <property fmtid="{D5CDD505-2E9C-101B-9397-08002B2CF9AE}" pid="18" name="TMB_Sobres">
    <vt:lpwstr/>
  </property>
  <property fmtid="{D5CDD505-2E9C-101B-9397-08002B2CF9AE}" pid="20" name="ba05a5f98ed745b98d9dacf37bda167c">
    <vt:lpwstr/>
  </property>
  <property fmtid="{D5CDD505-2E9C-101B-9397-08002B2CF9AE}" pid="21" name="TMB_Estat">
    <vt:lpwstr>3159;#Public|5cd44708-a357-4aee-a9ab-ade886f4bbf7</vt:lpwstr>
  </property>
  <property fmtid="{D5CDD505-2E9C-101B-9397-08002B2CF9AE}" pid="24" name="h3e189544f4e4582960eb2fb36374928">
    <vt:lpwstr/>
  </property>
  <property fmtid="{D5CDD505-2E9C-101B-9397-08002B2CF9AE}" pid="25" name="TMB_Plecs">
    <vt:lpwstr/>
  </property>
  <property fmtid="{D5CDD505-2E9C-101B-9397-08002B2CF9AE}" pid="26" name="TMB_Perfil">
    <vt:bool>false</vt:bool>
  </property>
  <property fmtid="{D5CDD505-2E9C-101B-9397-08002B2CF9AE}" pid="32" name="TMB_IDLicitacio">
    <vt:r8>497489</vt:r8>
  </property>
  <property fmtid="{D5CDD505-2E9C-101B-9397-08002B2CF9AE}" pid="33" name="eaedb32f61974917bc22b3946021685c">
    <vt:lpwstr/>
  </property>
  <property fmtid="{D5CDD505-2E9C-101B-9397-08002B2CF9AE}" pid="34" name="FirstName">
    <vt:lpwstr/>
  </property>
</Properties>
</file>