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dspau.santpau.es\w\DXifreu\info\IExplorer\Descargas\"/>
    </mc:Choice>
  </mc:AlternateContent>
  <xr:revisionPtr revIDLastSave="0" documentId="13_ncr:1_{2738A5F6-74A9-4A9B-95A7-034E3648D23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 FUNCIONAL BLOC F I B, C I D" sheetId="6" r:id="rId1"/>
  </sheets>
  <definedNames>
    <definedName name="_xlnm._FilterDatabase" localSheetId="0" hidden="1">'PLA FUNCIONAL BLOC F I B, C I D'!$A$2:$BD$173</definedName>
    <definedName name="_xlnm.Print_Area" localSheetId="0">'PLA FUNCIONAL BLOC F I B, C I D'!$A:$I</definedName>
    <definedName name="_xlnm.Print_Titles" localSheetId="0">'PLA FUNCIONAL BLOC F I B, C I D'!$A:$E,'PLA FUNCIONAL BLOC F I B, C I D'!$1:$2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1" i="6" l="1"/>
  <c r="H180" i="6"/>
  <c r="H179" i="6"/>
  <c r="H178" i="6"/>
  <c r="E179" i="6"/>
  <c r="E180" i="6"/>
  <c r="E181" i="6"/>
  <c r="E178" i="6"/>
  <c r="E184" i="6" s="1"/>
  <c r="E186" i="6" s="1"/>
  <c r="H11" i="6"/>
  <c r="H12" i="6"/>
  <c r="H13" i="6"/>
  <c r="H168" i="6"/>
  <c r="H167" i="6"/>
  <c r="H166" i="6"/>
  <c r="H165" i="6"/>
  <c r="H161" i="6"/>
  <c r="H160" i="6"/>
  <c r="H156" i="6"/>
  <c r="H155" i="6"/>
  <c r="H154" i="6"/>
  <c r="H153" i="6"/>
  <c r="H152" i="6"/>
  <c r="H151" i="6"/>
  <c r="H147" i="6"/>
  <c r="H146" i="6"/>
  <c r="H145" i="6"/>
  <c r="H144" i="6"/>
  <c r="H140" i="6"/>
  <c r="H139" i="6"/>
  <c r="H138" i="6"/>
  <c r="H134" i="6"/>
  <c r="H133" i="6"/>
  <c r="H132" i="6"/>
  <c r="H131" i="6"/>
  <c r="H130" i="6"/>
  <c r="H126" i="6"/>
  <c r="H125" i="6"/>
  <c r="H124" i="6"/>
  <c r="H123" i="6"/>
  <c r="H122" i="6"/>
  <c r="H121" i="6"/>
  <c r="H120" i="6"/>
  <c r="H116" i="6"/>
  <c r="H115" i="6"/>
  <c r="H114" i="6"/>
  <c r="H110" i="6"/>
  <c r="H109" i="6"/>
  <c r="H105" i="6"/>
  <c r="H104" i="6"/>
  <c r="H103" i="6"/>
  <c r="H99" i="6"/>
  <c r="H98" i="6"/>
  <c r="H97" i="6"/>
  <c r="H96" i="6"/>
  <c r="H87" i="6"/>
  <c r="H86" i="6"/>
  <c r="H85" i="6"/>
  <c r="H84" i="6"/>
  <c r="H83" i="6"/>
  <c r="H82" i="6"/>
  <c r="H81" i="6"/>
  <c r="H77" i="6"/>
  <c r="H76" i="6"/>
  <c r="H75" i="6"/>
  <c r="H74" i="6"/>
  <c r="H73" i="6"/>
  <c r="H69" i="6"/>
  <c r="H68" i="6"/>
  <c r="H67" i="6"/>
  <c r="H63" i="6"/>
  <c r="H62" i="6"/>
  <c r="H61" i="6"/>
  <c r="H60" i="6"/>
  <c r="H56" i="6"/>
  <c r="H55" i="6"/>
  <c r="H54" i="6"/>
  <c r="H53" i="6"/>
  <c r="H45" i="6"/>
  <c r="H44" i="6"/>
  <c r="H43" i="6"/>
  <c r="H42" i="6"/>
  <c r="H41" i="6"/>
  <c r="H40" i="6"/>
  <c r="H39" i="6"/>
  <c r="H35" i="6"/>
  <c r="H34" i="6"/>
  <c r="H33" i="6"/>
  <c r="H32" i="6"/>
  <c r="H31" i="6"/>
  <c r="H26" i="6"/>
  <c r="H25" i="6"/>
  <c r="H24" i="6"/>
  <c r="H23" i="6"/>
  <c r="H22" i="6"/>
  <c r="H18" i="6"/>
  <c r="H17" i="6"/>
  <c r="E168" i="6"/>
  <c r="E167" i="6"/>
  <c r="E86" i="6"/>
  <c r="H184" i="6" l="1"/>
  <c r="H186" i="6" s="1"/>
  <c r="H28" i="6"/>
  <c r="H162" i="6"/>
  <c r="H135" i="6"/>
  <c r="H46" i="6"/>
  <c r="H106" i="6"/>
  <c r="H19" i="6"/>
  <c r="H148" i="6"/>
  <c r="H100" i="6"/>
  <c r="H64" i="6"/>
  <c r="H78" i="6"/>
  <c r="H117" i="6"/>
  <c r="H127" i="6"/>
  <c r="H169" i="6"/>
  <c r="H157" i="6"/>
  <c r="H141" i="6"/>
  <c r="H111" i="6"/>
  <c r="H57" i="6"/>
  <c r="H36" i="6"/>
  <c r="H88" i="6"/>
  <c r="H70" i="6"/>
  <c r="H14" i="6"/>
  <c r="H170" i="6" l="1"/>
  <c r="H47" i="6"/>
  <c r="H89" i="6"/>
  <c r="H90" i="6" s="1"/>
  <c r="E126" i="6"/>
  <c r="E125" i="6"/>
  <c r="E124" i="6"/>
  <c r="E45" i="6"/>
  <c r="H172" i="6" l="1"/>
  <c r="E32" i="6" l="1"/>
  <c r="E68" i="6"/>
  <c r="E74" i="6"/>
  <c r="E99" i="6"/>
  <c r="E110" i="6"/>
  <c r="E109" i="6"/>
  <c r="E105" i="6"/>
  <c r="E104" i="6"/>
  <c r="E103" i="6"/>
  <c r="E98" i="6"/>
  <c r="E97" i="6"/>
  <c r="E96" i="6"/>
  <c r="E121" i="6"/>
  <c r="E155" i="6"/>
  <c r="E154" i="6"/>
  <c r="E156" i="6"/>
  <c r="E153" i="6"/>
  <c r="E152" i="6"/>
  <c r="E151" i="6"/>
  <c r="E147" i="6"/>
  <c r="E146" i="6"/>
  <c r="E145" i="6"/>
  <c r="E144" i="6"/>
  <c r="E140" i="6"/>
  <c r="E139" i="6"/>
  <c r="E138" i="6"/>
  <c r="E134" i="6"/>
  <c r="E133" i="6"/>
  <c r="E132" i="6"/>
  <c r="E131" i="6"/>
  <c r="E130" i="6"/>
  <c r="E123" i="6"/>
  <c r="E122" i="6"/>
  <c r="E120" i="6"/>
  <c r="E116" i="6"/>
  <c r="E115" i="6"/>
  <c r="E114" i="6"/>
  <c r="E166" i="6"/>
  <c r="E165" i="6"/>
  <c r="E161" i="6"/>
  <c r="E160" i="6"/>
  <c r="E87" i="6"/>
  <c r="E85" i="6"/>
  <c r="E84" i="6"/>
  <c r="E83" i="6"/>
  <c r="E81" i="6"/>
  <c r="E82" i="6"/>
  <c r="E77" i="6"/>
  <c r="E76" i="6"/>
  <c r="E75" i="6"/>
  <c r="E73" i="6"/>
  <c r="E69" i="6"/>
  <c r="E67" i="6"/>
  <c r="E63" i="6"/>
  <c r="E62" i="6"/>
  <c r="E61" i="6"/>
  <c r="E60" i="6"/>
  <c r="E56" i="6"/>
  <c r="E55" i="6"/>
  <c r="E54" i="6"/>
  <c r="E53" i="6"/>
  <c r="E44" i="6"/>
  <c r="E43" i="6"/>
  <c r="E42" i="6"/>
  <c r="E41" i="6"/>
  <c r="E39" i="6"/>
  <c r="E40" i="6"/>
  <c r="E35" i="6"/>
  <c r="E34" i="6"/>
  <c r="E31" i="6"/>
  <c r="E26" i="6"/>
  <c r="E25" i="6"/>
  <c r="E24" i="6"/>
  <c r="E23" i="6"/>
  <c r="E22" i="6"/>
  <c r="E33" i="6"/>
  <c r="E18" i="6"/>
  <c r="E17" i="6"/>
  <c r="E12" i="6"/>
  <c r="E13" i="6"/>
  <c r="E11" i="6"/>
  <c r="E127" i="6" l="1"/>
  <c r="E46" i="6"/>
  <c r="E70" i="6"/>
  <c r="E14" i="6"/>
  <c r="E117" i="6"/>
  <c r="E100" i="6"/>
  <c r="E106" i="6"/>
  <c r="E111" i="6"/>
  <c r="E88" i="6"/>
  <c r="E157" i="6"/>
  <c r="E135" i="6"/>
  <c r="E141" i="6"/>
  <c r="E169" i="6"/>
  <c r="E19" i="6"/>
  <c r="E162" i="6"/>
  <c r="E148" i="6"/>
  <c r="E78" i="6"/>
  <c r="E57" i="6"/>
  <c r="E64" i="6"/>
  <c r="E28" i="6"/>
  <c r="E36" i="6"/>
  <c r="E89" i="6" l="1"/>
  <c r="D90" i="6" s="1"/>
  <c r="E90" i="6" l="1"/>
  <c r="E47" i="6" l="1"/>
  <c r="E170" i="6"/>
  <c r="E172" i="6" l="1"/>
</calcChain>
</file>

<file path=xl/sharedStrings.xml><?xml version="1.0" encoding="utf-8"?>
<sst xmlns="http://schemas.openxmlformats.org/spreadsheetml/2006/main" count="238" uniqueCount="180">
  <si>
    <t>Hospitalización</t>
  </si>
  <si>
    <t>Ud</t>
  </si>
  <si>
    <t>Homelike (QCARE)</t>
  </si>
  <si>
    <t>Urgencias (QCARE)</t>
  </si>
  <si>
    <t>Área de familiares</t>
  </si>
  <si>
    <t>Área de personal</t>
  </si>
  <si>
    <t>Área de pacientes</t>
  </si>
  <si>
    <t>Área técnica de enfermería</t>
  </si>
  <si>
    <t>Área de suministros y soporte</t>
  </si>
  <si>
    <t>Total por módulo de hospitalización</t>
  </si>
  <si>
    <t>Área Administrativa</t>
  </si>
  <si>
    <t>Área de Personal</t>
  </si>
  <si>
    <t>Área de Observación - Paciente</t>
  </si>
  <si>
    <t>Área Técnica de enfermería Observación</t>
  </si>
  <si>
    <t>Área de Suministros y Soporte observación</t>
  </si>
  <si>
    <t>Área de atención procesos de atención primeros auxilios</t>
  </si>
  <si>
    <t>Área Técnica de enfermería procesos de atención primeros auxilios</t>
  </si>
  <si>
    <t>Área de Suministros y Soporte procesos de atención primeros auxilios</t>
  </si>
  <si>
    <t>Área de Teleasistemcia, Programas y Atención Digital</t>
  </si>
  <si>
    <t>Área de acceso público</t>
  </si>
  <si>
    <t>Área de consultas atención ambulatoria QCARE</t>
  </si>
  <si>
    <t>Office Preparació de Menjar</t>
  </si>
  <si>
    <t>Office de Personal</t>
  </si>
  <si>
    <t>Control de teleassistència</t>
  </si>
  <si>
    <t>Magatzem Fungibles</t>
  </si>
  <si>
    <t>Magatzem Aparells Mèdics</t>
  </si>
  <si>
    <t>Magatzem roba neta</t>
  </si>
  <si>
    <t>Sala d'estar Home-like</t>
  </si>
  <si>
    <t>Bany Personal</t>
  </si>
  <si>
    <t>Habitación doble amb bany</t>
  </si>
  <si>
    <t>Habitació doble d'us individual amb bany</t>
  </si>
  <si>
    <t>Bany Pacients</t>
  </si>
  <si>
    <t>Habitació Home-Like amb Bany</t>
  </si>
  <si>
    <t>Habitació Home-Like individual amb bany</t>
  </si>
  <si>
    <t xml:space="preserve">Consulta Medica </t>
  </si>
  <si>
    <t>Dutxes per Acompanyants</t>
  </si>
  <si>
    <t>Control d'infermeria</t>
  </si>
  <si>
    <t>Despatx d'informació</t>
  </si>
  <si>
    <t xml:space="preserve">Brut assistencial </t>
  </si>
  <si>
    <t>Residuos</t>
  </si>
  <si>
    <t>Neteja</t>
  </si>
  <si>
    <t>Zona neta / Farmàcia</t>
  </si>
  <si>
    <t>Sala d'espera (≈22p)</t>
  </si>
  <si>
    <t xml:space="preserve">Sala d'estar  </t>
  </si>
  <si>
    <t>Sala de Tècniques</t>
  </si>
  <si>
    <t>Sala d'espera (≈30p)</t>
  </si>
  <si>
    <t>Educació sanitaria i sala de grup</t>
  </si>
  <si>
    <t>Gimnàs / espai polivalent</t>
  </si>
  <si>
    <t>Despatx de supervisió</t>
  </si>
  <si>
    <t>Punt de citació / informació</t>
  </si>
  <si>
    <t>Àrea codi Medicament</t>
  </si>
  <si>
    <t>Àrea FLS</t>
  </si>
  <si>
    <t>Boxos d'exploració (Camilla)</t>
  </si>
  <si>
    <t>Despatx Polivalent</t>
  </si>
  <si>
    <t>Boxos d'observació (Llit)</t>
  </si>
  <si>
    <t>Office de Pacients</t>
  </si>
  <si>
    <t>Accés de pacient ambulant amb Recepció</t>
  </si>
  <si>
    <t>Habitació metge de guardia</t>
  </si>
  <si>
    <t>Codi del espai</t>
  </si>
  <si>
    <t>HL2</t>
  </si>
  <si>
    <t>HL3</t>
  </si>
  <si>
    <t>HL6</t>
  </si>
  <si>
    <t>HL9 (4 Un)</t>
  </si>
  <si>
    <t>HL8 (4 Un)</t>
  </si>
  <si>
    <t>HL5 (2 Un)</t>
  </si>
  <si>
    <t>HL1 (2 Un)</t>
  </si>
  <si>
    <t>HL11</t>
  </si>
  <si>
    <t>HL12</t>
  </si>
  <si>
    <t>HL13</t>
  </si>
  <si>
    <t>HL14</t>
  </si>
  <si>
    <t>HL15</t>
  </si>
  <si>
    <t>HL16</t>
  </si>
  <si>
    <t>Hl17</t>
  </si>
  <si>
    <t>HL18</t>
  </si>
  <si>
    <t>HL19</t>
  </si>
  <si>
    <t>HL20</t>
  </si>
  <si>
    <t>HL21</t>
  </si>
  <si>
    <t>HL22</t>
  </si>
  <si>
    <t>HL23</t>
  </si>
  <si>
    <t>HL24</t>
  </si>
  <si>
    <t>HO1 (2 Un)</t>
  </si>
  <si>
    <t>HO2</t>
  </si>
  <si>
    <t>HO3</t>
  </si>
  <si>
    <t>HO4</t>
  </si>
  <si>
    <t>HO5 (2 Un)</t>
  </si>
  <si>
    <t>HO6</t>
  </si>
  <si>
    <t>HO7</t>
  </si>
  <si>
    <t>HO8</t>
  </si>
  <si>
    <t>HO11</t>
  </si>
  <si>
    <t>HO10 (4 Un)</t>
  </si>
  <si>
    <t>HO9 (18 Un)</t>
  </si>
  <si>
    <t>HO12</t>
  </si>
  <si>
    <t>HO13</t>
  </si>
  <si>
    <t>HO14</t>
  </si>
  <si>
    <t>HO15</t>
  </si>
  <si>
    <t>HO16</t>
  </si>
  <si>
    <t>HO17</t>
  </si>
  <si>
    <t>HO18</t>
  </si>
  <si>
    <t>HO19</t>
  </si>
  <si>
    <t>HO20</t>
  </si>
  <si>
    <t>HO21</t>
  </si>
  <si>
    <t>HO22</t>
  </si>
  <si>
    <t>CO1</t>
  </si>
  <si>
    <t>CO2</t>
  </si>
  <si>
    <t>CO3 (4 Un)</t>
  </si>
  <si>
    <t>CO4</t>
  </si>
  <si>
    <t>CO6</t>
  </si>
  <si>
    <t>CO7</t>
  </si>
  <si>
    <t>CO8</t>
  </si>
  <si>
    <t>CO9</t>
  </si>
  <si>
    <t>PA2</t>
  </si>
  <si>
    <t>PA4</t>
  </si>
  <si>
    <t>PA5</t>
  </si>
  <si>
    <t>PA6</t>
  </si>
  <si>
    <t>PA7</t>
  </si>
  <si>
    <t>PA8</t>
  </si>
  <si>
    <t>PA9</t>
  </si>
  <si>
    <t>PA10</t>
  </si>
  <si>
    <t>PA11</t>
  </si>
  <si>
    <t>PA12</t>
  </si>
  <si>
    <t>OB3</t>
  </si>
  <si>
    <t>OB5</t>
  </si>
  <si>
    <t>OB6</t>
  </si>
  <si>
    <t>OB7</t>
  </si>
  <si>
    <t>OB8</t>
  </si>
  <si>
    <t>OB9</t>
  </si>
  <si>
    <t>OB10</t>
  </si>
  <si>
    <t>OB11</t>
  </si>
  <si>
    <t>OB12</t>
  </si>
  <si>
    <t>OB13</t>
  </si>
  <si>
    <t>OB15</t>
  </si>
  <si>
    <t>OB18</t>
  </si>
  <si>
    <t>CO5 (4 Un)</t>
  </si>
  <si>
    <t>2 Módulos de hospitalización formados cada uno por:</t>
  </si>
  <si>
    <t>Control de teleassistència FLS</t>
  </si>
  <si>
    <t>Espai exterior a coberta per usos múltiples (jardí terapèutic )</t>
  </si>
  <si>
    <t>ÀREES DE NOVA CONSTRUCCIÓ</t>
  </si>
  <si>
    <r>
      <t>m</t>
    </r>
    <r>
      <rPr>
        <b/>
        <i/>
        <vertAlign val="superscript"/>
        <sz val="10"/>
        <color theme="1"/>
        <rFont val="Arial"/>
        <family val="2"/>
      </rPr>
      <t>2</t>
    </r>
  </si>
  <si>
    <t>Total 
útil</t>
  </si>
  <si>
    <t>Àrea técnica de enfermería</t>
  </si>
  <si>
    <t>Sala de Reunions / Sesions (15p)</t>
  </si>
  <si>
    <t>Total Urgencias (QCARE)</t>
  </si>
  <si>
    <t>PA1 ( 2 un)</t>
  </si>
  <si>
    <t>PA3 ( 12 Un)</t>
  </si>
  <si>
    <t>OB1 ( 2 Un)</t>
  </si>
  <si>
    <t>OB2 ( 24 Un)</t>
  </si>
  <si>
    <t>OB4 ( 2 Un)</t>
  </si>
  <si>
    <t>OB14 ( 2 Un)</t>
  </si>
  <si>
    <t>OB16 ( 2 Un)</t>
  </si>
  <si>
    <t>OB17 ( 2 Un)</t>
  </si>
  <si>
    <t>Bany assistit per neteja en  llitera</t>
  </si>
  <si>
    <t>Bany Públic adaptat</t>
  </si>
  <si>
    <t>Nom del espai</t>
  </si>
  <si>
    <t>Total Hospitalización ( 2 modulos)</t>
  </si>
  <si>
    <t>Total Homelike (QCARE)</t>
  </si>
  <si>
    <t>TOTAL NOVA CONSTRUCCIÓ</t>
  </si>
  <si>
    <t>Planta on s'ubica</t>
  </si>
  <si>
    <t>Requeriment</t>
  </si>
  <si>
    <t>HL25</t>
  </si>
  <si>
    <t>PA13</t>
  </si>
  <si>
    <t>PA14</t>
  </si>
  <si>
    <t>PA15</t>
  </si>
  <si>
    <t>Àrea de treball assistencial (6p)</t>
  </si>
  <si>
    <t>Àrea de treball assistencial (4p)</t>
  </si>
  <si>
    <t>HL7 (5 Un)</t>
  </si>
  <si>
    <t>HO23</t>
  </si>
  <si>
    <t>Rack</t>
  </si>
  <si>
    <t>CB19 (2un)</t>
  </si>
  <si>
    <t>Bany personal</t>
  </si>
  <si>
    <t>PLA FUNCIONAL BLOC F</t>
  </si>
  <si>
    <t>Proposta</t>
  </si>
  <si>
    <t>PLA FUNCIONAL BLOC B, C i D</t>
  </si>
  <si>
    <t>Habitació Individual</t>
  </si>
  <si>
    <t>Banys Individuals</t>
  </si>
  <si>
    <t>Office i area de descans</t>
  </si>
  <si>
    <t>Passadis circulació</t>
  </si>
  <si>
    <t>Passadis evacaució RF de connexio interior Badalot</t>
  </si>
  <si>
    <t>Passera de connexió exterior</t>
  </si>
  <si>
    <t>Total per planta</t>
  </si>
  <si>
    <t>TOTAL 3 PLANTES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</si>
</sst>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2"/>
      <name val="Arial"/>
      <family val="2"/>
    </font>
    <font>
      <b/>
      <i/>
      <sz val="8"/>
      <color theme="1"/>
      <name val="Arial"/>
      <family val="2"/>
    </font>
    <font>
      <sz val="7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i/>
      <sz val="12"/>
      <name val="Arial"/>
      <family val="2"/>
    </font>
    <font>
      <sz val="8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u/>
      <sz val="20"/>
      <name val="Arial"/>
      <family val="2"/>
    </font>
    <font>
      <sz val="20"/>
      <color theme="1"/>
      <name val="Arial"/>
      <family val="2"/>
    </font>
    <font>
      <b/>
      <i/>
      <vertAlign val="superscript"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b/>
      <sz val="16"/>
      <color theme="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ashed">
        <color theme="0" tint="-0.34998626667073579"/>
      </top>
      <bottom style="dashed">
        <color theme="0" tint="-0.34998626667073579"/>
      </bottom>
      <diagonal/>
    </border>
    <border>
      <left/>
      <right/>
      <top/>
      <bottom style="dashed">
        <color theme="0" tint="-0.34998626667073579"/>
      </bottom>
      <diagonal/>
    </border>
    <border>
      <left/>
      <right/>
      <top style="dashed">
        <color theme="0" tint="-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ashed">
        <color theme="0" tint="-0.34998626667073579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9">
    <xf numFmtId="0" fontId="0" fillId="0" borderId="0" xfId="0"/>
    <xf numFmtId="0" fontId="0" fillId="0" borderId="0" xfId="0" applyProtection="1">
      <protection locked="0"/>
    </xf>
    <xf numFmtId="2" fontId="15" fillId="0" borderId="1" xfId="0" applyNumberFormat="1" applyFont="1" applyBorder="1" applyAlignment="1" applyProtection="1">
      <alignment horizontal="center" vertical="center" wrapText="1"/>
      <protection locked="0"/>
    </xf>
    <xf numFmtId="1" fontId="15" fillId="0" borderId="1" xfId="0" applyNumberFormat="1" applyFont="1" applyBorder="1" applyAlignment="1" applyProtection="1">
      <alignment horizontal="center" vertical="center" wrapText="1"/>
      <protection locked="0"/>
    </xf>
    <xf numFmtId="3" fontId="15" fillId="0" borderId="6" xfId="0" applyNumberFormat="1" applyFont="1" applyBorder="1" applyAlignment="1" applyProtection="1">
      <alignment horizontal="center" vertical="center" wrapText="1"/>
      <protection locked="0"/>
    </xf>
    <xf numFmtId="2" fontId="9" fillId="0" borderId="0" xfId="0" applyNumberFormat="1" applyFont="1" applyBorder="1" applyAlignment="1" applyProtection="1">
      <alignment horizontal="center" vertical="top" wrapText="1"/>
      <protection locked="0"/>
    </xf>
    <xf numFmtId="2" fontId="9" fillId="0" borderId="0" xfId="0" applyNumberFormat="1" applyFont="1" applyBorder="1" applyAlignment="1" applyProtection="1">
      <alignment horizontal="right" vertical="top" wrapText="1"/>
      <protection locked="0"/>
    </xf>
    <xf numFmtId="3" fontId="9" fillId="0" borderId="0" xfId="0" applyNumberFormat="1" applyFont="1" applyBorder="1" applyAlignment="1" applyProtection="1">
      <alignment horizontal="center" vertical="top" wrapText="1"/>
      <protection locked="0"/>
    </xf>
    <xf numFmtId="2" fontId="1" fillId="3" borderId="0" xfId="0" applyNumberFormat="1" applyFont="1" applyFill="1" applyAlignment="1" applyProtection="1">
      <alignment horizontal="center" wrapText="1"/>
      <protection locked="0"/>
    </xf>
    <xf numFmtId="2" fontId="1" fillId="3" borderId="0" xfId="0" applyNumberFormat="1" applyFont="1" applyFill="1" applyAlignment="1" applyProtection="1">
      <alignment horizontal="right" wrapText="1"/>
      <protection locked="0"/>
    </xf>
    <xf numFmtId="3" fontId="1" fillId="3" borderId="0" xfId="0" applyNumberFormat="1" applyFont="1" applyFill="1" applyAlignment="1" applyProtection="1">
      <alignment horizontal="center" wrapText="1"/>
      <protection locked="0"/>
    </xf>
    <xf numFmtId="2" fontId="10" fillId="4" borderId="3" xfId="0" applyNumberFormat="1" applyFont="1" applyFill="1" applyBorder="1" applyAlignment="1" applyProtection="1">
      <alignment horizontal="left" vertical="center" wrapText="1"/>
      <protection locked="0"/>
    </xf>
    <xf numFmtId="2" fontId="10" fillId="4" borderId="3" xfId="0" applyNumberFormat="1" applyFont="1" applyFill="1" applyBorder="1" applyAlignment="1" applyProtection="1">
      <alignment horizontal="center" vertical="center" wrapText="1"/>
      <protection locked="0"/>
    </xf>
    <xf numFmtId="2" fontId="10" fillId="4" borderId="3" xfId="0" applyNumberFormat="1" applyFont="1" applyFill="1" applyBorder="1" applyAlignment="1" applyProtection="1">
      <alignment horizontal="right" vertical="center" wrapText="1"/>
      <protection locked="0"/>
    </xf>
    <xf numFmtId="2" fontId="10" fillId="4" borderId="8" xfId="0" applyNumberFormat="1" applyFont="1" applyFill="1" applyBorder="1" applyAlignment="1" applyProtection="1">
      <alignment horizontal="left" vertical="center" wrapText="1"/>
      <protection locked="0"/>
    </xf>
    <xf numFmtId="2" fontId="10" fillId="4" borderId="8" xfId="0" applyNumberFormat="1" applyFont="1" applyFill="1" applyBorder="1" applyAlignment="1" applyProtection="1">
      <alignment horizontal="center" vertical="center" wrapText="1"/>
      <protection locked="0"/>
    </xf>
    <xf numFmtId="2" fontId="10" fillId="4" borderId="8" xfId="0" applyNumberFormat="1" applyFont="1" applyFill="1" applyBorder="1" applyAlignment="1" applyProtection="1">
      <alignment horizontal="right" vertical="center" wrapText="1"/>
      <protection locked="0"/>
    </xf>
    <xf numFmtId="1" fontId="5" fillId="0" borderId="1" xfId="0" applyNumberFormat="1" applyFont="1" applyBorder="1" applyAlignment="1" applyProtection="1">
      <alignment horizontal="center" vertical="center" wrapText="1"/>
      <protection locked="0"/>
    </xf>
    <xf numFmtId="2" fontId="5" fillId="0" borderId="1" xfId="0" applyNumberFormat="1" applyFont="1" applyBorder="1" applyAlignment="1" applyProtection="1">
      <alignment horizontal="right" vertical="center" wrapText="1"/>
      <protection locked="0"/>
    </xf>
    <xf numFmtId="3" fontId="5" fillId="0" borderId="1" xfId="0" applyNumberFormat="1" applyFont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 applyProtection="1">
      <alignment horizontal="right" vertical="center" wrapText="1"/>
      <protection locked="0"/>
    </xf>
    <xf numFmtId="2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5" xfId="0" applyNumberFormat="1" applyFont="1" applyFill="1" applyBorder="1" applyAlignment="1" applyProtection="1">
      <alignment horizontal="left" vertical="center" wrapText="1"/>
      <protection locked="0"/>
    </xf>
    <xf numFmtId="2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5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8" xfId="0" applyNumberFormat="1" applyFont="1" applyFill="1" applyBorder="1" applyAlignment="1" applyProtection="1">
      <alignment horizontal="left" vertical="center" wrapText="1"/>
      <protection locked="0"/>
    </xf>
    <xf numFmtId="2" fontId="10" fillId="0" borderId="8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8" xfId="0" applyNumberFormat="1" applyFont="1" applyFill="1" applyBorder="1" applyAlignment="1" applyProtection="1">
      <alignment horizontal="right" vertical="center" wrapText="1"/>
      <protection locked="0"/>
    </xf>
    <xf numFmtId="2" fontId="7" fillId="2" borderId="4" xfId="0" applyNumberFormat="1" applyFont="1" applyFill="1" applyBorder="1" applyAlignment="1" applyProtection="1">
      <alignment horizontal="right" vertical="center" wrapText="1"/>
      <protection locked="0"/>
    </xf>
    <xf numFmtId="2" fontId="7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0" xfId="0" applyNumberFormat="1" applyFont="1" applyBorder="1" applyAlignment="1" applyProtection="1">
      <alignment horizontal="right" vertical="center" wrapText="1"/>
      <protection locked="0"/>
    </xf>
    <xf numFmtId="2" fontId="7" fillId="0" borderId="0" xfId="0" applyNumberFormat="1" applyFont="1" applyBorder="1" applyAlignment="1" applyProtection="1">
      <alignment horizontal="center" vertical="center" wrapText="1"/>
      <protection locked="0"/>
    </xf>
    <xf numFmtId="2" fontId="7" fillId="0" borderId="5" xfId="0" applyNumberFormat="1" applyFont="1" applyBorder="1" applyAlignment="1" applyProtection="1">
      <alignment horizontal="right" vertical="center" wrapText="1"/>
      <protection locked="0"/>
    </xf>
    <xf numFmtId="2" fontId="7" fillId="0" borderId="5" xfId="0" applyNumberFormat="1" applyFont="1" applyBorder="1" applyAlignment="1" applyProtection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3" xfId="0" applyNumberFormat="1" applyFont="1" applyBorder="1" applyAlignment="1" applyProtection="1">
      <alignment horizontal="left" vertical="center" wrapText="1"/>
      <protection locked="0"/>
    </xf>
    <xf numFmtId="2" fontId="10" fillId="0" borderId="3" xfId="0" applyNumberFormat="1" applyFont="1" applyBorder="1" applyAlignment="1" applyProtection="1">
      <alignment horizontal="center" vertical="center" wrapText="1"/>
      <protection locked="0"/>
    </xf>
    <xf numFmtId="2" fontId="10" fillId="0" borderId="3" xfId="0" applyNumberFormat="1" applyFont="1" applyBorder="1" applyAlignment="1" applyProtection="1">
      <alignment horizontal="right" vertical="center" wrapText="1"/>
      <protection locked="0"/>
    </xf>
    <xf numFmtId="2" fontId="10" fillId="0" borderId="5" xfId="0" applyNumberFormat="1" applyFont="1" applyBorder="1" applyAlignment="1" applyProtection="1">
      <alignment horizontal="left" vertical="center" wrapText="1"/>
      <protection locked="0"/>
    </xf>
    <xf numFmtId="2" fontId="10" fillId="0" borderId="5" xfId="0" applyNumberFormat="1" applyFont="1" applyBorder="1" applyAlignment="1" applyProtection="1">
      <alignment horizontal="center" vertical="center" wrapText="1"/>
      <protection locked="0"/>
    </xf>
    <xf numFmtId="2" fontId="10" fillId="0" borderId="5" xfId="0" applyNumberFormat="1" applyFont="1" applyBorder="1" applyAlignment="1" applyProtection="1">
      <alignment horizontal="right" vertical="center" wrapText="1"/>
      <protection locked="0"/>
    </xf>
    <xf numFmtId="2" fontId="2" fillId="3" borderId="0" xfId="0" applyNumberFormat="1" applyFont="1" applyFill="1" applyAlignment="1" applyProtection="1">
      <alignment horizontal="center"/>
      <protection locked="0"/>
    </xf>
    <xf numFmtId="2" fontId="2" fillId="3" borderId="0" xfId="0" applyNumberFormat="1" applyFont="1" applyFill="1" applyAlignment="1" applyProtection="1">
      <alignment horizontal="right"/>
      <protection locked="0"/>
    </xf>
    <xf numFmtId="3" fontId="1" fillId="3" borderId="0" xfId="0" applyNumberFormat="1" applyFont="1" applyFill="1" applyAlignment="1" applyProtection="1">
      <alignment horizontal="right" wrapText="1"/>
      <protection locked="0"/>
    </xf>
    <xf numFmtId="2" fontId="12" fillId="2" borderId="4" xfId="0" applyNumberFormat="1" applyFont="1" applyFill="1" applyBorder="1" applyAlignment="1" applyProtection="1">
      <alignment horizontal="right" vertical="center" wrapText="1"/>
      <protection locked="0"/>
    </xf>
    <xf numFmtId="2" fontId="12" fillId="2" borderId="4" xfId="0" applyNumberFormat="1" applyFont="1" applyFill="1" applyBorder="1" applyAlignment="1" applyProtection="1">
      <alignment horizontal="center" vertical="center" wrapText="1"/>
      <protection locked="0"/>
    </xf>
    <xf numFmtId="4" fontId="2" fillId="3" borderId="0" xfId="0" applyNumberFormat="1" applyFont="1" applyFill="1" applyAlignment="1" applyProtection="1">
      <alignment horizontal="center"/>
      <protection locked="0"/>
    </xf>
    <xf numFmtId="2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2" fontId="4" fillId="2" borderId="4" xfId="0" applyNumberFormat="1" applyFont="1" applyFill="1" applyBorder="1" applyAlignment="1" applyProtection="1">
      <alignment horizontal="right" vertical="center" wrapText="1"/>
      <protection locked="0"/>
    </xf>
    <xf numFmtId="2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0" xfId="0" applyNumberFormat="1" applyFont="1" applyBorder="1" applyAlignment="1" applyProtection="1">
      <alignment horizontal="center" vertical="center" wrapText="1"/>
      <protection locked="0"/>
    </xf>
    <xf numFmtId="2" fontId="4" fillId="0" borderId="5" xfId="0" applyNumberFormat="1" applyFont="1" applyBorder="1" applyAlignment="1" applyProtection="1">
      <alignment horizontal="center" vertical="center" wrapText="1"/>
      <protection locked="0"/>
    </xf>
    <xf numFmtId="2" fontId="4" fillId="0" borderId="5" xfId="0" applyNumberFormat="1" applyFont="1" applyBorder="1" applyAlignment="1" applyProtection="1">
      <alignment horizontal="right" vertical="center" wrapText="1"/>
      <protection locked="0"/>
    </xf>
    <xf numFmtId="3" fontId="4" fillId="0" borderId="5" xfId="0" applyNumberFormat="1" applyFont="1" applyBorder="1" applyAlignment="1" applyProtection="1">
      <alignment horizontal="center" vertical="center" wrapText="1"/>
      <protection locked="0"/>
    </xf>
    <xf numFmtId="2" fontId="4" fillId="4" borderId="5" xfId="0" applyNumberFormat="1" applyFont="1" applyFill="1" applyBorder="1" applyAlignment="1" applyProtection="1">
      <alignment horizontal="right" vertical="center" wrapText="1"/>
      <protection locked="0"/>
    </xf>
    <xf numFmtId="2" fontId="4" fillId="2" borderId="3" xfId="0" applyNumberFormat="1" applyFont="1" applyFill="1" applyBorder="1" applyAlignment="1" applyProtection="1">
      <alignment horizontal="right" vertical="center" wrapText="1"/>
      <protection locked="0"/>
    </xf>
    <xf numFmtId="2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2" fontId="6" fillId="4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0" xfId="0" applyFill="1" applyProtection="1">
      <protection locked="0"/>
    </xf>
    <xf numFmtId="2" fontId="2" fillId="4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 applyProtection="1">
      <alignment horizontal="right"/>
      <protection locked="0"/>
    </xf>
    <xf numFmtId="3" fontId="1" fillId="4" borderId="0" xfId="0" applyNumberFormat="1" applyFont="1" applyFill="1" applyAlignment="1" applyProtection="1">
      <alignment horizontal="center" wrapText="1"/>
      <protection locked="0"/>
    </xf>
    <xf numFmtId="4" fontId="18" fillId="3" borderId="0" xfId="0" applyNumberFormat="1" applyFont="1" applyFill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2" fontId="19" fillId="0" borderId="0" xfId="0" applyNumberFormat="1" applyFont="1" applyAlignment="1" applyProtection="1">
      <alignment horizontal="center" wrapText="1"/>
      <protection locked="0"/>
    </xf>
    <xf numFmtId="2" fontId="19" fillId="0" borderId="0" xfId="0" applyNumberFormat="1" applyFont="1" applyAlignment="1" applyProtection="1">
      <alignment horizontal="right" wrapText="1"/>
      <protection locked="0"/>
    </xf>
    <xf numFmtId="3" fontId="19" fillId="0" borderId="0" xfId="0" applyNumberFormat="1" applyFont="1" applyAlignment="1" applyProtection="1">
      <alignment horizontal="center" wrapText="1"/>
      <protection locked="0"/>
    </xf>
    <xf numFmtId="2" fontId="0" fillId="0" borderId="0" xfId="0" applyNumberFormat="1" applyAlignment="1" applyProtection="1">
      <alignment horizontal="center" wrapText="1"/>
      <protection locked="0"/>
    </xf>
    <xf numFmtId="2" fontId="0" fillId="0" borderId="0" xfId="0" applyNumberFormat="1" applyAlignment="1" applyProtection="1">
      <alignment horizontal="right" wrapText="1"/>
      <protection locked="0"/>
    </xf>
    <xf numFmtId="3" fontId="0" fillId="0" borderId="0" xfId="0" applyNumberFormat="1" applyAlignment="1" applyProtection="1">
      <alignment horizontal="center" wrapText="1"/>
      <protection locked="0"/>
    </xf>
    <xf numFmtId="0" fontId="0" fillId="0" borderId="0" xfId="0" applyProtection="1"/>
    <xf numFmtId="2" fontId="0" fillId="0" borderId="0" xfId="0" applyNumberFormat="1" applyAlignment="1" applyProtection="1">
      <alignment wrapText="1"/>
    </xf>
    <xf numFmtId="2" fontId="15" fillId="0" borderId="1" xfId="0" applyNumberFormat="1" applyFont="1" applyBorder="1" applyAlignment="1" applyProtection="1">
      <alignment horizontal="center" vertical="center" wrapText="1"/>
    </xf>
    <xf numFmtId="1" fontId="15" fillId="0" borderId="1" xfId="0" applyNumberFormat="1" applyFont="1" applyBorder="1" applyAlignment="1" applyProtection="1">
      <alignment horizontal="center" vertical="center" wrapText="1"/>
    </xf>
    <xf numFmtId="3" fontId="15" fillId="0" borderId="6" xfId="0" applyNumberFormat="1" applyFont="1" applyBorder="1" applyAlignment="1" applyProtection="1">
      <alignment horizontal="center" vertical="center" wrapText="1"/>
    </xf>
    <xf numFmtId="2" fontId="9" fillId="0" borderId="0" xfId="0" applyNumberFormat="1" applyFont="1" applyBorder="1" applyAlignment="1" applyProtection="1">
      <alignment horizontal="center" vertical="top" wrapText="1"/>
    </xf>
    <xf numFmtId="1" fontId="9" fillId="0" borderId="0" xfId="0" applyNumberFormat="1" applyFont="1" applyBorder="1" applyAlignment="1" applyProtection="1">
      <alignment horizontal="center" vertical="top" wrapText="1"/>
    </xf>
    <xf numFmtId="2" fontId="9" fillId="0" borderId="0" xfId="0" applyNumberFormat="1" applyFont="1" applyBorder="1" applyAlignment="1" applyProtection="1">
      <alignment horizontal="right" vertical="top" wrapText="1"/>
    </xf>
    <xf numFmtId="3" fontId="9" fillId="0" borderId="0" xfId="0" applyNumberFormat="1" applyFont="1" applyBorder="1" applyAlignment="1" applyProtection="1">
      <alignment horizontal="center" vertical="top" wrapText="1"/>
    </xf>
    <xf numFmtId="2" fontId="18" fillId="3" borderId="0" xfId="0" applyNumberFormat="1" applyFont="1" applyFill="1" applyAlignment="1" applyProtection="1"/>
    <xf numFmtId="2" fontId="1" fillId="3" borderId="0" xfId="0" applyNumberFormat="1" applyFont="1" applyFill="1" applyAlignment="1" applyProtection="1">
      <alignment wrapText="1"/>
    </xf>
    <xf numFmtId="2" fontId="1" fillId="3" borderId="0" xfId="0" applyNumberFormat="1" applyFont="1" applyFill="1" applyAlignment="1" applyProtection="1">
      <alignment horizontal="center" wrapText="1"/>
    </xf>
    <xf numFmtId="2" fontId="1" fillId="3" borderId="0" xfId="0" applyNumberFormat="1" applyFont="1" applyFill="1" applyAlignment="1" applyProtection="1">
      <alignment horizontal="right" wrapText="1"/>
    </xf>
    <xf numFmtId="2" fontId="2" fillId="3" borderId="0" xfId="0" applyNumberFormat="1" applyFont="1" applyFill="1" applyAlignment="1" applyProtection="1"/>
    <xf numFmtId="2" fontId="10" fillId="4" borderId="3" xfId="0" applyNumberFormat="1" applyFont="1" applyFill="1" applyBorder="1" applyAlignment="1" applyProtection="1">
      <alignment horizontal="left" vertical="center" wrapText="1"/>
    </xf>
    <xf numFmtId="2" fontId="10" fillId="4" borderId="3" xfId="0" applyNumberFormat="1" applyFont="1" applyFill="1" applyBorder="1" applyAlignment="1" applyProtection="1">
      <alignment horizontal="center" vertical="center" wrapText="1"/>
    </xf>
    <xf numFmtId="2" fontId="10" fillId="4" borderId="3" xfId="0" applyNumberFormat="1" applyFont="1" applyFill="1" applyBorder="1" applyAlignment="1" applyProtection="1">
      <alignment horizontal="right" vertical="center" wrapText="1"/>
    </xf>
    <xf numFmtId="2" fontId="8" fillId="0" borderId="0" xfId="0" applyNumberFormat="1" applyFont="1" applyAlignment="1" applyProtection="1">
      <alignment vertical="center"/>
    </xf>
    <xf numFmtId="2" fontId="10" fillId="4" borderId="8" xfId="0" applyNumberFormat="1" applyFont="1" applyFill="1" applyBorder="1" applyAlignment="1" applyProtection="1">
      <alignment horizontal="left" vertical="center" wrapText="1"/>
    </xf>
    <xf numFmtId="2" fontId="10" fillId="4" borderId="8" xfId="0" applyNumberFormat="1" applyFont="1" applyFill="1" applyBorder="1" applyAlignment="1" applyProtection="1">
      <alignment horizontal="center" vertical="center" wrapText="1"/>
    </xf>
    <xf numFmtId="2" fontId="10" fillId="4" borderId="8" xfId="0" applyNumberFormat="1" applyFont="1" applyFill="1" applyBorder="1" applyAlignment="1" applyProtection="1">
      <alignment horizontal="right" vertical="center" wrapText="1"/>
    </xf>
    <xf numFmtId="2" fontId="5" fillId="0" borderId="1" xfId="0" applyNumberFormat="1" applyFont="1" applyBorder="1" applyAlignment="1" applyProtection="1">
      <alignment vertical="center" wrapText="1"/>
    </xf>
    <xf numFmtId="1" fontId="5" fillId="0" borderId="1" xfId="0" applyNumberFormat="1" applyFont="1" applyBorder="1" applyAlignment="1" applyProtection="1">
      <alignment horizontal="center" vertical="center" wrapText="1"/>
    </xf>
    <xf numFmtId="2" fontId="5" fillId="0" borderId="1" xfId="0" applyNumberFormat="1" applyFont="1" applyBorder="1" applyAlignment="1" applyProtection="1">
      <alignment horizontal="right" vertical="center" wrapText="1"/>
    </xf>
    <xf numFmtId="2" fontId="6" fillId="0" borderId="1" xfId="0" applyNumberFormat="1" applyFont="1" applyBorder="1" applyAlignment="1" applyProtection="1">
      <alignment vertical="center" wrapText="1"/>
    </xf>
    <xf numFmtId="1" fontId="6" fillId="0" borderId="1" xfId="0" applyNumberFormat="1" applyFont="1" applyBorder="1" applyAlignment="1" applyProtection="1">
      <alignment horizontal="center" vertical="center" wrapText="1"/>
    </xf>
    <xf numFmtId="2" fontId="6" fillId="0" borderId="1" xfId="0" applyNumberFormat="1" applyFont="1" applyBorder="1" applyAlignment="1" applyProtection="1">
      <alignment horizontal="right" vertical="center" wrapText="1"/>
    </xf>
    <xf numFmtId="2" fontId="7" fillId="2" borderId="0" xfId="0" applyNumberFormat="1" applyFont="1" applyFill="1" applyBorder="1" applyAlignment="1" applyProtection="1">
      <alignment horizontal="center" vertical="center" wrapText="1"/>
    </xf>
    <xf numFmtId="2" fontId="7" fillId="2" borderId="0" xfId="0" applyNumberFormat="1" applyFont="1" applyFill="1" applyBorder="1" applyAlignment="1" applyProtection="1">
      <alignment horizontal="right" vertical="center" wrapText="1"/>
    </xf>
    <xf numFmtId="2" fontId="10" fillId="0" borderId="5" xfId="0" applyNumberFormat="1" applyFont="1" applyFill="1" applyBorder="1" applyAlignment="1" applyProtection="1">
      <alignment horizontal="left" vertical="center" wrapText="1"/>
    </xf>
    <xf numFmtId="2" fontId="10" fillId="0" borderId="5" xfId="0" applyNumberFormat="1" applyFont="1" applyFill="1" applyBorder="1" applyAlignment="1" applyProtection="1">
      <alignment horizontal="center" vertical="center" wrapText="1"/>
    </xf>
    <xf numFmtId="2" fontId="10" fillId="0" borderId="5" xfId="0" applyNumberFormat="1" applyFont="1" applyFill="1" applyBorder="1" applyAlignment="1" applyProtection="1">
      <alignment horizontal="right" vertical="center" wrapText="1"/>
    </xf>
    <xf numFmtId="2" fontId="10" fillId="0" borderId="8" xfId="0" applyNumberFormat="1" applyFont="1" applyFill="1" applyBorder="1" applyAlignment="1" applyProtection="1">
      <alignment horizontal="left" vertical="center" wrapText="1"/>
    </xf>
    <xf numFmtId="2" fontId="10" fillId="0" borderId="8" xfId="0" applyNumberFormat="1" applyFont="1" applyFill="1" applyBorder="1" applyAlignment="1" applyProtection="1">
      <alignment horizontal="center" vertical="center" wrapText="1"/>
    </xf>
    <xf numFmtId="2" fontId="10" fillId="0" borderId="8" xfId="0" applyNumberFormat="1" applyFont="1" applyFill="1" applyBorder="1" applyAlignment="1" applyProtection="1">
      <alignment horizontal="right" vertical="center" wrapText="1"/>
    </xf>
    <xf numFmtId="2" fontId="7" fillId="2" borderId="4" xfId="0" applyNumberFormat="1" applyFont="1" applyFill="1" applyBorder="1" applyAlignment="1" applyProtection="1">
      <alignment horizontal="right" vertical="center" wrapText="1"/>
    </xf>
    <xf numFmtId="2" fontId="7" fillId="2" borderId="4" xfId="0" applyNumberFormat="1" applyFont="1" applyFill="1" applyBorder="1" applyAlignment="1" applyProtection="1">
      <alignment horizontal="center" vertical="center" wrapText="1"/>
    </xf>
    <xf numFmtId="2" fontId="7" fillId="0" borderId="0" xfId="0" applyNumberFormat="1" applyFont="1" applyBorder="1" applyAlignment="1" applyProtection="1">
      <alignment horizontal="right" vertical="center" wrapText="1"/>
    </xf>
    <xf numFmtId="2" fontId="7" fillId="0" borderId="0" xfId="0" applyNumberFormat="1" applyFont="1" applyBorder="1" applyAlignment="1" applyProtection="1">
      <alignment horizontal="center" vertical="center" wrapText="1"/>
    </xf>
    <xf numFmtId="2" fontId="7" fillId="0" borderId="5" xfId="0" applyNumberFormat="1" applyFont="1" applyBorder="1" applyAlignment="1" applyProtection="1">
      <alignment horizontal="right" vertical="center" wrapText="1"/>
    </xf>
    <xf numFmtId="2" fontId="7" fillId="0" borderId="5" xfId="0" applyNumberFormat="1" applyFont="1" applyBorder="1" applyAlignment="1" applyProtection="1">
      <alignment horizontal="center" vertical="center" wrapText="1"/>
    </xf>
    <xf numFmtId="2" fontId="10" fillId="0" borderId="3" xfId="0" applyNumberFormat="1" applyFont="1" applyBorder="1" applyAlignment="1" applyProtection="1">
      <alignment horizontal="left" vertical="center" wrapText="1"/>
    </xf>
    <xf numFmtId="2" fontId="10" fillId="0" borderId="3" xfId="0" applyNumberFormat="1" applyFont="1" applyBorder="1" applyAlignment="1" applyProtection="1">
      <alignment horizontal="center" vertical="center" wrapText="1"/>
    </xf>
    <xf numFmtId="2" fontId="10" fillId="0" borderId="3" xfId="0" applyNumberFormat="1" applyFont="1" applyBorder="1" applyAlignment="1" applyProtection="1">
      <alignment horizontal="right" vertical="center" wrapText="1"/>
    </xf>
    <xf numFmtId="2" fontId="10" fillId="0" borderId="5" xfId="0" applyNumberFormat="1" applyFont="1" applyBorder="1" applyAlignment="1" applyProtection="1">
      <alignment horizontal="left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right" vertical="center" wrapText="1"/>
    </xf>
    <xf numFmtId="2" fontId="5" fillId="4" borderId="1" xfId="0" applyNumberFormat="1" applyFont="1" applyFill="1" applyBorder="1" applyAlignment="1" applyProtection="1">
      <alignment vertical="center" wrapText="1"/>
    </xf>
    <xf numFmtId="2" fontId="2" fillId="3" borderId="0" xfId="0" applyNumberFormat="1" applyFont="1" applyFill="1" applyAlignment="1" applyProtection="1">
      <alignment horizontal="center"/>
    </xf>
    <xf numFmtId="2" fontId="2" fillId="3" borderId="0" xfId="0" applyNumberFormat="1" applyFont="1" applyFill="1" applyAlignment="1" applyProtection="1">
      <alignment horizontal="right"/>
    </xf>
    <xf numFmtId="3" fontId="1" fillId="3" borderId="0" xfId="0" applyNumberFormat="1" applyFont="1" applyFill="1" applyAlignment="1" applyProtection="1">
      <alignment horizontal="right" wrapText="1"/>
    </xf>
    <xf numFmtId="2" fontId="16" fillId="0" borderId="0" xfId="0" applyNumberFormat="1" applyFont="1" applyAlignment="1" applyProtection="1">
      <alignment vertical="center" wrapText="1"/>
    </xf>
    <xf numFmtId="2" fontId="12" fillId="2" borderId="4" xfId="0" applyNumberFormat="1" applyFont="1" applyFill="1" applyBorder="1" applyAlignment="1" applyProtection="1">
      <alignment horizontal="right" vertical="center" wrapText="1"/>
    </xf>
    <xf numFmtId="2" fontId="8" fillId="2" borderId="0" xfId="0" applyNumberFormat="1" applyFont="1" applyFill="1" applyBorder="1" applyAlignment="1" applyProtection="1">
      <alignment vertical="center"/>
    </xf>
    <xf numFmtId="1" fontId="2" fillId="3" borderId="0" xfId="0" applyNumberFormat="1" applyFont="1" applyFill="1" applyAlignment="1" applyProtection="1">
      <alignment horizontal="center"/>
    </xf>
    <xf numFmtId="4" fontId="2" fillId="3" borderId="0" xfId="0" applyNumberFormat="1" applyFont="1" applyFill="1" applyAlignment="1" applyProtection="1">
      <alignment horizontal="right"/>
    </xf>
    <xf numFmtId="2" fontId="4" fillId="2" borderId="4" xfId="0" applyNumberFormat="1" applyFont="1" applyFill="1" applyBorder="1" applyAlignment="1" applyProtection="1">
      <alignment horizontal="right" vertical="center" wrapText="1"/>
    </xf>
    <xf numFmtId="3" fontId="7" fillId="0" borderId="0" xfId="0" applyNumberFormat="1" applyFont="1" applyBorder="1" applyAlignment="1" applyProtection="1">
      <alignment horizontal="center" vertical="center" wrapText="1"/>
    </xf>
    <xf numFmtId="2" fontId="8" fillId="0" borderId="0" xfId="0" applyNumberFormat="1" applyFont="1" applyBorder="1" applyAlignment="1" applyProtection="1">
      <alignment vertical="center"/>
    </xf>
    <xf numFmtId="2" fontId="13" fillId="0" borderId="0" xfId="0" applyNumberFormat="1" applyFont="1" applyAlignment="1" applyProtection="1">
      <alignment vertical="center" wrapText="1"/>
    </xf>
    <xf numFmtId="2" fontId="4" fillId="0" borderId="5" xfId="0" applyNumberFormat="1" applyFont="1" applyBorder="1" applyAlignment="1" applyProtection="1">
      <alignment horizontal="center" vertical="center" wrapText="1"/>
    </xf>
    <xf numFmtId="2" fontId="4" fillId="0" borderId="5" xfId="0" applyNumberFormat="1" applyFont="1" applyBorder="1" applyAlignment="1" applyProtection="1">
      <alignment horizontal="right" vertical="center" wrapText="1"/>
    </xf>
    <xf numFmtId="2" fontId="14" fillId="0" borderId="0" xfId="0" applyNumberFormat="1" applyFont="1" applyAlignment="1" applyProtection="1">
      <alignment vertical="center" wrapText="1"/>
    </xf>
    <xf numFmtId="1" fontId="5" fillId="0" borderId="1" xfId="0" applyNumberFormat="1" applyFont="1" applyBorder="1" applyAlignment="1" applyProtection="1">
      <alignment horizontal="right" vertical="center" wrapText="1"/>
    </xf>
    <xf numFmtId="2" fontId="11" fillId="0" borderId="0" xfId="0" applyNumberFormat="1" applyFont="1" applyBorder="1" applyAlignment="1" applyProtection="1">
      <alignment vertical="center" wrapText="1"/>
    </xf>
    <xf numFmtId="2" fontId="13" fillId="0" borderId="0" xfId="0" applyNumberFormat="1" applyFont="1" applyBorder="1" applyAlignment="1" applyProtection="1">
      <alignment vertical="center" wrapText="1"/>
    </xf>
    <xf numFmtId="2" fontId="11" fillId="0" borderId="5" xfId="0" applyNumberFormat="1" applyFont="1" applyBorder="1" applyAlignment="1" applyProtection="1">
      <alignment vertical="center" wrapText="1"/>
    </xf>
    <xf numFmtId="3" fontId="7" fillId="0" borderId="0" xfId="0" applyNumberFormat="1" applyFont="1" applyBorder="1" applyAlignment="1" applyProtection="1">
      <alignment horizontal="right" vertical="center" wrapText="1"/>
    </xf>
    <xf numFmtId="2" fontId="4" fillId="2" borderId="3" xfId="0" applyNumberFormat="1" applyFont="1" applyFill="1" applyBorder="1" applyAlignment="1" applyProtection="1">
      <alignment horizontal="right" vertical="center" wrapText="1"/>
    </xf>
    <xf numFmtId="0" fontId="0" fillId="4" borderId="0" xfId="0" applyFill="1" applyProtection="1"/>
    <xf numFmtId="2" fontId="2" fillId="4" borderId="0" xfId="0" applyNumberFormat="1" applyFont="1" applyFill="1" applyAlignment="1" applyProtection="1"/>
    <xf numFmtId="2" fontId="2" fillId="4" borderId="0" xfId="0" applyNumberFormat="1" applyFont="1" applyFill="1" applyAlignment="1" applyProtection="1">
      <alignment horizontal="center"/>
    </xf>
    <xf numFmtId="2" fontId="2" fillId="4" borderId="0" xfId="0" applyNumberFormat="1" applyFont="1" applyFill="1" applyAlignment="1" applyProtection="1">
      <alignment horizontal="right"/>
    </xf>
    <xf numFmtId="4" fontId="18" fillId="3" borderId="0" xfId="0" applyNumberFormat="1" applyFont="1" applyFill="1" applyAlignment="1" applyProtection="1">
      <alignment horizontal="right"/>
    </xf>
    <xf numFmtId="0" fontId="19" fillId="0" borderId="0" xfId="0" applyFont="1" applyProtection="1"/>
    <xf numFmtId="2" fontId="20" fillId="0" borderId="0" xfId="0" applyNumberFormat="1" applyFont="1" applyAlignment="1" applyProtection="1">
      <alignment vertical="center" wrapText="1"/>
    </xf>
    <xf numFmtId="2" fontId="19" fillId="0" borderId="0" xfId="0" applyNumberFormat="1" applyFont="1" applyAlignment="1" applyProtection="1">
      <alignment horizontal="center" wrapText="1"/>
    </xf>
    <xf numFmtId="2" fontId="19" fillId="0" borderId="0" xfId="0" applyNumberFormat="1" applyFont="1" applyAlignment="1" applyProtection="1">
      <alignment horizontal="right" wrapText="1"/>
    </xf>
    <xf numFmtId="2" fontId="0" fillId="0" borderId="0" xfId="0" applyNumberFormat="1" applyAlignment="1" applyProtection="1">
      <alignment horizontal="right" wrapText="1"/>
    </xf>
    <xf numFmtId="1" fontId="0" fillId="0" borderId="0" xfId="0" applyNumberFormat="1" applyAlignment="1" applyProtection="1">
      <alignment horizontal="center" wrapText="1"/>
    </xf>
    <xf numFmtId="3" fontId="9" fillId="0" borderId="0" xfId="0" applyNumberFormat="1" applyFont="1" applyFill="1" applyBorder="1" applyAlignment="1" applyProtection="1">
      <alignment horizontal="center" vertical="top" wrapText="1"/>
      <protection locked="0"/>
    </xf>
    <xf numFmtId="0" fontId="0" fillId="4" borderId="0" xfId="0" applyFill="1" applyBorder="1" applyProtection="1">
      <protection locked="0"/>
    </xf>
    <xf numFmtId="0" fontId="0" fillId="4" borderId="2" xfId="0" applyFill="1" applyBorder="1" applyProtection="1">
      <protection locked="0"/>
    </xf>
    <xf numFmtId="2" fontId="5" fillId="0" borderId="1" xfId="0" applyNumberFormat="1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Protection="1">
      <protection locked="0"/>
    </xf>
    <xf numFmtId="2" fontId="5" fillId="0" borderId="4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 applyProtection="1">
      <protection locked="0"/>
    </xf>
    <xf numFmtId="0" fontId="0" fillId="0" borderId="0" xfId="0" applyFill="1" applyBorder="1" applyProtection="1">
      <protection locked="0"/>
    </xf>
    <xf numFmtId="0" fontId="0" fillId="0" borderId="2" xfId="0" applyFill="1" applyBorder="1" applyProtection="1">
      <protection locked="0"/>
    </xf>
    <xf numFmtId="2" fontId="10" fillId="0" borderId="4" xfId="0" applyNumberFormat="1" applyFont="1" applyBorder="1" applyAlignment="1" applyProtection="1">
      <alignment horizontal="right" vertical="center" wrapText="1"/>
      <protection locked="0"/>
    </xf>
    <xf numFmtId="2" fontId="10" fillId="0" borderId="4" xfId="0" applyNumberFormat="1" applyFont="1" applyBorder="1" applyAlignment="1" applyProtection="1">
      <alignment horizontal="left" vertical="center" wrapText="1"/>
      <protection locked="0"/>
    </xf>
    <xf numFmtId="2" fontId="5" fillId="0" borderId="0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Protection="1">
      <protection locked="0"/>
    </xf>
    <xf numFmtId="2" fontId="5" fillId="0" borderId="4" xfId="0" applyNumberFormat="1" applyFont="1" applyBorder="1" applyAlignment="1" applyProtection="1">
      <alignment horizontal="right" vertical="center" wrapText="1"/>
      <protection locked="0"/>
    </xf>
    <xf numFmtId="2" fontId="21" fillId="0" borderId="3" xfId="0" applyNumberFormat="1" applyFont="1" applyBorder="1" applyAlignment="1" applyProtection="1">
      <alignment horizontal="right" vertical="center" wrapText="1"/>
      <protection locked="0"/>
    </xf>
    <xf numFmtId="2" fontId="21" fillId="0" borderId="3" xfId="0" applyNumberFormat="1" applyFont="1" applyBorder="1" applyAlignment="1" applyProtection="1">
      <alignment horizontal="left" vertical="center" wrapText="1"/>
      <protection locked="0"/>
    </xf>
    <xf numFmtId="2" fontId="24" fillId="0" borderId="0" xfId="0" applyNumberFormat="1" applyFont="1" applyAlignment="1" applyProtection="1">
      <alignment horizontal="left" wrapText="1"/>
    </xf>
    <xf numFmtId="1" fontId="24" fillId="0" borderId="0" xfId="0" applyNumberFormat="1" applyFont="1" applyAlignment="1" applyProtection="1">
      <alignment horizontal="left" wrapText="1"/>
    </xf>
    <xf numFmtId="2" fontId="15" fillId="0" borderId="1" xfId="0" applyNumberFormat="1" applyFont="1" applyBorder="1" applyAlignment="1" applyProtection="1">
      <alignment horizontal="center" vertical="top" wrapText="1"/>
    </xf>
    <xf numFmtId="2" fontId="15" fillId="0" borderId="6" xfId="0" applyNumberFormat="1" applyFont="1" applyBorder="1" applyAlignment="1" applyProtection="1">
      <alignment horizontal="center" vertical="top" wrapText="1"/>
      <protection locked="0"/>
    </xf>
    <xf numFmtId="2" fontId="15" fillId="0" borderId="9" xfId="0" applyNumberFormat="1" applyFont="1" applyBorder="1" applyAlignment="1" applyProtection="1">
      <alignment horizontal="center" vertical="top" wrapText="1"/>
      <protection locked="0"/>
    </xf>
    <xf numFmtId="2" fontId="15" fillId="0" borderId="10" xfId="0" applyNumberFormat="1" applyFont="1" applyBorder="1" applyAlignment="1" applyProtection="1">
      <alignment horizontal="center" vertical="top" wrapText="1"/>
      <protection locked="0"/>
    </xf>
    <xf numFmtId="3" fontId="15" fillId="0" borderId="7" xfId="0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horizontal="center" vertical="center"/>
    </xf>
    <xf numFmtId="3" fontId="9" fillId="0" borderId="0" xfId="0" applyNumberFormat="1" applyFont="1" applyFill="1" applyBorder="1" applyAlignment="1" applyProtection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3F3E5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955B3-3C7A-4406-BE34-E27C69E5FEB0}">
  <sheetPr>
    <tabColor theme="5" tint="0.39997558519241921"/>
  </sheetPr>
  <dimension ref="A1:BD186"/>
  <sheetViews>
    <sheetView tabSelected="1" zoomScale="91" zoomScaleNormal="91" zoomScaleSheetLayoutView="85" workbookViewId="0">
      <pane xSplit="5" ySplit="2" topLeftCell="F3" activePane="bottomRight" state="frozen"/>
      <selection pane="topRight" activeCell="I1" sqref="I1"/>
      <selection pane="bottomLeft" activeCell="A2" sqref="A2"/>
      <selection pane="bottomRight" activeCell="G178" sqref="G178"/>
    </sheetView>
  </sheetViews>
  <sheetFormatPr defaultColWidth="11" defaultRowHeight="14.25" outlineLevelRow="1"/>
  <cols>
    <col min="1" max="1" width="13.375" style="74" customWidth="1"/>
    <col min="2" max="2" width="28.25" style="75" bestFit="1" customWidth="1"/>
    <col min="3" max="3" width="8.125" style="153" bestFit="1" customWidth="1"/>
    <col min="4" max="4" width="8.625" style="152" bestFit="1" customWidth="1"/>
    <col min="5" max="5" width="14.75" style="152" bestFit="1" customWidth="1"/>
    <col min="6" max="6" width="8.125" style="73" bestFit="1" customWidth="1"/>
    <col min="7" max="7" width="10" style="72" bestFit="1" customWidth="1"/>
    <col min="8" max="8" width="16.625" style="72" bestFit="1" customWidth="1"/>
    <col min="9" max="9" width="11.5" style="71" customWidth="1"/>
    <col min="10" max="16384" width="11" style="1"/>
  </cols>
  <sheetData>
    <row r="1" spans="1:56" s="74" customFormat="1">
      <c r="B1" s="75"/>
      <c r="C1" s="172" t="s">
        <v>157</v>
      </c>
      <c r="D1" s="172"/>
      <c r="E1" s="172"/>
      <c r="F1" s="172" t="s">
        <v>170</v>
      </c>
      <c r="G1" s="172"/>
      <c r="H1" s="172"/>
      <c r="I1" s="172"/>
    </row>
    <row r="2" spans="1:56" s="177" customFormat="1" ht="25.5">
      <c r="A2" s="76" t="s">
        <v>58</v>
      </c>
      <c r="B2" s="76" t="s">
        <v>152</v>
      </c>
      <c r="C2" s="77" t="s">
        <v>1</v>
      </c>
      <c r="D2" s="77" t="s">
        <v>137</v>
      </c>
      <c r="E2" s="76" t="s">
        <v>138</v>
      </c>
      <c r="F2" s="78" t="s">
        <v>1</v>
      </c>
      <c r="G2" s="77" t="s">
        <v>137</v>
      </c>
      <c r="H2" s="76" t="s">
        <v>138</v>
      </c>
      <c r="I2" s="76" t="s">
        <v>156</v>
      </c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  <c r="BC2" s="176"/>
      <c r="BD2" s="176"/>
    </row>
    <row r="3" spans="1:56" s="74" customFormat="1">
      <c r="A3" s="79"/>
      <c r="B3" s="79"/>
      <c r="C3" s="80"/>
      <c r="D3" s="81"/>
      <c r="E3" s="81"/>
      <c r="F3" s="82"/>
      <c r="G3" s="81"/>
      <c r="H3" s="81"/>
      <c r="I3" s="79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178"/>
      <c r="AL3" s="178"/>
      <c r="AM3" s="178"/>
      <c r="AN3" s="178"/>
      <c r="AO3" s="178"/>
      <c r="AP3" s="178"/>
      <c r="AQ3" s="178"/>
      <c r="AR3" s="178"/>
      <c r="AS3" s="178"/>
      <c r="AT3" s="178"/>
      <c r="AU3" s="178"/>
      <c r="AV3" s="178"/>
      <c r="AW3" s="178"/>
      <c r="AX3" s="178"/>
      <c r="AY3" s="178"/>
      <c r="AZ3" s="178"/>
      <c r="BA3" s="178"/>
      <c r="BB3" s="178"/>
      <c r="BC3" s="178"/>
      <c r="BD3" s="178"/>
    </row>
    <row r="4" spans="1:56" s="74" customFormat="1" ht="20.25">
      <c r="A4" s="79"/>
      <c r="B4" s="170" t="s">
        <v>169</v>
      </c>
      <c r="C4" s="171"/>
      <c r="D4" s="170"/>
      <c r="E4" s="170"/>
      <c r="F4" s="82"/>
      <c r="G4" s="81"/>
      <c r="H4" s="81"/>
      <c r="I4" s="79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BC4" s="178"/>
      <c r="BD4" s="178"/>
    </row>
    <row r="5" spans="1:56" s="74" customFormat="1">
      <c r="A5" s="79"/>
      <c r="B5" s="79"/>
      <c r="C5" s="80"/>
      <c r="D5" s="81"/>
      <c r="E5" s="81"/>
      <c r="F5" s="82"/>
      <c r="G5" s="81"/>
      <c r="H5" s="81"/>
      <c r="I5" s="79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</row>
    <row r="6" spans="1:56" ht="26.25">
      <c r="A6" s="83" t="s">
        <v>136</v>
      </c>
      <c r="B6" s="84"/>
      <c r="C6" s="85"/>
      <c r="D6" s="86"/>
      <c r="E6" s="86"/>
      <c r="F6" s="10"/>
      <c r="G6" s="9"/>
      <c r="H6" s="86"/>
      <c r="I6" s="8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</row>
    <row r="7" spans="1:56">
      <c r="A7" s="79"/>
      <c r="B7" s="79"/>
      <c r="C7" s="80"/>
      <c r="D7" s="81"/>
      <c r="E7" s="81"/>
      <c r="F7" s="7"/>
      <c r="G7" s="6"/>
      <c r="H7" s="81"/>
      <c r="I7" s="5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</row>
    <row r="8" spans="1:56" ht="18">
      <c r="A8" s="87" t="s">
        <v>2</v>
      </c>
      <c r="B8" s="84"/>
      <c r="C8" s="85"/>
      <c r="D8" s="86"/>
      <c r="E8" s="86"/>
      <c r="F8" s="10"/>
      <c r="G8" s="9"/>
      <c r="H8" s="86"/>
      <c r="I8" s="8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</row>
    <row r="9" spans="1:56" s="155" customFormat="1">
      <c r="A9" s="88"/>
      <c r="B9" s="88"/>
      <c r="C9" s="89"/>
      <c r="D9" s="90"/>
      <c r="E9" s="88"/>
      <c r="F9" s="12"/>
      <c r="G9" s="13"/>
      <c r="H9" s="90"/>
      <c r="I9" s="12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</row>
    <row r="10" spans="1:56" s="156" customFormat="1" ht="15" outlineLevel="1">
      <c r="A10" s="91" t="s">
        <v>4</v>
      </c>
      <c r="B10" s="92"/>
      <c r="C10" s="93"/>
      <c r="D10" s="94"/>
      <c r="E10" s="92"/>
      <c r="F10" s="15"/>
      <c r="G10" s="16"/>
      <c r="H10" s="94"/>
      <c r="I10" s="15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</row>
    <row r="11" spans="1:56" s="158" customFormat="1" ht="11.25" outlineLevel="1">
      <c r="A11" s="95" t="s">
        <v>65</v>
      </c>
      <c r="B11" s="95" t="s">
        <v>151</v>
      </c>
      <c r="C11" s="96">
        <v>2</v>
      </c>
      <c r="D11" s="97">
        <v>5</v>
      </c>
      <c r="E11" s="97">
        <f>D11*C11</f>
        <v>10</v>
      </c>
      <c r="F11" s="19"/>
      <c r="G11" s="18"/>
      <c r="H11" s="97">
        <f>G11*F11</f>
        <v>0</v>
      </c>
      <c r="I11" s="20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</row>
    <row r="12" spans="1:56" s="158" customFormat="1" ht="11.25" outlineLevel="1">
      <c r="A12" s="95" t="s">
        <v>59</v>
      </c>
      <c r="B12" s="98" t="s">
        <v>35</v>
      </c>
      <c r="C12" s="99">
        <v>1</v>
      </c>
      <c r="D12" s="97">
        <v>6</v>
      </c>
      <c r="E12" s="100">
        <f>D12*C12</f>
        <v>6</v>
      </c>
      <c r="F12" s="19"/>
      <c r="G12" s="22"/>
      <c r="H12" s="97">
        <f t="shared" ref="H12:H13" si="0">G12*F12</f>
        <v>0</v>
      </c>
      <c r="I12" s="20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</row>
    <row r="13" spans="1:56" s="158" customFormat="1" ht="11.25" outlineLevel="1">
      <c r="A13" s="95" t="s">
        <v>60</v>
      </c>
      <c r="B13" s="98" t="s">
        <v>37</v>
      </c>
      <c r="C13" s="99">
        <v>1</v>
      </c>
      <c r="D13" s="97">
        <v>12</v>
      </c>
      <c r="E13" s="100">
        <f>D13*C13</f>
        <v>12</v>
      </c>
      <c r="F13" s="19"/>
      <c r="G13" s="22"/>
      <c r="H13" s="97">
        <f t="shared" si="0"/>
        <v>0</v>
      </c>
      <c r="I13" s="20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</row>
    <row r="14" spans="1:56" s="160" customFormat="1" ht="11.25" outlineLevel="1">
      <c r="A14" s="101"/>
      <c r="B14" s="101"/>
      <c r="C14" s="101"/>
      <c r="D14" s="102"/>
      <c r="E14" s="102">
        <f>SUM(E11:E13)</f>
        <v>28</v>
      </c>
      <c r="F14" s="25"/>
      <c r="G14" s="24"/>
      <c r="H14" s="102">
        <f>SUM(H11:H13)</f>
        <v>0</v>
      </c>
      <c r="I14" s="23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</row>
    <row r="15" spans="1:56" s="161" customFormat="1" outlineLevel="1">
      <c r="A15" s="103"/>
      <c r="B15" s="103"/>
      <c r="C15" s="104"/>
      <c r="D15" s="105"/>
      <c r="E15" s="103"/>
      <c r="F15" s="27"/>
      <c r="G15" s="28"/>
      <c r="H15" s="105"/>
      <c r="I15" s="27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</row>
    <row r="16" spans="1:56" s="162" customFormat="1" ht="15" outlineLevel="1">
      <c r="A16" s="91" t="s">
        <v>5</v>
      </c>
      <c r="B16" s="106"/>
      <c r="C16" s="107"/>
      <c r="D16" s="108"/>
      <c r="E16" s="106"/>
      <c r="F16" s="30"/>
      <c r="G16" s="31"/>
      <c r="H16" s="108"/>
      <c r="I16" s="30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</row>
    <row r="17" spans="1:56" s="158" customFormat="1" ht="11.25" outlineLevel="1">
      <c r="A17" s="95" t="s">
        <v>64</v>
      </c>
      <c r="B17" s="95" t="s">
        <v>28</v>
      </c>
      <c r="C17" s="96">
        <v>2</v>
      </c>
      <c r="D17" s="97">
        <v>3</v>
      </c>
      <c r="E17" s="97">
        <f>D17*C17</f>
        <v>6</v>
      </c>
      <c r="F17" s="19"/>
      <c r="G17" s="18"/>
      <c r="H17" s="97">
        <f>G17*F17</f>
        <v>0</v>
      </c>
      <c r="I17" s="20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</row>
    <row r="18" spans="1:56" s="158" customFormat="1" ht="11.25" outlineLevel="1">
      <c r="A18" s="95" t="s">
        <v>61</v>
      </c>
      <c r="B18" s="95" t="s">
        <v>22</v>
      </c>
      <c r="C18" s="96">
        <v>1</v>
      </c>
      <c r="D18" s="97">
        <v>16</v>
      </c>
      <c r="E18" s="97">
        <f>D18*C18</f>
        <v>16</v>
      </c>
      <c r="F18" s="19"/>
      <c r="G18" s="18"/>
      <c r="H18" s="97">
        <f>G18*F18</f>
        <v>0</v>
      </c>
      <c r="I18" s="20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</row>
    <row r="19" spans="1:56" s="160" customFormat="1" ht="11.25" outlineLevel="1">
      <c r="A19" s="101"/>
      <c r="B19" s="101"/>
      <c r="C19" s="101"/>
      <c r="D19" s="109"/>
      <c r="E19" s="109">
        <f>SUM(E17:E18)</f>
        <v>22</v>
      </c>
      <c r="F19" s="25"/>
      <c r="G19" s="32"/>
      <c r="H19" s="109">
        <f>SUM(H17:H18)</f>
        <v>0</v>
      </c>
      <c r="I19" s="33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59"/>
      <c r="AF19" s="159"/>
      <c r="AG19" s="159"/>
      <c r="AH19" s="159"/>
      <c r="AI19" s="159"/>
      <c r="AJ19" s="159"/>
      <c r="AK19" s="159"/>
      <c r="AL19" s="159"/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59"/>
      <c r="AX19" s="159"/>
      <c r="AY19" s="159"/>
      <c r="AZ19" s="159"/>
      <c r="BA19" s="159"/>
      <c r="BB19" s="159"/>
      <c r="BC19" s="159"/>
      <c r="BD19" s="159"/>
    </row>
    <row r="20" spans="1:56" outlineLevel="1">
      <c r="A20" s="111"/>
      <c r="B20" s="111"/>
      <c r="C20" s="112"/>
      <c r="D20" s="111"/>
      <c r="E20" s="111"/>
      <c r="F20" s="35"/>
      <c r="G20" s="34"/>
      <c r="H20" s="111"/>
      <c r="I20" s="35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1:56" ht="15" outlineLevel="1">
      <c r="A21" s="91" t="s">
        <v>6</v>
      </c>
      <c r="B21" s="113"/>
      <c r="C21" s="114"/>
      <c r="D21" s="113"/>
      <c r="E21" s="113"/>
      <c r="F21" s="37"/>
      <c r="G21" s="36"/>
      <c r="H21" s="113"/>
      <c r="I21" s="37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</row>
    <row r="22" spans="1:56" s="158" customFormat="1" ht="11.25" outlineLevel="1">
      <c r="A22" s="95" t="s">
        <v>164</v>
      </c>
      <c r="B22" s="95" t="s">
        <v>32</v>
      </c>
      <c r="C22" s="96">
        <v>5</v>
      </c>
      <c r="D22" s="97">
        <v>25</v>
      </c>
      <c r="E22" s="97">
        <f>D22*C22</f>
        <v>125</v>
      </c>
      <c r="F22" s="38"/>
      <c r="G22" s="18"/>
      <c r="H22" s="97">
        <f t="shared" ref="H22:H26" si="1">G22*F22</f>
        <v>0</v>
      </c>
      <c r="I22" s="20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157"/>
      <c r="AA22" s="157"/>
      <c r="AB22" s="157"/>
      <c r="AC22" s="157"/>
      <c r="AD22" s="157"/>
      <c r="AE22" s="157"/>
      <c r="AF22" s="157"/>
      <c r="AG22" s="157"/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</row>
    <row r="23" spans="1:56" s="158" customFormat="1" ht="11.25" outlineLevel="1">
      <c r="A23" s="95" t="s">
        <v>63</v>
      </c>
      <c r="B23" s="95" t="s">
        <v>27</v>
      </c>
      <c r="C23" s="96">
        <v>4</v>
      </c>
      <c r="D23" s="97">
        <v>28</v>
      </c>
      <c r="E23" s="97">
        <f>+D23*C23</f>
        <v>112</v>
      </c>
      <c r="F23" s="17"/>
      <c r="G23" s="18"/>
      <c r="H23" s="97">
        <f t="shared" si="1"/>
        <v>0</v>
      </c>
      <c r="I23" s="20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7"/>
      <c r="AE23" s="157"/>
      <c r="AF23" s="157"/>
      <c r="AG23" s="157"/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</row>
    <row r="24" spans="1:56" s="158" customFormat="1" ht="11.25" outlineLevel="1">
      <c r="A24" s="95" t="s">
        <v>62</v>
      </c>
      <c r="B24" s="95" t="s">
        <v>33</v>
      </c>
      <c r="C24" s="96">
        <v>4</v>
      </c>
      <c r="D24" s="97">
        <v>25</v>
      </c>
      <c r="E24" s="97">
        <f>D24*C24</f>
        <v>100</v>
      </c>
      <c r="F24" s="17"/>
      <c r="G24" s="18"/>
      <c r="H24" s="97">
        <f t="shared" si="1"/>
        <v>0</v>
      </c>
      <c r="I24" s="20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57"/>
      <c r="Z24" s="157"/>
      <c r="AA24" s="157"/>
      <c r="AB24" s="157"/>
      <c r="AC24" s="157"/>
      <c r="AD24" s="157"/>
      <c r="AE24" s="157"/>
      <c r="AF24" s="157"/>
      <c r="AG24" s="157"/>
      <c r="AH24" s="157"/>
      <c r="AI24" s="157"/>
      <c r="AJ24" s="157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</row>
    <row r="25" spans="1:56" s="158" customFormat="1" ht="11.25" outlineLevel="1">
      <c r="A25" s="95" t="s">
        <v>66</v>
      </c>
      <c r="B25" s="95" t="s">
        <v>55</v>
      </c>
      <c r="C25" s="96">
        <v>1</v>
      </c>
      <c r="D25" s="97">
        <v>15</v>
      </c>
      <c r="E25" s="97">
        <f>+D25*C25</f>
        <v>15</v>
      </c>
      <c r="F25" s="17"/>
      <c r="G25" s="18"/>
      <c r="H25" s="97">
        <f t="shared" si="1"/>
        <v>0</v>
      </c>
      <c r="I25" s="20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  <c r="AE25" s="157"/>
      <c r="AF25" s="157"/>
      <c r="AG25" s="157"/>
      <c r="AH25" s="157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</row>
    <row r="26" spans="1:56" s="158" customFormat="1" ht="11.25" outlineLevel="1">
      <c r="A26" s="95" t="s">
        <v>67</v>
      </c>
      <c r="B26" s="95" t="s">
        <v>47</v>
      </c>
      <c r="C26" s="96">
        <v>1</v>
      </c>
      <c r="D26" s="97">
        <v>80</v>
      </c>
      <c r="E26" s="97">
        <f>+D26*C26</f>
        <v>80</v>
      </c>
      <c r="F26" s="17"/>
      <c r="G26" s="18"/>
      <c r="H26" s="97">
        <f t="shared" si="1"/>
        <v>0</v>
      </c>
      <c r="I26" s="20"/>
      <c r="J26" s="18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  <c r="AG26" s="157"/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</row>
    <row r="27" spans="1:56" s="158" customFormat="1" ht="22.5" outlineLevel="1">
      <c r="A27" s="95" t="s">
        <v>68</v>
      </c>
      <c r="B27" s="95" t="s">
        <v>135</v>
      </c>
      <c r="C27" s="96">
        <v>1</v>
      </c>
      <c r="D27" s="97">
        <v>300</v>
      </c>
      <c r="E27" s="97">
        <v>0</v>
      </c>
      <c r="F27" s="17"/>
      <c r="G27" s="18"/>
      <c r="H27" s="97">
        <v>0</v>
      </c>
      <c r="I27" s="20"/>
      <c r="J27" s="18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  <c r="AF27" s="157"/>
      <c r="AG27" s="157"/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</row>
    <row r="28" spans="1:56" outlineLevel="1">
      <c r="A28" s="101"/>
      <c r="B28" s="101"/>
      <c r="C28" s="110"/>
      <c r="D28" s="109"/>
      <c r="E28" s="109">
        <f>SUM(E22:E27)</f>
        <v>432</v>
      </c>
      <c r="F28" s="23"/>
      <c r="G28" s="32"/>
      <c r="H28" s="109">
        <f>SUM(H22:H27)</f>
        <v>0</v>
      </c>
      <c r="I28" s="33"/>
      <c r="J28" s="163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</row>
    <row r="29" spans="1:56" outlineLevel="1">
      <c r="A29" s="115"/>
      <c r="B29" s="115"/>
      <c r="C29" s="116"/>
      <c r="D29" s="117"/>
      <c r="E29" s="115"/>
      <c r="F29" s="40"/>
      <c r="G29" s="41"/>
      <c r="H29" s="117"/>
      <c r="I29" s="40"/>
      <c r="J29" s="41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</row>
    <row r="30" spans="1:56" ht="15" outlineLevel="1">
      <c r="A30" s="91" t="s">
        <v>139</v>
      </c>
      <c r="B30" s="118"/>
      <c r="C30" s="119"/>
      <c r="D30" s="120"/>
      <c r="E30" s="118"/>
      <c r="F30" s="43"/>
      <c r="G30" s="44"/>
      <c r="H30" s="120"/>
      <c r="I30" s="43"/>
      <c r="J30" s="44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</row>
    <row r="31" spans="1:56" s="158" customFormat="1" ht="11.25" outlineLevel="1">
      <c r="A31" s="95" t="s">
        <v>69</v>
      </c>
      <c r="B31" s="95" t="s">
        <v>36</v>
      </c>
      <c r="C31" s="96">
        <v>1</v>
      </c>
      <c r="D31" s="97">
        <v>30</v>
      </c>
      <c r="E31" s="97">
        <f>D31*C31</f>
        <v>30</v>
      </c>
      <c r="F31" s="19"/>
      <c r="G31" s="18"/>
      <c r="H31" s="97">
        <f>G31*F31</f>
        <v>0</v>
      </c>
      <c r="I31" s="20"/>
      <c r="J31" s="18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  <c r="AF31" s="157"/>
      <c r="AG31" s="157"/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</row>
    <row r="32" spans="1:56" s="158" customFormat="1" ht="11.25" outlineLevel="1">
      <c r="A32" s="95" t="s">
        <v>70</v>
      </c>
      <c r="B32" s="95" t="s">
        <v>134</v>
      </c>
      <c r="C32" s="96">
        <v>1</v>
      </c>
      <c r="D32" s="97">
        <v>24</v>
      </c>
      <c r="E32" s="97">
        <f t="shared" ref="E32" si="2">D32*C32</f>
        <v>24</v>
      </c>
      <c r="F32" s="19"/>
      <c r="G32" s="18"/>
      <c r="H32" s="97">
        <f>G32*F32</f>
        <v>0</v>
      </c>
      <c r="I32" s="20"/>
      <c r="J32" s="18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  <c r="AE32" s="157"/>
      <c r="AF32" s="157"/>
      <c r="AG32" s="157"/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</row>
    <row r="33" spans="1:56" s="158" customFormat="1" ht="11.25" outlineLevel="1">
      <c r="A33" s="95" t="s">
        <v>71</v>
      </c>
      <c r="B33" s="98" t="s">
        <v>162</v>
      </c>
      <c r="C33" s="96">
        <v>1</v>
      </c>
      <c r="D33" s="97">
        <v>30</v>
      </c>
      <c r="E33" s="97">
        <f>D33*C33</f>
        <v>30</v>
      </c>
      <c r="F33" s="19"/>
      <c r="G33" s="18"/>
      <c r="H33" s="97">
        <f>G33*F33</f>
        <v>0</v>
      </c>
      <c r="I33" s="20"/>
      <c r="J33" s="18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7"/>
      <c r="AA33" s="157"/>
      <c r="AB33" s="157"/>
      <c r="AC33" s="157"/>
      <c r="AD33" s="157"/>
      <c r="AE33" s="157"/>
      <c r="AF33" s="157"/>
      <c r="AG33" s="157"/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</row>
    <row r="34" spans="1:56" s="158" customFormat="1" ht="11.25" outlineLevel="1">
      <c r="A34" s="95" t="s">
        <v>72</v>
      </c>
      <c r="B34" s="95" t="s">
        <v>41</v>
      </c>
      <c r="C34" s="96">
        <v>1</v>
      </c>
      <c r="D34" s="97">
        <v>10</v>
      </c>
      <c r="E34" s="97">
        <f>D34*C34</f>
        <v>10</v>
      </c>
      <c r="F34" s="19"/>
      <c r="G34" s="18"/>
      <c r="H34" s="97">
        <f>G34*F34</f>
        <v>0</v>
      </c>
      <c r="I34" s="20"/>
      <c r="J34" s="18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</row>
    <row r="35" spans="1:56" s="158" customFormat="1" ht="11.25" outlineLevel="1">
      <c r="A35" s="95" t="s">
        <v>73</v>
      </c>
      <c r="B35" s="95" t="s">
        <v>38</v>
      </c>
      <c r="C35" s="96">
        <v>1</v>
      </c>
      <c r="D35" s="97">
        <v>8</v>
      </c>
      <c r="E35" s="97">
        <f>D35*C35</f>
        <v>8</v>
      </c>
      <c r="F35" s="19"/>
      <c r="G35" s="18"/>
      <c r="H35" s="97">
        <f>G35*F35</f>
        <v>0</v>
      </c>
      <c r="I35" s="20"/>
      <c r="J35" s="18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57"/>
      <c r="Z35" s="157"/>
      <c r="AA35" s="157"/>
      <c r="AB35" s="157"/>
      <c r="AC35" s="157"/>
      <c r="AD35" s="157"/>
      <c r="AE35" s="157"/>
      <c r="AF35" s="157"/>
      <c r="AG35" s="157"/>
      <c r="AH35" s="157"/>
      <c r="AI35" s="157"/>
      <c r="AJ35" s="157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</row>
    <row r="36" spans="1:56" outlineLevel="1">
      <c r="A36" s="101"/>
      <c r="B36" s="101"/>
      <c r="C36" s="101"/>
      <c r="D36" s="109"/>
      <c r="E36" s="109">
        <f>SUM(E31:E35)</f>
        <v>102</v>
      </c>
      <c r="F36" s="25"/>
      <c r="G36" s="32"/>
      <c r="H36" s="109">
        <f>SUM(H31:H35)</f>
        <v>0</v>
      </c>
      <c r="I36" s="33"/>
      <c r="J36" s="163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</row>
    <row r="37" spans="1:56" outlineLevel="1">
      <c r="A37" s="118"/>
      <c r="B37" s="118"/>
      <c r="C37" s="119"/>
      <c r="D37" s="120"/>
      <c r="E37" s="118"/>
      <c r="F37" s="43"/>
      <c r="G37" s="44"/>
      <c r="H37" s="120"/>
      <c r="I37" s="43"/>
      <c r="J37" s="44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</row>
    <row r="38" spans="1:56" ht="15" outlineLevel="1">
      <c r="A38" s="91" t="s">
        <v>8</v>
      </c>
      <c r="B38" s="118"/>
      <c r="C38" s="119"/>
      <c r="D38" s="120"/>
      <c r="E38" s="118"/>
      <c r="F38" s="43"/>
      <c r="G38" s="44"/>
      <c r="H38" s="120"/>
      <c r="I38" s="43"/>
      <c r="J38" s="44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</row>
    <row r="39" spans="1:56" s="158" customFormat="1" ht="11.25" outlineLevel="1">
      <c r="A39" s="95" t="s">
        <v>74</v>
      </c>
      <c r="B39" s="121" t="s">
        <v>25</v>
      </c>
      <c r="C39" s="96">
        <v>1</v>
      </c>
      <c r="D39" s="97">
        <v>12</v>
      </c>
      <c r="E39" s="97">
        <f t="shared" ref="E39:E44" si="3">D39*C39</f>
        <v>12</v>
      </c>
      <c r="F39" s="19"/>
      <c r="G39" s="18"/>
      <c r="H39" s="97">
        <f t="shared" ref="H39:H45" si="4">G39*F39</f>
        <v>0</v>
      </c>
      <c r="I39" s="20"/>
      <c r="J39" s="18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157"/>
      <c r="AE39" s="157"/>
      <c r="AF39" s="157"/>
      <c r="AG39" s="157"/>
      <c r="AH39" s="157"/>
      <c r="AI39" s="157"/>
      <c r="AJ39" s="157"/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</row>
    <row r="40" spans="1:56" s="158" customFormat="1" ht="11.25" outlineLevel="1">
      <c r="A40" s="95" t="s">
        <v>75</v>
      </c>
      <c r="B40" s="95" t="s">
        <v>24</v>
      </c>
      <c r="C40" s="96">
        <v>1</v>
      </c>
      <c r="D40" s="97">
        <v>10</v>
      </c>
      <c r="E40" s="97">
        <f>D40*C40</f>
        <v>10</v>
      </c>
      <c r="F40" s="19"/>
      <c r="G40" s="18"/>
      <c r="H40" s="97">
        <f t="shared" si="4"/>
        <v>0</v>
      </c>
      <c r="I40" s="20"/>
      <c r="J40" s="18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57"/>
      <c r="Z40" s="157"/>
      <c r="AA40" s="157"/>
      <c r="AB40" s="157"/>
      <c r="AC40" s="157"/>
      <c r="AD40" s="157"/>
      <c r="AE40" s="157"/>
      <c r="AF40" s="157"/>
      <c r="AG40" s="157"/>
      <c r="AH40" s="157"/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</row>
    <row r="41" spans="1:56" s="158" customFormat="1" ht="11.25" outlineLevel="1">
      <c r="A41" s="95" t="s">
        <v>76</v>
      </c>
      <c r="B41" s="95" t="s">
        <v>26</v>
      </c>
      <c r="C41" s="96">
        <v>1</v>
      </c>
      <c r="D41" s="97">
        <v>6</v>
      </c>
      <c r="E41" s="97">
        <f t="shared" si="3"/>
        <v>6</v>
      </c>
      <c r="F41" s="19"/>
      <c r="G41" s="18"/>
      <c r="H41" s="97">
        <f t="shared" si="4"/>
        <v>0</v>
      </c>
      <c r="I41" s="20"/>
      <c r="J41" s="18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  <c r="AE41" s="157"/>
      <c r="AF41" s="157"/>
      <c r="AG41" s="157"/>
      <c r="AH41" s="157"/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7"/>
      <c r="AV41" s="157"/>
      <c r="AW41" s="157"/>
      <c r="AX41" s="157"/>
      <c r="AY41" s="157"/>
      <c r="AZ41" s="157"/>
      <c r="BA41" s="157"/>
      <c r="BB41" s="157"/>
      <c r="BC41" s="157"/>
      <c r="BD41" s="157"/>
    </row>
    <row r="42" spans="1:56" s="158" customFormat="1" ht="11.25" outlineLevel="1">
      <c r="A42" s="95" t="s">
        <v>77</v>
      </c>
      <c r="B42" s="95" t="s">
        <v>39</v>
      </c>
      <c r="C42" s="96">
        <v>1</v>
      </c>
      <c r="D42" s="97">
        <v>8</v>
      </c>
      <c r="E42" s="97">
        <f t="shared" si="3"/>
        <v>8</v>
      </c>
      <c r="F42" s="19"/>
      <c r="G42" s="18"/>
      <c r="H42" s="97">
        <f t="shared" si="4"/>
        <v>0</v>
      </c>
      <c r="I42" s="20"/>
      <c r="J42" s="18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</row>
    <row r="43" spans="1:56" s="158" customFormat="1" ht="11.25" outlineLevel="1">
      <c r="A43" s="95" t="s">
        <v>78</v>
      </c>
      <c r="B43" s="95" t="s">
        <v>40</v>
      </c>
      <c r="C43" s="96">
        <v>1</v>
      </c>
      <c r="D43" s="97">
        <v>6</v>
      </c>
      <c r="E43" s="97">
        <f t="shared" si="3"/>
        <v>6</v>
      </c>
      <c r="F43" s="19"/>
      <c r="G43" s="18"/>
      <c r="H43" s="97">
        <f t="shared" si="4"/>
        <v>0</v>
      </c>
      <c r="I43" s="20"/>
      <c r="J43" s="18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  <c r="AE43" s="157"/>
      <c r="AF43" s="157"/>
      <c r="AG43" s="157"/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</row>
    <row r="44" spans="1:56" s="158" customFormat="1" ht="11.25" outlineLevel="1">
      <c r="A44" s="95" t="s">
        <v>79</v>
      </c>
      <c r="B44" s="95" t="s">
        <v>21</v>
      </c>
      <c r="C44" s="96">
        <v>1</v>
      </c>
      <c r="D44" s="97">
        <v>10</v>
      </c>
      <c r="E44" s="97">
        <f t="shared" si="3"/>
        <v>10</v>
      </c>
      <c r="F44" s="19"/>
      <c r="G44" s="18"/>
      <c r="H44" s="97">
        <f t="shared" si="4"/>
        <v>0</v>
      </c>
      <c r="I44" s="20"/>
      <c r="J44" s="18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57"/>
      <c r="Z44" s="157"/>
      <c r="AA44" s="157"/>
      <c r="AB44" s="157"/>
      <c r="AC44" s="157"/>
      <c r="AD44" s="157"/>
      <c r="AE44" s="157"/>
      <c r="AF44" s="157"/>
      <c r="AG44" s="157"/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</row>
    <row r="45" spans="1:56" s="166" customFormat="1" ht="11.25" outlineLevel="1">
      <c r="A45" s="95" t="s">
        <v>158</v>
      </c>
      <c r="B45" s="95" t="s">
        <v>48</v>
      </c>
      <c r="C45" s="96">
        <v>1</v>
      </c>
      <c r="D45" s="97">
        <v>12</v>
      </c>
      <c r="E45" s="97">
        <f>D45*C45</f>
        <v>12</v>
      </c>
      <c r="F45" s="19"/>
      <c r="G45" s="18"/>
      <c r="H45" s="97">
        <f t="shared" si="4"/>
        <v>0</v>
      </c>
      <c r="I45" s="20"/>
      <c r="J45" s="18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57"/>
      <c r="Z45" s="157"/>
      <c r="AA45" s="157"/>
      <c r="AB45" s="157"/>
      <c r="AC45" s="157"/>
      <c r="AD45" s="157"/>
      <c r="AE45" s="157"/>
      <c r="AF45" s="157"/>
      <c r="AG45" s="157"/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65"/>
      <c r="AZ45" s="165"/>
      <c r="BA45" s="165"/>
      <c r="BB45" s="165"/>
      <c r="BC45" s="165"/>
      <c r="BD45" s="165"/>
    </row>
    <row r="46" spans="1:56" outlineLevel="1">
      <c r="A46" s="101"/>
      <c r="B46" s="101"/>
      <c r="C46" s="101"/>
      <c r="D46" s="109"/>
      <c r="E46" s="109">
        <f>SUM(E39:E45)</f>
        <v>64</v>
      </c>
      <c r="F46" s="25"/>
      <c r="G46" s="32"/>
      <c r="H46" s="109">
        <f>SUM(H39:H45)</f>
        <v>0</v>
      </c>
      <c r="I46" s="33"/>
      <c r="J46" s="163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</row>
    <row r="47" spans="1:56" ht="18">
      <c r="A47" s="87" t="s">
        <v>154</v>
      </c>
      <c r="B47" s="87"/>
      <c r="C47" s="122"/>
      <c r="D47" s="123"/>
      <c r="E47" s="123">
        <f>+E46+E36+E28+E19+E14</f>
        <v>648</v>
      </c>
      <c r="F47" s="10"/>
      <c r="G47" s="46"/>
      <c r="H47" s="123">
        <f>+H46+H36+H28+H19+H14</f>
        <v>0</v>
      </c>
      <c r="I47" s="45"/>
      <c r="J47" s="41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</row>
    <row r="48" spans="1:56" outlineLevel="1">
      <c r="A48" s="118"/>
      <c r="B48" s="118"/>
      <c r="C48" s="119"/>
      <c r="D48" s="120"/>
      <c r="E48" s="118"/>
      <c r="F48" s="43"/>
      <c r="G48" s="44"/>
      <c r="H48" s="120"/>
      <c r="I48" s="43"/>
      <c r="J48" s="44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</row>
    <row r="49" spans="1:56" ht="18">
      <c r="A49" s="87" t="s">
        <v>0</v>
      </c>
      <c r="B49" s="84"/>
      <c r="C49" s="85"/>
      <c r="D49" s="86"/>
      <c r="E49" s="124"/>
      <c r="F49" s="10"/>
      <c r="G49" s="9"/>
      <c r="H49" s="124"/>
      <c r="I49" s="10"/>
      <c r="J49" s="41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</row>
    <row r="50" spans="1:56" ht="15" outlineLevel="1">
      <c r="A50" s="91" t="s">
        <v>133</v>
      </c>
      <c r="B50" s="115"/>
      <c r="C50" s="116"/>
      <c r="D50" s="117"/>
      <c r="E50" s="115"/>
      <c r="F50" s="40"/>
      <c r="G50" s="41"/>
      <c r="H50" s="117"/>
      <c r="I50" s="40"/>
      <c r="J50" s="41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</row>
    <row r="51" spans="1:56" ht="15" outlineLevel="1">
      <c r="A51" s="125"/>
      <c r="B51" s="118"/>
      <c r="C51" s="119"/>
      <c r="D51" s="120"/>
      <c r="E51" s="118"/>
      <c r="F51" s="43"/>
      <c r="G51" s="44"/>
      <c r="H51" s="120"/>
      <c r="I51" s="43"/>
      <c r="J51" s="44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</row>
    <row r="52" spans="1:56" ht="15" outlineLevel="1">
      <c r="A52" s="91" t="s">
        <v>4</v>
      </c>
      <c r="B52" s="118"/>
      <c r="C52" s="119"/>
      <c r="D52" s="120"/>
      <c r="E52" s="118"/>
      <c r="F52" s="43"/>
      <c r="G52" s="44"/>
      <c r="H52" s="120"/>
      <c r="I52" s="43"/>
      <c r="J52" s="44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</row>
    <row r="53" spans="1:56" s="158" customFormat="1" ht="11.25" outlineLevel="1">
      <c r="A53" s="95" t="s">
        <v>80</v>
      </c>
      <c r="B53" s="95" t="s">
        <v>151</v>
      </c>
      <c r="C53" s="96">
        <v>2</v>
      </c>
      <c r="D53" s="97">
        <v>5</v>
      </c>
      <c r="E53" s="97">
        <f>D53*C53</f>
        <v>10</v>
      </c>
      <c r="F53" s="17"/>
      <c r="G53" s="18"/>
      <c r="H53" s="97">
        <f>G53*F53</f>
        <v>0</v>
      </c>
      <c r="I53" s="20"/>
      <c r="J53" s="18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7"/>
      <c r="AY53" s="157"/>
      <c r="AZ53" s="157"/>
      <c r="BA53" s="157"/>
      <c r="BB53" s="157"/>
      <c r="BC53" s="157"/>
      <c r="BD53" s="157"/>
    </row>
    <row r="54" spans="1:56" s="158" customFormat="1" ht="11.25" outlineLevel="1">
      <c r="A54" s="95" t="s">
        <v>81</v>
      </c>
      <c r="B54" s="98" t="s">
        <v>37</v>
      </c>
      <c r="C54" s="96">
        <v>1</v>
      </c>
      <c r="D54" s="97">
        <v>12</v>
      </c>
      <c r="E54" s="97">
        <f>D54*C54</f>
        <v>12</v>
      </c>
      <c r="F54" s="17"/>
      <c r="G54" s="18"/>
      <c r="H54" s="97">
        <f>G54*F54</f>
        <v>0</v>
      </c>
      <c r="I54" s="20"/>
      <c r="J54" s="18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57"/>
      <c r="AZ54" s="157"/>
      <c r="BA54" s="157"/>
      <c r="BB54" s="157"/>
      <c r="BC54" s="157"/>
      <c r="BD54" s="157"/>
    </row>
    <row r="55" spans="1:56" s="158" customFormat="1" ht="11.25" outlineLevel="1">
      <c r="A55" s="95" t="s">
        <v>82</v>
      </c>
      <c r="B55" s="95" t="s">
        <v>42</v>
      </c>
      <c r="C55" s="96">
        <v>1</v>
      </c>
      <c r="D55" s="97">
        <v>36</v>
      </c>
      <c r="E55" s="97">
        <f>D55*C55</f>
        <v>36</v>
      </c>
      <c r="F55" s="17"/>
      <c r="G55" s="18"/>
      <c r="H55" s="97">
        <f>G55*F55</f>
        <v>0</v>
      </c>
      <c r="I55" s="20"/>
      <c r="J55" s="18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7"/>
      <c r="AY55" s="157"/>
      <c r="AZ55" s="157"/>
      <c r="BA55" s="157"/>
      <c r="BB55" s="157"/>
      <c r="BC55" s="157"/>
      <c r="BD55" s="157"/>
    </row>
    <row r="56" spans="1:56" s="158" customFormat="1" ht="11.25" outlineLevel="1">
      <c r="A56" s="95" t="s">
        <v>83</v>
      </c>
      <c r="B56" s="95" t="s">
        <v>35</v>
      </c>
      <c r="C56" s="96">
        <v>1</v>
      </c>
      <c r="D56" s="97">
        <v>6</v>
      </c>
      <c r="E56" s="97">
        <f>D56*C56</f>
        <v>6</v>
      </c>
      <c r="F56" s="17"/>
      <c r="G56" s="18"/>
      <c r="H56" s="97">
        <f>G56*F56</f>
        <v>0</v>
      </c>
      <c r="I56" s="20"/>
      <c r="J56" s="18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</row>
    <row r="57" spans="1:56" s="160" customFormat="1" ht="11.25" outlineLevel="1">
      <c r="A57" s="101"/>
      <c r="B57" s="101"/>
      <c r="C57" s="101"/>
      <c r="D57" s="109"/>
      <c r="E57" s="109">
        <f>SUM(E53:E56)</f>
        <v>64</v>
      </c>
      <c r="F57" s="25"/>
      <c r="G57" s="32"/>
      <c r="H57" s="109">
        <f>SUM(H53:H56)</f>
        <v>0</v>
      </c>
      <c r="I57" s="33"/>
      <c r="J57" s="167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9"/>
      <c r="Y57" s="159"/>
      <c r="Z57" s="159"/>
      <c r="AA57" s="159"/>
      <c r="AB57" s="159"/>
      <c r="AC57" s="159"/>
      <c r="AD57" s="159"/>
      <c r="AE57" s="159"/>
      <c r="AF57" s="159"/>
      <c r="AG57" s="159"/>
      <c r="AH57" s="159"/>
      <c r="AI57" s="159"/>
      <c r="AJ57" s="159"/>
      <c r="AK57" s="159"/>
      <c r="AL57" s="159"/>
      <c r="AM57" s="159"/>
      <c r="AN57" s="159"/>
      <c r="AO57" s="159"/>
      <c r="AP57" s="159"/>
      <c r="AQ57" s="159"/>
      <c r="AR57" s="159"/>
      <c r="AS57" s="159"/>
      <c r="AT57" s="159"/>
      <c r="AU57" s="159"/>
      <c r="AV57" s="159"/>
      <c r="AW57" s="159"/>
      <c r="AX57" s="159"/>
      <c r="AY57" s="159"/>
      <c r="AZ57" s="159"/>
      <c r="BA57" s="159"/>
      <c r="BB57" s="159"/>
      <c r="BC57" s="159"/>
      <c r="BD57" s="159"/>
    </row>
    <row r="58" spans="1:56" outlineLevel="1">
      <c r="A58" s="118"/>
      <c r="B58" s="118"/>
      <c r="C58" s="119"/>
      <c r="D58" s="120"/>
      <c r="E58" s="118"/>
      <c r="F58" s="43"/>
      <c r="G58" s="44"/>
      <c r="H58" s="120"/>
      <c r="I58" s="43"/>
      <c r="J58" s="44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</row>
    <row r="59" spans="1:56" ht="15" outlineLevel="1">
      <c r="A59" s="91" t="s">
        <v>5</v>
      </c>
      <c r="B59" s="118"/>
      <c r="C59" s="119"/>
      <c r="D59" s="120"/>
      <c r="E59" s="118"/>
      <c r="F59" s="43"/>
      <c r="G59" s="44"/>
      <c r="H59" s="120"/>
      <c r="I59" s="43"/>
      <c r="J59" s="44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</row>
    <row r="60" spans="1:56" s="158" customFormat="1" ht="11.25" outlineLevel="1">
      <c r="A60" s="95" t="s">
        <v>84</v>
      </c>
      <c r="B60" s="95" t="s">
        <v>28</v>
      </c>
      <c r="C60" s="96">
        <v>2</v>
      </c>
      <c r="D60" s="97">
        <v>3</v>
      </c>
      <c r="E60" s="97">
        <f>D60*C60</f>
        <v>6</v>
      </c>
      <c r="F60" s="17"/>
      <c r="G60" s="18"/>
      <c r="H60" s="97">
        <f>G60*F60</f>
        <v>0</v>
      </c>
      <c r="I60" s="20"/>
      <c r="J60" s="18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</row>
    <row r="61" spans="1:56" s="158" customFormat="1" ht="11.25" outlineLevel="1">
      <c r="A61" s="95" t="s">
        <v>85</v>
      </c>
      <c r="B61" s="95" t="s">
        <v>48</v>
      </c>
      <c r="C61" s="96">
        <v>1</v>
      </c>
      <c r="D61" s="97">
        <v>12</v>
      </c>
      <c r="E61" s="97">
        <f>D61*C61</f>
        <v>12</v>
      </c>
      <c r="F61" s="17"/>
      <c r="G61" s="18"/>
      <c r="H61" s="97">
        <f t="shared" ref="H61:H63" si="5">G61*F61</f>
        <v>0</v>
      </c>
      <c r="I61" s="20"/>
      <c r="J61" s="18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</row>
    <row r="62" spans="1:56" s="158" customFormat="1" ht="11.25" outlineLevel="1">
      <c r="A62" s="95" t="s">
        <v>86</v>
      </c>
      <c r="B62" s="95" t="s">
        <v>22</v>
      </c>
      <c r="C62" s="96">
        <v>1</v>
      </c>
      <c r="D62" s="97">
        <v>16</v>
      </c>
      <c r="E62" s="97">
        <f>D62*C62</f>
        <v>16</v>
      </c>
      <c r="F62" s="17"/>
      <c r="G62" s="18"/>
      <c r="H62" s="97">
        <f t="shared" si="5"/>
        <v>0</v>
      </c>
      <c r="I62" s="20"/>
      <c r="J62" s="18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</row>
    <row r="63" spans="1:56" s="158" customFormat="1" ht="11.25" outlineLevel="1">
      <c r="A63" s="95" t="s">
        <v>87</v>
      </c>
      <c r="B63" s="98" t="s">
        <v>162</v>
      </c>
      <c r="C63" s="96">
        <v>1</v>
      </c>
      <c r="D63" s="97">
        <v>30</v>
      </c>
      <c r="E63" s="97">
        <f>D63*C63</f>
        <v>30</v>
      </c>
      <c r="F63" s="17"/>
      <c r="G63" s="18"/>
      <c r="H63" s="97">
        <f t="shared" si="5"/>
        <v>0</v>
      </c>
      <c r="I63" s="20"/>
      <c r="J63" s="18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</row>
    <row r="64" spans="1:56" s="160" customFormat="1" ht="11.25" outlineLevel="1">
      <c r="A64" s="101"/>
      <c r="B64" s="101"/>
      <c r="C64" s="101"/>
      <c r="D64" s="109"/>
      <c r="E64" s="109">
        <f>SUM(E60:E63)</f>
        <v>64</v>
      </c>
      <c r="F64" s="25"/>
      <c r="G64" s="32"/>
      <c r="H64" s="109">
        <f>SUM(H60:H63)</f>
        <v>0</v>
      </c>
      <c r="I64" s="33"/>
      <c r="J64" s="167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  <c r="AA64" s="159"/>
      <c r="AB64" s="159"/>
      <c r="AC64" s="159"/>
      <c r="AD64" s="159"/>
      <c r="AE64" s="159"/>
      <c r="AF64" s="159"/>
      <c r="AG64" s="159"/>
      <c r="AH64" s="159"/>
      <c r="AI64" s="159"/>
      <c r="AJ64" s="159"/>
      <c r="AK64" s="159"/>
      <c r="AL64" s="159"/>
      <c r="AM64" s="159"/>
      <c r="AN64" s="159"/>
      <c r="AO64" s="159"/>
      <c r="AP64" s="159"/>
      <c r="AQ64" s="159"/>
      <c r="AR64" s="159"/>
      <c r="AS64" s="159"/>
      <c r="AT64" s="159"/>
      <c r="AU64" s="159"/>
      <c r="AV64" s="159"/>
      <c r="AW64" s="159"/>
      <c r="AX64" s="159"/>
      <c r="AY64" s="159"/>
      <c r="AZ64" s="159"/>
      <c r="BA64" s="159"/>
      <c r="BB64" s="159"/>
      <c r="BC64" s="159"/>
      <c r="BD64" s="159"/>
    </row>
    <row r="65" spans="1:56" outlineLevel="1">
      <c r="A65" s="118"/>
      <c r="B65" s="118"/>
      <c r="C65" s="119"/>
      <c r="D65" s="120"/>
      <c r="E65" s="118"/>
      <c r="F65" s="43"/>
      <c r="G65" s="44"/>
      <c r="H65" s="120"/>
      <c r="I65" s="43"/>
      <c r="J65" s="44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</row>
    <row r="66" spans="1:56" ht="15" outlineLevel="1">
      <c r="A66" s="91" t="s">
        <v>6</v>
      </c>
      <c r="B66" s="118"/>
      <c r="C66" s="119"/>
      <c r="D66" s="120"/>
      <c r="E66" s="118"/>
      <c r="F66" s="43"/>
      <c r="G66" s="44"/>
      <c r="H66" s="120"/>
      <c r="I66" s="43"/>
      <c r="J66" s="44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</row>
    <row r="67" spans="1:56" s="158" customFormat="1" ht="11.25" outlineLevel="1">
      <c r="A67" s="95" t="s">
        <v>90</v>
      </c>
      <c r="B67" s="95" t="s">
        <v>29</v>
      </c>
      <c r="C67" s="96">
        <v>18</v>
      </c>
      <c r="D67" s="97">
        <v>25</v>
      </c>
      <c r="E67" s="97">
        <f>D67*C67</f>
        <v>450</v>
      </c>
      <c r="F67" s="17"/>
      <c r="G67" s="18"/>
      <c r="H67" s="97">
        <f t="shared" ref="H67:H69" si="6">G67*F67</f>
        <v>0</v>
      </c>
      <c r="I67" s="20"/>
      <c r="J67" s="18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</row>
    <row r="68" spans="1:56" s="158" customFormat="1" ht="11.25" outlineLevel="1">
      <c r="A68" s="95" t="s">
        <v>89</v>
      </c>
      <c r="B68" s="95" t="s">
        <v>30</v>
      </c>
      <c r="C68" s="96">
        <v>4</v>
      </c>
      <c r="D68" s="97">
        <v>25</v>
      </c>
      <c r="E68" s="97">
        <f>D68*C68</f>
        <v>100</v>
      </c>
      <c r="F68" s="17"/>
      <c r="G68" s="18"/>
      <c r="H68" s="97">
        <f t="shared" si="6"/>
        <v>0</v>
      </c>
      <c r="I68" s="20"/>
      <c r="J68" s="18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</row>
    <row r="69" spans="1:56" s="158" customFormat="1" ht="11.25" outlineLevel="1">
      <c r="A69" s="95" t="s">
        <v>88</v>
      </c>
      <c r="B69" s="98" t="s">
        <v>43</v>
      </c>
      <c r="C69" s="99">
        <v>1</v>
      </c>
      <c r="D69" s="100">
        <v>40</v>
      </c>
      <c r="E69" s="100">
        <f>D69*C69</f>
        <v>40</v>
      </c>
      <c r="F69" s="21"/>
      <c r="G69" s="22"/>
      <c r="H69" s="97">
        <f t="shared" si="6"/>
        <v>0</v>
      </c>
      <c r="I69" s="20"/>
      <c r="J69" s="18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</row>
    <row r="70" spans="1:56" s="160" customFormat="1" ht="11.25" outlineLevel="1">
      <c r="A70" s="101"/>
      <c r="B70" s="101"/>
      <c r="C70" s="101"/>
      <c r="D70" s="109"/>
      <c r="E70" s="109">
        <f>SUM(E67:E69)</f>
        <v>590</v>
      </c>
      <c r="F70" s="25"/>
      <c r="G70" s="32"/>
      <c r="H70" s="109">
        <f>SUM(H67:H69)</f>
        <v>0</v>
      </c>
      <c r="I70" s="33"/>
      <c r="J70" s="167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9"/>
      <c r="Y70" s="159"/>
      <c r="Z70" s="159"/>
      <c r="AA70" s="159"/>
      <c r="AB70" s="159"/>
      <c r="AC70" s="159"/>
      <c r="AD70" s="159"/>
      <c r="AE70" s="159"/>
      <c r="AF70" s="159"/>
      <c r="AG70" s="159"/>
      <c r="AH70" s="159"/>
      <c r="AI70" s="159"/>
      <c r="AJ70" s="159"/>
      <c r="AK70" s="159"/>
      <c r="AL70" s="159"/>
      <c r="AM70" s="159"/>
      <c r="AN70" s="159"/>
      <c r="AO70" s="159"/>
      <c r="AP70" s="159"/>
      <c r="AQ70" s="159"/>
      <c r="AR70" s="159"/>
      <c r="AS70" s="159"/>
      <c r="AT70" s="159"/>
      <c r="AU70" s="159"/>
      <c r="AV70" s="159"/>
      <c r="AW70" s="159"/>
      <c r="AX70" s="159"/>
      <c r="AY70" s="159"/>
      <c r="AZ70" s="159"/>
      <c r="BA70" s="159"/>
      <c r="BB70" s="159"/>
      <c r="BC70" s="159"/>
      <c r="BD70" s="159"/>
    </row>
    <row r="71" spans="1:56" outlineLevel="1">
      <c r="A71" s="118"/>
      <c r="B71" s="118"/>
      <c r="C71" s="119"/>
      <c r="D71" s="120"/>
      <c r="E71" s="118"/>
      <c r="F71" s="43"/>
      <c r="G71" s="44"/>
      <c r="H71" s="120"/>
      <c r="I71" s="43"/>
      <c r="J71" s="44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</row>
    <row r="72" spans="1:56" ht="15" outlineLevel="1">
      <c r="A72" s="91" t="s">
        <v>7</v>
      </c>
      <c r="B72" s="118"/>
      <c r="C72" s="119"/>
      <c r="D72" s="120"/>
      <c r="E72" s="118"/>
      <c r="F72" s="43"/>
      <c r="G72" s="44"/>
      <c r="H72" s="120"/>
      <c r="I72" s="43"/>
      <c r="J72" s="44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</row>
    <row r="73" spans="1:56" s="158" customFormat="1" ht="11.25" outlineLevel="1">
      <c r="A73" s="95" t="s">
        <v>91</v>
      </c>
      <c r="B73" s="95" t="s">
        <v>36</v>
      </c>
      <c r="C73" s="96">
        <v>1</v>
      </c>
      <c r="D73" s="97">
        <v>40</v>
      </c>
      <c r="E73" s="97">
        <f t="shared" ref="E73:E77" si="7">D73*C73</f>
        <v>40</v>
      </c>
      <c r="F73" s="17"/>
      <c r="G73" s="18"/>
      <c r="H73" s="97">
        <f t="shared" ref="H73:H77" si="8">G73*F73</f>
        <v>0</v>
      </c>
      <c r="I73" s="20"/>
      <c r="J73" s="18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</row>
    <row r="74" spans="1:56" s="158" customFormat="1" ht="11.25" outlineLevel="1">
      <c r="A74" s="95" t="s">
        <v>92</v>
      </c>
      <c r="B74" s="95" t="s">
        <v>23</v>
      </c>
      <c r="C74" s="96">
        <v>1</v>
      </c>
      <c r="D74" s="97">
        <v>12</v>
      </c>
      <c r="E74" s="97">
        <f t="shared" ref="E74" si="9">D74*C74</f>
        <v>12</v>
      </c>
      <c r="F74" s="17"/>
      <c r="G74" s="18"/>
      <c r="H74" s="97">
        <f t="shared" si="8"/>
        <v>0</v>
      </c>
      <c r="I74" s="20"/>
      <c r="J74" s="18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</row>
    <row r="75" spans="1:56" s="158" customFormat="1" ht="11.25" outlineLevel="1">
      <c r="A75" s="95" t="s">
        <v>93</v>
      </c>
      <c r="B75" s="98" t="s">
        <v>44</v>
      </c>
      <c r="C75" s="99">
        <v>1</v>
      </c>
      <c r="D75" s="100">
        <v>22</v>
      </c>
      <c r="E75" s="100">
        <f t="shared" si="7"/>
        <v>22</v>
      </c>
      <c r="F75" s="21"/>
      <c r="G75" s="22"/>
      <c r="H75" s="97">
        <f t="shared" si="8"/>
        <v>0</v>
      </c>
      <c r="I75" s="20"/>
      <c r="J75" s="18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</row>
    <row r="76" spans="1:56" s="158" customFormat="1" ht="11.25" outlineLevel="1">
      <c r="A76" s="95" t="s">
        <v>94</v>
      </c>
      <c r="B76" s="95" t="s">
        <v>41</v>
      </c>
      <c r="C76" s="96">
        <v>1</v>
      </c>
      <c r="D76" s="97">
        <v>10</v>
      </c>
      <c r="E76" s="97">
        <f t="shared" si="7"/>
        <v>10</v>
      </c>
      <c r="F76" s="17"/>
      <c r="G76" s="18"/>
      <c r="H76" s="97">
        <f t="shared" si="8"/>
        <v>0</v>
      </c>
      <c r="I76" s="20"/>
      <c r="J76" s="18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</row>
    <row r="77" spans="1:56" s="158" customFormat="1" ht="11.25" outlineLevel="1">
      <c r="A77" s="95" t="s">
        <v>95</v>
      </c>
      <c r="B77" s="95" t="s">
        <v>38</v>
      </c>
      <c r="C77" s="96">
        <v>1</v>
      </c>
      <c r="D77" s="97">
        <v>8</v>
      </c>
      <c r="E77" s="97">
        <f t="shared" si="7"/>
        <v>8</v>
      </c>
      <c r="F77" s="17"/>
      <c r="G77" s="18"/>
      <c r="H77" s="97">
        <f t="shared" si="8"/>
        <v>0</v>
      </c>
      <c r="I77" s="20"/>
      <c r="J77" s="18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</row>
    <row r="78" spans="1:56" s="160" customFormat="1" ht="11.25" outlineLevel="1">
      <c r="A78" s="101"/>
      <c r="B78" s="101"/>
      <c r="C78" s="101"/>
      <c r="D78" s="109"/>
      <c r="E78" s="109">
        <f>SUM(E73:E77)</f>
        <v>92</v>
      </c>
      <c r="F78" s="25"/>
      <c r="G78" s="32"/>
      <c r="H78" s="109">
        <f>SUM(H73:H77)</f>
        <v>0</v>
      </c>
      <c r="I78" s="33"/>
      <c r="J78" s="167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9"/>
      <c r="Y78" s="159"/>
      <c r="Z78" s="159"/>
      <c r="AA78" s="159"/>
      <c r="AB78" s="159"/>
      <c r="AC78" s="159"/>
      <c r="AD78" s="159"/>
      <c r="AE78" s="159"/>
      <c r="AF78" s="159"/>
      <c r="AG78" s="159"/>
      <c r="AH78" s="159"/>
      <c r="AI78" s="159"/>
      <c r="AJ78" s="159"/>
      <c r="AK78" s="159"/>
      <c r="AL78" s="159"/>
      <c r="AM78" s="159"/>
      <c r="AN78" s="159"/>
      <c r="AO78" s="159"/>
      <c r="AP78" s="159"/>
      <c r="AQ78" s="159"/>
      <c r="AR78" s="159"/>
      <c r="AS78" s="159"/>
      <c r="AT78" s="159"/>
      <c r="AU78" s="159"/>
      <c r="AV78" s="159"/>
      <c r="AW78" s="159"/>
      <c r="AX78" s="159"/>
      <c r="AY78" s="159"/>
      <c r="AZ78" s="159"/>
      <c r="BA78" s="159"/>
      <c r="BB78" s="159"/>
      <c r="BC78" s="159"/>
      <c r="BD78" s="159"/>
    </row>
    <row r="79" spans="1:56" outlineLevel="1">
      <c r="A79" s="118"/>
      <c r="B79" s="118"/>
      <c r="C79" s="119"/>
      <c r="D79" s="120"/>
      <c r="E79" s="118"/>
      <c r="F79" s="43"/>
      <c r="G79" s="44"/>
      <c r="H79" s="120"/>
      <c r="I79" s="43"/>
      <c r="J79" s="44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</row>
    <row r="80" spans="1:56" ht="15" outlineLevel="1">
      <c r="A80" s="91" t="s">
        <v>8</v>
      </c>
      <c r="B80" s="118"/>
      <c r="C80" s="119"/>
      <c r="D80" s="120"/>
      <c r="E80" s="118"/>
      <c r="F80" s="43"/>
      <c r="G80" s="44"/>
      <c r="H80" s="120"/>
      <c r="I80" s="43"/>
      <c r="J80" s="44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</row>
    <row r="81" spans="1:56" s="158" customFormat="1" ht="11.25" outlineLevel="1">
      <c r="A81" s="121" t="s">
        <v>96</v>
      </c>
      <c r="B81" s="121" t="s">
        <v>25</v>
      </c>
      <c r="C81" s="96">
        <v>1</v>
      </c>
      <c r="D81" s="97">
        <v>18</v>
      </c>
      <c r="E81" s="97">
        <f>D81*C81</f>
        <v>18</v>
      </c>
      <c r="F81" s="17"/>
      <c r="G81" s="18"/>
      <c r="H81" s="97">
        <f t="shared" ref="H81:H87" si="10">G81*F81</f>
        <v>0</v>
      </c>
      <c r="I81" s="20"/>
      <c r="J81" s="18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</row>
    <row r="82" spans="1:56" s="158" customFormat="1" ht="11.25" outlineLevel="1">
      <c r="A82" s="121" t="s">
        <v>97</v>
      </c>
      <c r="B82" s="95" t="s">
        <v>24</v>
      </c>
      <c r="C82" s="96">
        <v>1</v>
      </c>
      <c r="D82" s="97">
        <v>10</v>
      </c>
      <c r="E82" s="97">
        <f t="shared" ref="E82:E87" si="11">D82*C82</f>
        <v>10</v>
      </c>
      <c r="F82" s="17"/>
      <c r="G82" s="18"/>
      <c r="H82" s="97">
        <f t="shared" si="10"/>
        <v>0</v>
      </c>
      <c r="I82" s="20"/>
      <c r="J82" s="18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</row>
    <row r="83" spans="1:56" s="158" customFormat="1" ht="11.25" outlineLevel="1">
      <c r="A83" s="121" t="s">
        <v>98</v>
      </c>
      <c r="B83" s="95" t="s">
        <v>26</v>
      </c>
      <c r="C83" s="96">
        <v>1</v>
      </c>
      <c r="D83" s="97">
        <v>6</v>
      </c>
      <c r="E83" s="97">
        <f t="shared" si="11"/>
        <v>6</v>
      </c>
      <c r="F83" s="17"/>
      <c r="G83" s="18"/>
      <c r="H83" s="97">
        <f t="shared" si="10"/>
        <v>0</v>
      </c>
      <c r="I83" s="20"/>
      <c r="J83" s="18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</row>
    <row r="84" spans="1:56" s="158" customFormat="1" ht="11.25" outlineLevel="1">
      <c r="A84" s="95" t="s">
        <v>99</v>
      </c>
      <c r="B84" s="95" t="s">
        <v>39</v>
      </c>
      <c r="C84" s="96">
        <v>1</v>
      </c>
      <c r="D84" s="97">
        <v>8</v>
      </c>
      <c r="E84" s="97">
        <f t="shared" si="11"/>
        <v>8</v>
      </c>
      <c r="F84" s="17"/>
      <c r="G84" s="18"/>
      <c r="H84" s="97">
        <f t="shared" si="10"/>
        <v>0</v>
      </c>
      <c r="I84" s="20"/>
      <c r="J84" s="18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</row>
    <row r="85" spans="1:56" s="158" customFormat="1" ht="11.25" outlineLevel="1">
      <c r="A85" s="95" t="s">
        <v>100</v>
      </c>
      <c r="B85" s="95" t="s">
        <v>40</v>
      </c>
      <c r="C85" s="96">
        <v>1</v>
      </c>
      <c r="D85" s="97">
        <v>6</v>
      </c>
      <c r="E85" s="97">
        <f t="shared" si="11"/>
        <v>6</v>
      </c>
      <c r="F85" s="17"/>
      <c r="G85" s="18"/>
      <c r="H85" s="97">
        <f t="shared" si="10"/>
        <v>0</v>
      </c>
      <c r="I85" s="20"/>
      <c r="J85" s="18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</row>
    <row r="86" spans="1:56" s="158" customFormat="1" ht="11.25" outlineLevel="1">
      <c r="A86" s="95" t="s">
        <v>101</v>
      </c>
      <c r="B86" s="95" t="s">
        <v>21</v>
      </c>
      <c r="C86" s="96">
        <v>1</v>
      </c>
      <c r="D86" s="97">
        <v>10</v>
      </c>
      <c r="E86" s="97">
        <f t="shared" ref="E86" si="12">D86*C86</f>
        <v>10</v>
      </c>
      <c r="F86" s="17"/>
      <c r="G86" s="18"/>
      <c r="H86" s="97">
        <f t="shared" si="10"/>
        <v>0</v>
      </c>
      <c r="I86" s="20"/>
      <c r="J86" s="18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</row>
    <row r="87" spans="1:56" s="158" customFormat="1" ht="11.25" outlineLevel="1">
      <c r="A87" s="95" t="s">
        <v>165</v>
      </c>
      <c r="B87" s="95" t="s">
        <v>166</v>
      </c>
      <c r="C87" s="96">
        <v>1</v>
      </c>
      <c r="D87" s="97">
        <v>5</v>
      </c>
      <c r="E87" s="97">
        <f t="shared" si="11"/>
        <v>5</v>
      </c>
      <c r="F87" s="17"/>
      <c r="G87" s="18"/>
      <c r="H87" s="97">
        <f t="shared" si="10"/>
        <v>0</v>
      </c>
      <c r="I87" s="20"/>
      <c r="J87" s="18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</row>
    <row r="88" spans="1:56" outlineLevel="1">
      <c r="A88" s="101"/>
      <c r="B88" s="101"/>
      <c r="C88" s="101"/>
      <c r="D88" s="126"/>
      <c r="E88" s="126">
        <f>SUM(E81:E87)</f>
        <v>63</v>
      </c>
      <c r="F88" s="25"/>
      <c r="G88" s="48"/>
      <c r="H88" s="126">
        <f>SUM(H81:H87)</f>
        <v>0</v>
      </c>
      <c r="I88" s="49"/>
      <c r="J88" s="163"/>
      <c r="K88" s="164"/>
      <c r="L88" s="164"/>
      <c r="M88" s="164"/>
      <c r="N88" s="164"/>
      <c r="O88" s="164"/>
      <c r="P88" s="164"/>
      <c r="Q88" s="164"/>
      <c r="R88" s="164"/>
      <c r="S88" s="164"/>
      <c r="T88" s="164"/>
      <c r="U88" s="164"/>
      <c r="V88" s="164"/>
      <c r="W88" s="164"/>
      <c r="X88" s="164"/>
      <c r="Y88" s="164"/>
      <c r="Z88" s="164"/>
      <c r="AA88" s="164"/>
      <c r="AB88" s="164"/>
      <c r="AC88" s="164"/>
      <c r="AD88" s="164"/>
      <c r="AE88" s="164"/>
      <c r="AF88" s="164"/>
      <c r="AG88" s="164"/>
      <c r="AH88" s="164"/>
      <c r="AI88" s="164"/>
      <c r="AJ88" s="164"/>
      <c r="AK88" s="164"/>
      <c r="AL88" s="164"/>
      <c r="AM88" s="164"/>
      <c r="AN88" s="164"/>
      <c r="AO88" s="164"/>
      <c r="AP88" s="164"/>
      <c r="AQ88" s="164"/>
      <c r="AR88" s="164"/>
      <c r="AS88" s="164"/>
      <c r="AT88" s="164"/>
      <c r="AU88" s="164"/>
      <c r="AV88" s="164"/>
      <c r="AW88" s="164"/>
      <c r="AX88" s="164"/>
      <c r="AY88" s="164"/>
      <c r="AZ88" s="164"/>
      <c r="BA88" s="164"/>
      <c r="BB88" s="164"/>
      <c r="BC88" s="164"/>
      <c r="BD88" s="164"/>
    </row>
    <row r="89" spans="1:56" ht="15" outlineLevel="1">
      <c r="A89" s="127" t="s">
        <v>9</v>
      </c>
      <c r="B89" s="101"/>
      <c r="C89" s="101"/>
      <c r="D89" s="126"/>
      <c r="E89" s="126">
        <f>+E88+E78+E70+E64+E57</f>
        <v>873</v>
      </c>
      <c r="F89" s="25"/>
      <c r="G89" s="48"/>
      <c r="H89" s="126">
        <f>+H88+H78+H70+H64+H57</f>
        <v>0</v>
      </c>
      <c r="I89" s="49"/>
      <c r="J89" s="163"/>
      <c r="K89" s="164"/>
      <c r="L89" s="164"/>
      <c r="M89" s="164"/>
      <c r="N89" s="164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  <c r="AA89" s="164"/>
      <c r="AB89" s="164"/>
      <c r="AC89" s="164"/>
      <c r="AD89" s="164"/>
      <c r="AE89" s="164"/>
      <c r="AF89" s="164"/>
      <c r="AG89" s="164"/>
      <c r="AH89" s="164"/>
      <c r="AI89" s="164"/>
      <c r="AJ89" s="164"/>
      <c r="AK89" s="164"/>
      <c r="AL89" s="164"/>
      <c r="AM89" s="164"/>
      <c r="AN89" s="164"/>
      <c r="AO89" s="164"/>
      <c r="AP89" s="164"/>
      <c r="AQ89" s="164"/>
      <c r="AR89" s="164"/>
      <c r="AS89" s="164"/>
      <c r="AT89" s="164"/>
      <c r="AU89" s="164"/>
      <c r="AV89" s="164"/>
      <c r="AW89" s="164"/>
      <c r="AX89" s="164"/>
      <c r="AY89" s="164"/>
      <c r="AZ89" s="164"/>
      <c r="BA89" s="164"/>
      <c r="BB89" s="164"/>
      <c r="BC89" s="164"/>
      <c r="BD89" s="164"/>
    </row>
    <row r="90" spans="1:56" ht="18">
      <c r="A90" s="87" t="s">
        <v>153</v>
      </c>
      <c r="B90" s="87"/>
      <c r="C90" s="128">
        <v>2</v>
      </c>
      <c r="D90" s="123">
        <f>E89</f>
        <v>873</v>
      </c>
      <c r="E90" s="129">
        <f>+C90*E89</f>
        <v>1746</v>
      </c>
      <c r="F90" s="10"/>
      <c r="G90" s="46"/>
      <c r="H90" s="129">
        <f>C90*H89</f>
        <v>0</v>
      </c>
      <c r="I90" s="50"/>
      <c r="J90" s="41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</row>
    <row r="91" spans="1:56" outlineLevel="1">
      <c r="A91" s="118"/>
      <c r="B91" s="118"/>
      <c r="C91" s="119"/>
      <c r="D91" s="120"/>
      <c r="E91" s="118"/>
      <c r="F91" s="43"/>
      <c r="G91" s="44"/>
      <c r="H91" s="120"/>
      <c r="I91" s="43"/>
      <c r="J91" s="44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</row>
    <row r="92" spans="1:56" ht="18">
      <c r="A92" s="87" t="s">
        <v>3</v>
      </c>
      <c r="B92" s="84"/>
      <c r="C92" s="85"/>
      <c r="D92" s="124"/>
      <c r="E92" s="86"/>
      <c r="F92" s="10"/>
      <c r="G92" s="47"/>
      <c r="H92" s="86"/>
      <c r="I92" s="8"/>
      <c r="J92" s="41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</row>
    <row r="93" spans="1:56">
      <c r="A93" s="115"/>
      <c r="B93" s="115"/>
      <c r="C93" s="116"/>
      <c r="D93" s="117"/>
      <c r="E93" s="115"/>
      <c r="F93" s="40"/>
      <c r="G93" s="41"/>
      <c r="H93" s="117"/>
      <c r="I93" s="40"/>
      <c r="J93" s="41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</row>
    <row r="94" spans="1:56" outlineLevel="1">
      <c r="A94" s="118"/>
      <c r="B94" s="118"/>
      <c r="C94" s="119"/>
      <c r="D94" s="120"/>
      <c r="E94" s="118"/>
      <c r="F94" s="43"/>
      <c r="G94" s="44"/>
      <c r="H94" s="120"/>
      <c r="I94" s="43"/>
      <c r="J94" s="44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</row>
    <row r="95" spans="1:56" ht="15" outlineLevel="1">
      <c r="A95" s="91" t="s">
        <v>19</v>
      </c>
      <c r="B95" s="118"/>
      <c r="C95" s="119"/>
      <c r="D95" s="120"/>
      <c r="E95" s="118"/>
      <c r="F95" s="43"/>
      <c r="G95" s="44"/>
      <c r="H95" s="120"/>
      <c r="I95" s="43"/>
      <c r="J95" s="44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</row>
    <row r="96" spans="1:56" s="158" customFormat="1" ht="11.25" outlineLevel="1">
      <c r="A96" s="95" t="s">
        <v>102</v>
      </c>
      <c r="B96" s="95" t="s">
        <v>56</v>
      </c>
      <c r="C96" s="96">
        <v>1</v>
      </c>
      <c r="D96" s="97">
        <v>24</v>
      </c>
      <c r="E96" s="97">
        <f>D96*C96</f>
        <v>24</v>
      </c>
      <c r="F96" s="17"/>
      <c r="G96" s="51"/>
      <c r="H96" s="97">
        <f t="shared" ref="H96:H99" si="13">G96*F96</f>
        <v>0</v>
      </c>
      <c r="I96" s="20"/>
      <c r="J96" s="18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</row>
    <row r="97" spans="1:56" s="158" customFormat="1" ht="11.25" outlineLevel="1">
      <c r="A97" s="95" t="s">
        <v>103</v>
      </c>
      <c r="B97" s="98" t="s">
        <v>49</v>
      </c>
      <c r="C97" s="96">
        <v>1</v>
      </c>
      <c r="D97" s="97">
        <v>12</v>
      </c>
      <c r="E97" s="97">
        <f>D97*C97</f>
        <v>12</v>
      </c>
      <c r="F97" s="17"/>
      <c r="G97" s="51"/>
      <c r="H97" s="97">
        <f t="shared" si="13"/>
        <v>0</v>
      </c>
      <c r="I97" s="20"/>
      <c r="J97" s="18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</row>
    <row r="98" spans="1:56" s="158" customFormat="1" ht="11.25" outlineLevel="1">
      <c r="A98" s="95" t="s">
        <v>104</v>
      </c>
      <c r="B98" s="95" t="s">
        <v>151</v>
      </c>
      <c r="C98" s="96">
        <v>4</v>
      </c>
      <c r="D98" s="97">
        <v>5</v>
      </c>
      <c r="E98" s="97">
        <f>D98*C98</f>
        <v>20</v>
      </c>
      <c r="F98" s="17"/>
      <c r="G98" s="51"/>
      <c r="H98" s="97">
        <f t="shared" si="13"/>
        <v>0</v>
      </c>
      <c r="I98" s="20"/>
      <c r="J98" s="18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</row>
    <row r="99" spans="1:56" s="158" customFormat="1" ht="11.25" outlineLevel="1">
      <c r="A99" s="95" t="s">
        <v>105</v>
      </c>
      <c r="B99" s="95" t="s">
        <v>45</v>
      </c>
      <c r="C99" s="96">
        <v>1</v>
      </c>
      <c r="D99" s="97">
        <v>36</v>
      </c>
      <c r="E99" s="97">
        <f t="shared" ref="E99" si="14">D99*C99</f>
        <v>36</v>
      </c>
      <c r="F99" s="17"/>
      <c r="G99" s="51"/>
      <c r="H99" s="97">
        <f t="shared" si="13"/>
        <v>0</v>
      </c>
      <c r="I99" s="20"/>
      <c r="J99" s="18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</row>
    <row r="100" spans="1:56" s="160" customFormat="1" ht="11.25" outlineLevel="1">
      <c r="A100" s="101"/>
      <c r="B100" s="101"/>
      <c r="C100" s="101"/>
      <c r="D100" s="130"/>
      <c r="E100" s="130">
        <f>SUM(E96:E99)</f>
        <v>92</v>
      </c>
      <c r="F100" s="25"/>
      <c r="G100" s="52"/>
      <c r="H100" s="130">
        <f>SUM(H96:H99)</f>
        <v>0</v>
      </c>
      <c r="I100" s="53"/>
      <c r="J100" s="167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9"/>
      <c r="Y100" s="159"/>
      <c r="Z100" s="159"/>
      <c r="AA100" s="159"/>
      <c r="AB100" s="159"/>
      <c r="AC100" s="159"/>
      <c r="AD100" s="159"/>
      <c r="AE100" s="159"/>
      <c r="AF100" s="159"/>
      <c r="AG100" s="159"/>
      <c r="AH100" s="159"/>
      <c r="AI100" s="159"/>
      <c r="AJ100" s="159"/>
      <c r="AK100" s="159"/>
      <c r="AL100" s="159"/>
      <c r="AM100" s="159"/>
      <c r="AN100" s="159"/>
      <c r="AO100" s="159"/>
      <c r="AP100" s="159"/>
      <c r="AQ100" s="159"/>
      <c r="AR100" s="159"/>
      <c r="AS100" s="159"/>
      <c r="AT100" s="159"/>
      <c r="AU100" s="159"/>
      <c r="AV100" s="159"/>
      <c r="AW100" s="159"/>
      <c r="AX100" s="159"/>
      <c r="AY100" s="159"/>
      <c r="AZ100" s="159"/>
      <c r="BA100" s="159"/>
      <c r="BB100" s="159"/>
      <c r="BC100" s="159"/>
      <c r="BD100" s="159"/>
    </row>
    <row r="101" spans="1:56" outlineLevel="1">
      <c r="A101" s="118"/>
      <c r="B101" s="118"/>
      <c r="C101" s="119"/>
      <c r="D101" s="120"/>
      <c r="E101" s="118"/>
      <c r="F101" s="43"/>
      <c r="G101" s="44"/>
      <c r="H101" s="120"/>
      <c r="I101" s="43"/>
      <c r="J101" s="44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</row>
    <row r="102" spans="1:56" ht="15" outlineLevel="1">
      <c r="A102" s="91" t="s">
        <v>20</v>
      </c>
      <c r="B102" s="118"/>
      <c r="C102" s="119"/>
      <c r="D102" s="120"/>
      <c r="E102" s="118"/>
      <c r="F102" s="43"/>
      <c r="G102" s="44"/>
      <c r="H102" s="120"/>
      <c r="I102" s="43"/>
      <c r="J102" s="44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</row>
    <row r="103" spans="1:56" s="158" customFormat="1" ht="11.25" outlineLevel="1">
      <c r="A103" s="95" t="s">
        <v>132</v>
      </c>
      <c r="B103" s="98" t="s">
        <v>34</v>
      </c>
      <c r="C103" s="96">
        <v>4</v>
      </c>
      <c r="D103" s="97">
        <v>17</v>
      </c>
      <c r="E103" s="97">
        <f>D103*C103</f>
        <v>68</v>
      </c>
      <c r="F103" s="17"/>
      <c r="G103" s="51"/>
      <c r="H103" s="97">
        <f t="shared" ref="H103:H105" si="15">G103*F103</f>
        <v>0</v>
      </c>
      <c r="I103" s="20"/>
      <c r="J103" s="18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</row>
    <row r="104" spans="1:56" s="158" customFormat="1" ht="11.25" outlineLevel="1">
      <c r="A104" s="95" t="s">
        <v>106</v>
      </c>
      <c r="B104" s="98" t="s">
        <v>163</v>
      </c>
      <c r="C104" s="96">
        <v>1</v>
      </c>
      <c r="D104" s="97">
        <v>24</v>
      </c>
      <c r="E104" s="97">
        <f t="shared" ref="E104:E105" si="16">D104*C104</f>
        <v>24</v>
      </c>
      <c r="F104" s="17"/>
      <c r="G104" s="51"/>
      <c r="H104" s="97">
        <f t="shared" si="15"/>
        <v>0</v>
      </c>
      <c r="I104" s="20"/>
      <c r="J104" s="18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</row>
    <row r="105" spans="1:56" s="158" customFormat="1" ht="11.25" outlineLevel="1">
      <c r="A105" s="95" t="s">
        <v>107</v>
      </c>
      <c r="B105" s="98" t="s">
        <v>46</v>
      </c>
      <c r="C105" s="96">
        <v>1</v>
      </c>
      <c r="D105" s="97">
        <v>24</v>
      </c>
      <c r="E105" s="97">
        <f t="shared" si="16"/>
        <v>24</v>
      </c>
      <c r="F105" s="17"/>
      <c r="G105" s="51"/>
      <c r="H105" s="97">
        <f t="shared" si="15"/>
        <v>0</v>
      </c>
      <c r="I105" s="20"/>
      <c r="J105" s="18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</row>
    <row r="106" spans="1:56" s="160" customFormat="1" ht="11.25" outlineLevel="1">
      <c r="A106" s="101"/>
      <c r="B106" s="101"/>
      <c r="C106" s="101"/>
      <c r="D106" s="130"/>
      <c r="E106" s="130">
        <f>SUM(E103:E105)</f>
        <v>116</v>
      </c>
      <c r="F106" s="25"/>
      <c r="G106" s="52"/>
      <c r="H106" s="130">
        <f>SUM(H103:H105)</f>
        <v>0</v>
      </c>
      <c r="I106" s="53"/>
      <c r="J106" s="167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9"/>
      <c r="Y106" s="159"/>
      <c r="Z106" s="159"/>
      <c r="AA106" s="159"/>
      <c r="AB106" s="159"/>
      <c r="AC106" s="159"/>
      <c r="AD106" s="159"/>
      <c r="AE106" s="159"/>
      <c r="AF106" s="159"/>
      <c r="AG106" s="159"/>
      <c r="AH106" s="159"/>
      <c r="AI106" s="159"/>
      <c r="AJ106" s="159"/>
      <c r="AK106" s="159"/>
      <c r="AL106" s="159"/>
      <c r="AM106" s="159"/>
      <c r="AN106" s="159"/>
      <c r="AO106" s="159"/>
      <c r="AP106" s="159"/>
      <c r="AQ106" s="159"/>
      <c r="AR106" s="159"/>
      <c r="AS106" s="159"/>
      <c r="AT106" s="159"/>
      <c r="AU106" s="159"/>
      <c r="AV106" s="159"/>
      <c r="AW106" s="159"/>
      <c r="AX106" s="159"/>
      <c r="AY106" s="159"/>
      <c r="AZ106" s="159"/>
      <c r="BA106" s="159"/>
      <c r="BB106" s="159"/>
      <c r="BC106" s="159"/>
      <c r="BD106" s="159"/>
    </row>
    <row r="107" spans="1:56" outlineLevel="1">
      <c r="A107" s="111"/>
      <c r="B107" s="111"/>
      <c r="C107" s="112"/>
      <c r="D107" s="111"/>
      <c r="E107" s="111"/>
      <c r="F107" s="54"/>
      <c r="G107" s="34"/>
      <c r="H107" s="111"/>
      <c r="I107" s="35"/>
      <c r="J107" s="44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</row>
    <row r="108" spans="1:56" ht="15" outlineLevel="1">
      <c r="A108" s="132" t="s">
        <v>18</v>
      </c>
      <c r="B108" s="133"/>
      <c r="C108" s="134"/>
      <c r="D108" s="135"/>
      <c r="E108" s="135"/>
      <c r="F108" s="57"/>
      <c r="G108" s="56"/>
      <c r="H108" s="135"/>
      <c r="I108" s="55"/>
      <c r="J108" s="44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</row>
    <row r="109" spans="1:56" s="158" customFormat="1" ht="11.25" outlineLevel="1">
      <c r="A109" s="95" t="s">
        <v>108</v>
      </c>
      <c r="B109" s="98" t="s">
        <v>50</v>
      </c>
      <c r="C109" s="96">
        <v>1</v>
      </c>
      <c r="D109" s="97">
        <v>32</v>
      </c>
      <c r="E109" s="97">
        <f>+D109*C109</f>
        <v>32</v>
      </c>
      <c r="F109" s="17"/>
      <c r="G109" s="51"/>
      <c r="H109" s="97">
        <f t="shared" ref="H109:H110" si="17">G109*F109</f>
        <v>0</v>
      </c>
      <c r="I109" s="20"/>
      <c r="J109" s="18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</row>
    <row r="110" spans="1:56" s="158" customFormat="1" ht="11.25" outlineLevel="1">
      <c r="A110" s="95" t="s">
        <v>109</v>
      </c>
      <c r="B110" s="98" t="s">
        <v>51</v>
      </c>
      <c r="C110" s="96">
        <v>2</v>
      </c>
      <c r="D110" s="97">
        <v>32</v>
      </c>
      <c r="E110" s="97">
        <f t="shared" ref="E110" si="18">+D110*C110</f>
        <v>64</v>
      </c>
      <c r="F110" s="17"/>
      <c r="G110" s="51"/>
      <c r="H110" s="97">
        <f t="shared" si="17"/>
        <v>0</v>
      </c>
      <c r="I110" s="20"/>
      <c r="J110" s="18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</row>
    <row r="111" spans="1:56" s="160" customFormat="1" ht="11.25" outlineLevel="1">
      <c r="A111" s="101"/>
      <c r="B111" s="101"/>
      <c r="C111" s="101"/>
      <c r="D111" s="130"/>
      <c r="E111" s="130">
        <f>SUM(E109:E110)</f>
        <v>96</v>
      </c>
      <c r="F111" s="25"/>
      <c r="G111" s="52"/>
      <c r="H111" s="130">
        <f>SUM(H109:H110)</f>
        <v>0</v>
      </c>
      <c r="I111" s="53"/>
      <c r="J111" s="167"/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9"/>
      <c r="Y111" s="159"/>
      <c r="Z111" s="159"/>
      <c r="AA111" s="159"/>
      <c r="AB111" s="159"/>
      <c r="AC111" s="159"/>
      <c r="AD111" s="159"/>
      <c r="AE111" s="159"/>
      <c r="AF111" s="159"/>
      <c r="AG111" s="159"/>
      <c r="AH111" s="159"/>
      <c r="AI111" s="159"/>
      <c r="AJ111" s="159"/>
      <c r="AK111" s="159"/>
      <c r="AL111" s="159"/>
      <c r="AM111" s="159"/>
      <c r="AN111" s="159"/>
      <c r="AO111" s="159"/>
      <c r="AP111" s="159"/>
      <c r="AQ111" s="159"/>
      <c r="AR111" s="159"/>
      <c r="AS111" s="159"/>
      <c r="AT111" s="159"/>
      <c r="AU111" s="159"/>
      <c r="AV111" s="159"/>
      <c r="AW111" s="159"/>
      <c r="AX111" s="159"/>
      <c r="AY111" s="159"/>
      <c r="AZ111" s="159"/>
      <c r="BA111" s="159"/>
      <c r="BB111" s="159"/>
      <c r="BC111" s="159"/>
      <c r="BD111" s="159"/>
    </row>
    <row r="112" spans="1:56" outlineLevel="1">
      <c r="A112" s="111"/>
      <c r="B112" s="111"/>
      <c r="C112" s="112"/>
      <c r="D112" s="111"/>
      <c r="E112" s="111"/>
      <c r="F112" s="54"/>
      <c r="G112" s="34"/>
      <c r="H112" s="111"/>
      <c r="I112" s="35"/>
      <c r="J112" s="44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</row>
    <row r="113" spans="1:56" ht="15" outlineLevel="1">
      <c r="A113" s="132" t="s">
        <v>15</v>
      </c>
      <c r="B113" s="136"/>
      <c r="C113" s="134"/>
      <c r="D113" s="135"/>
      <c r="E113" s="135"/>
      <c r="F113" s="57"/>
      <c r="G113" s="56"/>
      <c r="H113" s="135"/>
      <c r="I113" s="55"/>
      <c r="J113" s="44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</row>
    <row r="114" spans="1:56" s="158" customFormat="1" ht="11.25" outlineLevel="1">
      <c r="A114" s="95" t="s">
        <v>142</v>
      </c>
      <c r="B114" s="95" t="s">
        <v>31</v>
      </c>
      <c r="C114" s="96">
        <v>2</v>
      </c>
      <c r="D114" s="97">
        <v>5</v>
      </c>
      <c r="E114" s="97">
        <f t="shared" ref="E114:E116" si="19">D114*C114</f>
        <v>10</v>
      </c>
      <c r="F114" s="17"/>
      <c r="G114" s="51"/>
      <c r="H114" s="97">
        <f t="shared" ref="H114:H116" si="20">G114*F114</f>
        <v>0</v>
      </c>
      <c r="I114" s="20"/>
      <c r="J114" s="18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</row>
    <row r="115" spans="1:56" s="158" customFormat="1" ht="11.25" outlineLevel="1">
      <c r="A115" s="95" t="s">
        <v>110</v>
      </c>
      <c r="B115" s="95" t="s">
        <v>150</v>
      </c>
      <c r="C115" s="96">
        <v>1</v>
      </c>
      <c r="D115" s="97">
        <v>12</v>
      </c>
      <c r="E115" s="97">
        <f t="shared" si="19"/>
        <v>12</v>
      </c>
      <c r="F115" s="17"/>
      <c r="G115" s="51"/>
      <c r="H115" s="97">
        <f t="shared" si="20"/>
        <v>0</v>
      </c>
      <c r="I115" s="20"/>
      <c r="J115" s="18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</row>
    <row r="116" spans="1:56" s="158" customFormat="1" ht="11.25" outlineLevel="1">
      <c r="A116" s="95" t="s">
        <v>143</v>
      </c>
      <c r="B116" s="98" t="s">
        <v>52</v>
      </c>
      <c r="C116" s="96">
        <v>12</v>
      </c>
      <c r="D116" s="137">
        <v>16</v>
      </c>
      <c r="E116" s="97">
        <f t="shared" si="19"/>
        <v>192</v>
      </c>
      <c r="F116" s="17"/>
      <c r="G116" s="51"/>
      <c r="H116" s="97">
        <f t="shared" si="20"/>
        <v>0</v>
      </c>
      <c r="I116" s="20"/>
      <c r="J116" s="18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</row>
    <row r="117" spans="1:56" s="160" customFormat="1" ht="11.25" outlineLevel="1">
      <c r="A117" s="101"/>
      <c r="B117" s="101"/>
      <c r="C117" s="101"/>
      <c r="D117" s="130"/>
      <c r="E117" s="130">
        <f>SUM(E114:E116)</f>
        <v>214</v>
      </c>
      <c r="F117" s="25"/>
      <c r="G117" s="52"/>
      <c r="H117" s="130">
        <f>SUM(H114:H116)</f>
        <v>0</v>
      </c>
      <c r="I117" s="53"/>
      <c r="J117" s="167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  <c r="AY117" s="159"/>
      <c r="AZ117" s="159"/>
      <c r="BA117" s="159"/>
      <c r="BB117" s="159"/>
      <c r="BC117" s="159"/>
      <c r="BD117" s="159"/>
    </row>
    <row r="118" spans="1:56" outlineLevel="1">
      <c r="A118" s="111"/>
      <c r="B118" s="111"/>
      <c r="C118" s="112"/>
      <c r="D118" s="111"/>
      <c r="E118" s="111"/>
      <c r="F118" s="54"/>
      <c r="G118" s="34"/>
      <c r="H118" s="111"/>
      <c r="I118" s="35"/>
      <c r="J118" s="44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</row>
    <row r="119" spans="1:56" ht="15" outlineLevel="1">
      <c r="A119" s="132" t="s">
        <v>16</v>
      </c>
      <c r="B119" s="136"/>
      <c r="C119" s="134"/>
      <c r="D119" s="135"/>
      <c r="E119" s="135"/>
      <c r="F119" s="57"/>
      <c r="G119" s="56"/>
      <c r="H119" s="135"/>
      <c r="I119" s="55"/>
      <c r="J119" s="44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</row>
    <row r="120" spans="1:56" s="158" customFormat="1" ht="11.25" outlineLevel="1">
      <c r="A120" s="95" t="s">
        <v>111</v>
      </c>
      <c r="B120" s="95" t="s">
        <v>36</v>
      </c>
      <c r="C120" s="96">
        <v>1</v>
      </c>
      <c r="D120" s="97">
        <v>30</v>
      </c>
      <c r="E120" s="97">
        <f t="shared" ref="E120:E123" si="21">D120*C120</f>
        <v>30</v>
      </c>
      <c r="F120" s="17"/>
      <c r="G120" s="51"/>
      <c r="H120" s="97">
        <f t="shared" ref="H120:H126" si="22">G120*F120</f>
        <v>0</v>
      </c>
      <c r="I120" s="20"/>
      <c r="J120" s="18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</row>
    <row r="121" spans="1:56" s="158" customFormat="1" ht="11.25" outlineLevel="1">
      <c r="A121" s="95" t="s">
        <v>112</v>
      </c>
      <c r="B121" s="98" t="s">
        <v>163</v>
      </c>
      <c r="C121" s="96">
        <v>1</v>
      </c>
      <c r="D121" s="97">
        <v>24</v>
      </c>
      <c r="E121" s="97">
        <f>D121*C121</f>
        <v>24</v>
      </c>
      <c r="F121" s="17"/>
      <c r="G121" s="51"/>
      <c r="H121" s="97">
        <f t="shared" si="22"/>
        <v>0</v>
      </c>
      <c r="I121" s="20"/>
      <c r="J121" s="18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</row>
    <row r="122" spans="1:56" s="158" customFormat="1" ht="11.25" outlineLevel="1">
      <c r="A122" s="95" t="s">
        <v>113</v>
      </c>
      <c r="B122" s="95" t="s">
        <v>41</v>
      </c>
      <c r="C122" s="96">
        <v>1</v>
      </c>
      <c r="D122" s="97">
        <v>10</v>
      </c>
      <c r="E122" s="97">
        <f t="shared" si="21"/>
        <v>10</v>
      </c>
      <c r="F122" s="17"/>
      <c r="G122" s="51"/>
      <c r="H122" s="97">
        <f t="shared" si="22"/>
        <v>0</v>
      </c>
      <c r="I122" s="20"/>
      <c r="J122" s="18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</row>
    <row r="123" spans="1:56" s="158" customFormat="1" ht="11.25" outlineLevel="1">
      <c r="A123" s="95" t="s">
        <v>114</v>
      </c>
      <c r="B123" s="95" t="s">
        <v>38</v>
      </c>
      <c r="C123" s="96">
        <v>1</v>
      </c>
      <c r="D123" s="97">
        <v>8</v>
      </c>
      <c r="E123" s="97">
        <f t="shared" si="21"/>
        <v>8</v>
      </c>
      <c r="F123" s="17"/>
      <c r="G123" s="51"/>
      <c r="H123" s="97">
        <f t="shared" si="22"/>
        <v>0</v>
      </c>
      <c r="I123" s="20"/>
      <c r="J123" s="18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</row>
    <row r="124" spans="1:56" s="158" customFormat="1" ht="11.25" outlineLevel="1">
      <c r="A124" s="95" t="s">
        <v>159</v>
      </c>
      <c r="B124" s="95" t="s">
        <v>168</v>
      </c>
      <c r="C124" s="96">
        <v>1</v>
      </c>
      <c r="D124" s="97">
        <v>3</v>
      </c>
      <c r="E124" s="97">
        <f>D124*C124</f>
        <v>3</v>
      </c>
      <c r="F124" s="17"/>
      <c r="G124" s="51"/>
      <c r="H124" s="97">
        <f t="shared" si="22"/>
        <v>0</v>
      </c>
      <c r="I124" s="20"/>
      <c r="J124" s="18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</row>
    <row r="125" spans="1:56" s="158" customFormat="1" ht="11.25" outlineLevel="1">
      <c r="A125" s="95" t="s">
        <v>160</v>
      </c>
      <c r="B125" s="95" t="s">
        <v>22</v>
      </c>
      <c r="C125" s="96">
        <v>1</v>
      </c>
      <c r="D125" s="97">
        <v>12</v>
      </c>
      <c r="E125" s="97">
        <f>D125*C125</f>
        <v>12</v>
      </c>
      <c r="F125" s="17"/>
      <c r="G125" s="51"/>
      <c r="H125" s="97">
        <f t="shared" si="22"/>
        <v>0</v>
      </c>
      <c r="I125" s="20"/>
      <c r="J125" s="18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</row>
    <row r="126" spans="1:56" s="158" customFormat="1" ht="11.25" outlineLevel="1">
      <c r="A126" s="95" t="s">
        <v>161</v>
      </c>
      <c r="B126" s="95" t="s">
        <v>21</v>
      </c>
      <c r="C126" s="96">
        <v>1</v>
      </c>
      <c r="D126" s="97">
        <v>10</v>
      </c>
      <c r="E126" s="97">
        <f t="shared" ref="E126" si="23">D126*C126</f>
        <v>10</v>
      </c>
      <c r="F126" s="17"/>
      <c r="G126" s="51"/>
      <c r="H126" s="97">
        <f t="shared" si="22"/>
        <v>0</v>
      </c>
      <c r="I126" s="20"/>
      <c r="J126" s="18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</row>
    <row r="127" spans="1:56" s="160" customFormat="1" ht="11.25" outlineLevel="1">
      <c r="A127" s="101"/>
      <c r="B127" s="101"/>
      <c r="C127" s="101"/>
      <c r="D127" s="130"/>
      <c r="E127" s="130">
        <f>SUM(E120:E126)</f>
        <v>97</v>
      </c>
      <c r="F127" s="25"/>
      <c r="G127" s="52"/>
      <c r="H127" s="130">
        <f>SUM(H120:H126)</f>
        <v>0</v>
      </c>
      <c r="I127" s="53"/>
      <c r="J127" s="167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9"/>
      <c r="Y127" s="159"/>
      <c r="Z127" s="159"/>
      <c r="AA127" s="159"/>
      <c r="AB127" s="159"/>
      <c r="AC127" s="159"/>
      <c r="AD127" s="159"/>
      <c r="AE127" s="159"/>
      <c r="AF127" s="159"/>
      <c r="AG127" s="159"/>
      <c r="AH127" s="159"/>
      <c r="AI127" s="159"/>
      <c r="AJ127" s="159"/>
      <c r="AK127" s="159"/>
      <c r="AL127" s="159"/>
      <c r="AM127" s="159"/>
      <c r="AN127" s="159"/>
      <c r="AO127" s="159"/>
      <c r="AP127" s="159"/>
      <c r="AQ127" s="159"/>
      <c r="AR127" s="159"/>
      <c r="AS127" s="159"/>
      <c r="AT127" s="159"/>
      <c r="AU127" s="159"/>
      <c r="AV127" s="159"/>
      <c r="AW127" s="159"/>
      <c r="AX127" s="159"/>
      <c r="AY127" s="159"/>
      <c r="AZ127" s="159"/>
      <c r="BA127" s="159"/>
      <c r="BB127" s="159"/>
      <c r="BC127" s="159"/>
      <c r="BD127" s="159"/>
    </row>
    <row r="128" spans="1:56" outlineLevel="1">
      <c r="A128" s="138"/>
      <c r="B128" s="139"/>
      <c r="C128" s="112"/>
      <c r="D128" s="111"/>
      <c r="E128" s="111"/>
      <c r="F128" s="54"/>
      <c r="G128" s="34"/>
      <c r="H128" s="111"/>
      <c r="I128" s="35"/>
      <c r="J128" s="44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</row>
    <row r="129" spans="1:56" ht="15" outlineLevel="1">
      <c r="A129" s="132" t="s">
        <v>17</v>
      </c>
      <c r="B129" s="140"/>
      <c r="C129" s="134"/>
      <c r="D129" s="135"/>
      <c r="E129" s="135"/>
      <c r="F129" s="57"/>
      <c r="G129" s="56"/>
      <c r="H129" s="135"/>
      <c r="I129" s="55"/>
      <c r="J129" s="44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</row>
    <row r="130" spans="1:56" s="158" customFormat="1" ht="11.25" outlineLevel="1">
      <c r="A130" s="95" t="s">
        <v>115</v>
      </c>
      <c r="B130" s="95" t="s">
        <v>25</v>
      </c>
      <c r="C130" s="96">
        <v>1</v>
      </c>
      <c r="D130" s="97">
        <v>20</v>
      </c>
      <c r="E130" s="97">
        <f t="shared" ref="E130:E134" si="24">D130*C130</f>
        <v>20</v>
      </c>
      <c r="F130" s="17"/>
      <c r="G130" s="51"/>
      <c r="H130" s="97">
        <f t="shared" ref="H130:H134" si="25">G130*F130</f>
        <v>0</v>
      </c>
      <c r="I130" s="20"/>
      <c r="J130" s="18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</row>
    <row r="131" spans="1:56" s="158" customFormat="1" ht="11.25" outlineLevel="1">
      <c r="A131" s="95" t="s">
        <v>116</v>
      </c>
      <c r="B131" s="95" t="s">
        <v>24</v>
      </c>
      <c r="C131" s="96">
        <v>1</v>
      </c>
      <c r="D131" s="97">
        <v>10</v>
      </c>
      <c r="E131" s="97">
        <f t="shared" si="24"/>
        <v>10</v>
      </c>
      <c r="F131" s="17"/>
      <c r="G131" s="51"/>
      <c r="H131" s="97">
        <f t="shared" si="25"/>
        <v>0</v>
      </c>
      <c r="I131" s="20"/>
      <c r="J131" s="18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</row>
    <row r="132" spans="1:56" s="158" customFormat="1" ht="11.25" outlineLevel="1">
      <c r="A132" s="95" t="s">
        <v>117</v>
      </c>
      <c r="B132" s="95" t="s">
        <v>26</v>
      </c>
      <c r="C132" s="96">
        <v>1</v>
      </c>
      <c r="D132" s="97">
        <v>6</v>
      </c>
      <c r="E132" s="97">
        <f t="shared" si="24"/>
        <v>6</v>
      </c>
      <c r="F132" s="17"/>
      <c r="G132" s="51"/>
      <c r="H132" s="97">
        <f t="shared" si="25"/>
        <v>0</v>
      </c>
      <c r="I132" s="20"/>
      <c r="J132" s="18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</row>
    <row r="133" spans="1:56" s="158" customFormat="1" ht="11.25" outlineLevel="1">
      <c r="A133" s="95" t="s">
        <v>118</v>
      </c>
      <c r="B133" s="95" t="s">
        <v>39</v>
      </c>
      <c r="C133" s="96">
        <v>1</v>
      </c>
      <c r="D133" s="97">
        <v>8</v>
      </c>
      <c r="E133" s="97">
        <f t="shared" si="24"/>
        <v>8</v>
      </c>
      <c r="F133" s="17"/>
      <c r="G133" s="51"/>
      <c r="H133" s="97">
        <f t="shared" si="25"/>
        <v>0</v>
      </c>
      <c r="I133" s="20"/>
      <c r="J133" s="18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</row>
    <row r="134" spans="1:56" s="158" customFormat="1" ht="11.25" outlineLevel="1">
      <c r="A134" s="95" t="s">
        <v>119</v>
      </c>
      <c r="B134" s="95" t="s">
        <v>40</v>
      </c>
      <c r="C134" s="96">
        <v>1</v>
      </c>
      <c r="D134" s="97">
        <v>6</v>
      </c>
      <c r="E134" s="97">
        <f t="shared" si="24"/>
        <v>6</v>
      </c>
      <c r="F134" s="17"/>
      <c r="G134" s="51"/>
      <c r="H134" s="97">
        <f t="shared" si="25"/>
        <v>0</v>
      </c>
      <c r="I134" s="20"/>
      <c r="J134" s="18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</row>
    <row r="135" spans="1:56" s="160" customFormat="1" ht="11.25" outlineLevel="1">
      <c r="A135" s="101"/>
      <c r="B135" s="101"/>
      <c r="C135" s="101"/>
      <c r="D135" s="130"/>
      <c r="E135" s="130">
        <f>SUM(E130:E134)</f>
        <v>50</v>
      </c>
      <c r="F135" s="25"/>
      <c r="G135" s="52"/>
      <c r="H135" s="130">
        <f>SUM(H130:H134)</f>
        <v>0</v>
      </c>
      <c r="I135" s="53"/>
      <c r="J135" s="167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9"/>
      <c r="Y135" s="159"/>
      <c r="Z135" s="159"/>
      <c r="AA135" s="159"/>
      <c r="AB135" s="159"/>
      <c r="AC135" s="159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  <c r="AN135" s="159"/>
      <c r="AO135" s="159"/>
      <c r="AP135" s="159"/>
      <c r="AQ135" s="159"/>
      <c r="AR135" s="159"/>
      <c r="AS135" s="159"/>
      <c r="AT135" s="159"/>
      <c r="AU135" s="159"/>
      <c r="AV135" s="159"/>
      <c r="AW135" s="159"/>
      <c r="AX135" s="159"/>
      <c r="AY135" s="159"/>
      <c r="AZ135" s="159"/>
      <c r="BA135" s="159"/>
      <c r="BB135" s="159"/>
      <c r="BC135" s="159"/>
      <c r="BD135" s="159"/>
    </row>
    <row r="136" spans="1:56" outlineLevel="1">
      <c r="A136" s="138"/>
      <c r="B136" s="139"/>
      <c r="C136" s="112"/>
      <c r="D136" s="111"/>
      <c r="E136" s="111"/>
      <c r="F136" s="54"/>
      <c r="G136" s="34"/>
      <c r="H136" s="111"/>
      <c r="I136" s="35"/>
      <c r="J136" s="44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</row>
    <row r="137" spans="1:56" ht="15" outlineLevel="1">
      <c r="A137" s="132" t="s">
        <v>12</v>
      </c>
      <c r="B137" s="136"/>
      <c r="C137" s="134"/>
      <c r="D137" s="135"/>
      <c r="E137" s="135"/>
      <c r="F137" s="57"/>
      <c r="G137" s="56"/>
      <c r="H137" s="135"/>
      <c r="I137" s="55"/>
      <c r="J137" s="44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</row>
    <row r="138" spans="1:56" s="158" customFormat="1" ht="11.25" outlineLevel="1">
      <c r="A138" s="95" t="s">
        <v>144</v>
      </c>
      <c r="B138" s="95" t="s">
        <v>31</v>
      </c>
      <c r="C138" s="96">
        <v>2</v>
      </c>
      <c r="D138" s="97">
        <v>5</v>
      </c>
      <c r="E138" s="97">
        <f>D138*C138</f>
        <v>10</v>
      </c>
      <c r="F138" s="17"/>
      <c r="G138" s="51"/>
      <c r="H138" s="97">
        <f t="shared" ref="H138:H140" si="26">G138*F138</f>
        <v>0</v>
      </c>
      <c r="I138" s="20"/>
      <c r="J138" s="18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</row>
    <row r="139" spans="1:56" s="158" customFormat="1" ht="11.25" outlineLevel="1">
      <c r="A139" s="95" t="s">
        <v>145</v>
      </c>
      <c r="B139" s="98" t="s">
        <v>54</v>
      </c>
      <c r="C139" s="96">
        <v>24</v>
      </c>
      <c r="D139" s="97">
        <v>16</v>
      </c>
      <c r="E139" s="97">
        <f>D139*C139</f>
        <v>384</v>
      </c>
      <c r="F139" s="17"/>
      <c r="G139" s="51"/>
      <c r="H139" s="97">
        <f t="shared" si="26"/>
        <v>0</v>
      </c>
      <c r="I139" s="20"/>
      <c r="J139" s="18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</row>
    <row r="140" spans="1:56" s="158" customFormat="1" ht="11.25" outlineLevel="1">
      <c r="A140" s="95" t="s">
        <v>120</v>
      </c>
      <c r="B140" s="95" t="s">
        <v>150</v>
      </c>
      <c r="C140" s="96">
        <v>1</v>
      </c>
      <c r="D140" s="97">
        <v>12</v>
      </c>
      <c r="E140" s="97">
        <f t="shared" ref="E140" si="27">D140*C140</f>
        <v>12</v>
      </c>
      <c r="F140" s="17"/>
      <c r="G140" s="51"/>
      <c r="H140" s="97">
        <f t="shared" si="26"/>
        <v>0</v>
      </c>
      <c r="I140" s="20"/>
      <c r="J140" s="18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</row>
    <row r="141" spans="1:56" s="160" customFormat="1" ht="11.25" outlineLevel="1">
      <c r="A141" s="101"/>
      <c r="B141" s="101"/>
      <c r="C141" s="101"/>
      <c r="D141" s="130"/>
      <c r="E141" s="130">
        <f>SUM(E138:E140)</f>
        <v>406</v>
      </c>
      <c r="F141" s="25"/>
      <c r="G141" s="52"/>
      <c r="H141" s="130">
        <f>SUM(H138:H140)</f>
        <v>0</v>
      </c>
      <c r="I141" s="53"/>
      <c r="J141" s="167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  <c r="Z141" s="159"/>
      <c r="AA141" s="159"/>
      <c r="AB141" s="159"/>
      <c r="AC141" s="159"/>
      <c r="AD141" s="159"/>
      <c r="AE141" s="159"/>
      <c r="AF141" s="159"/>
      <c r="AG141" s="159"/>
      <c r="AH141" s="159"/>
      <c r="AI141" s="159"/>
      <c r="AJ141" s="159"/>
      <c r="AK141" s="159"/>
      <c r="AL141" s="159"/>
      <c r="AM141" s="159"/>
      <c r="AN141" s="159"/>
      <c r="AO141" s="159"/>
      <c r="AP141" s="159"/>
      <c r="AQ141" s="159"/>
      <c r="AR141" s="159"/>
      <c r="AS141" s="159"/>
      <c r="AT141" s="159"/>
      <c r="AU141" s="159"/>
      <c r="AV141" s="159"/>
      <c r="AW141" s="159"/>
      <c r="AX141" s="159"/>
      <c r="AY141" s="159"/>
      <c r="AZ141" s="159"/>
      <c r="BA141" s="159"/>
      <c r="BB141" s="159"/>
      <c r="BC141" s="159"/>
      <c r="BD141" s="159"/>
    </row>
    <row r="142" spans="1:56" outlineLevel="1">
      <c r="A142" s="131"/>
      <c r="B142" s="131"/>
      <c r="C142" s="131"/>
      <c r="D142" s="141"/>
      <c r="E142" s="131"/>
      <c r="F142" s="54"/>
      <c r="G142" s="34"/>
      <c r="H142" s="111"/>
      <c r="I142" s="35"/>
      <c r="J142" s="44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</row>
    <row r="143" spans="1:56" ht="15" outlineLevel="1">
      <c r="A143" s="132" t="s">
        <v>13</v>
      </c>
      <c r="B143" s="136"/>
      <c r="C143" s="134"/>
      <c r="D143" s="135"/>
      <c r="E143" s="135"/>
      <c r="F143" s="57"/>
      <c r="G143" s="58"/>
      <c r="H143" s="135"/>
      <c r="I143" s="55"/>
      <c r="J143" s="44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</row>
    <row r="144" spans="1:56" s="158" customFormat="1" ht="11.25" outlineLevel="1">
      <c r="A144" s="95" t="s">
        <v>146</v>
      </c>
      <c r="B144" s="95" t="s">
        <v>36</v>
      </c>
      <c r="C144" s="96">
        <v>2</v>
      </c>
      <c r="D144" s="97">
        <v>30</v>
      </c>
      <c r="E144" s="97">
        <f t="shared" ref="E144:E146" si="28">D144*C144</f>
        <v>60</v>
      </c>
      <c r="F144" s="17"/>
      <c r="G144" s="51"/>
      <c r="H144" s="97">
        <f t="shared" ref="H144:H147" si="29">G144*F144</f>
        <v>0</v>
      </c>
      <c r="I144" s="20"/>
      <c r="J144" s="18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</row>
    <row r="145" spans="1:56" s="158" customFormat="1" ht="11.25" outlineLevel="1">
      <c r="A145" s="95" t="s">
        <v>121</v>
      </c>
      <c r="B145" s="98" t="s">
        <v>163</v>
      </c>
      <c r="C145" s="96">
        <v>1</v>
      </c>
      <c r="D145" s="97">
        <v>24</v>
      </c>
      <c r="E145" s="97">
        <f>D145*C145</f>
        <v>24</v>
      </c>
      <c r="F145" s="17"/>
      <c r="G145" s="51"/>
      <c r="H145" s="97">
        <f t="shared" si="29"/>
        <v>0</v>
      </c>
      <c r="I145" s="20"/>
      <c r="J145" s="18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</row>
    <row r="146" spans="1:56" s="158" customFormat="1" ht="11.25" outlineLevel="1">
      <c r="A146" s="95" t="s">
        <v>122</v>
      </c>
      <c r="B146" s="95" t="s">
        <v>41</v>
      </c>
      <c r="C146" s="96">
        <v>1</v>
      </c>
      <c r="D146" s="97">
        <v>10</v>
      </c>
      <c r="E146" s="97">
        <f t="shared" si="28"/>
        <v>10</v>
      </c>
      <c r="F146" s="17"/>
      <c r="G146" s="51"/>
      <c r="H146" s="97">
        <f t="shared" si="29"/>
        <v>0</v>
      </c>
      <c r="I146" s="20"/>
      <c r="J146" s="18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</row>
    <row r="147" spans="1:56" s="158" customFormat="1" ht="11.25" outlineLevel="1">
      <c r="A147" s="95" t="s">
        <v>123</v>
      </c>
      <c r="B147" s="95" t="s">
        <v>38</v>
      </c>
      <c r="C147" s="96">
        <v>1</v>
      </c>
      <c r="D147" s="97">
        <v>8</v>
      </c>
      <c r="E147" s="97">
        <f t="shared" ref="E147" si="30">D147*C147</f>
        <v>8</v>
      </c>
      <c r="F147" s="17"/>
      <c r="G147" s="51"/>
      <c r="H147" s="97">
        <f t="shared" si="29"/>
        <v>0</v>
      </c>
      <c r="I147" s="20"/>
      <c r="J147" s="18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</row>
    <row r="148" spans="1:56" outlineLevel="1">
      <c r="A148" s="101"/>
      <c r="B148" s="101"/>
      <c r="C148" s="101"/>
      <c r="D148" s="142"/>
      <c r="E148" s="142">
        <f>SUM(E144:E147)</f>
        <v>102</v>
      </c>
      <c r="F148" s="25"/>
      <c r="G148" s="59"/>
      <c r="H148" s="142">
        <f>SUM(H144:H147)</f>
        <v>0</v>
      </c>
      <c r="I148" s="60"/>
      <c r="J148" s="41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</row>
    <row r="149" spans="1:56" outlineLevel="1">
      <c r="A149" s="131"/>
      <c r="B149" s="131"/>
      <c r="C149" s="131"/>
      <c r="D149" s="141"/>
      <c r="E149" s="131"/>
      <c r="F149" s="54"/>
      <c r="G149" s="34"/>
      <c r="H149" s="111"/>
      <c r="I149" s="35"/>
      <c r="J149" s="44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</row>
    <row r="150" spans="1:56" ht="15" outlineLevel="1">
      <c r="A150" s="132" t="s">
        <v>14</v>
      </c>
      <c r="B150" s="140"/>
      <c r="C150" s="134"/>
      <c r="D150" s="135"/>
      <c r="E150" s="135"/>
      <c r="F150" s="57"/>
      <c r="G150" s="56"/>
      <c r="H150" s="135"/>
      <c r="I150" s="55"/>
      <c r="J150" s="44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</row>
    <row r="151" spans="1:56" s="158" customFormat="1" ht="11.25" outlineLevel="1">
      <c r="A151" s="95" t="s">
        <v>124</v>
      </c>
      <c r="B151" s="121" t="s">
        <v>25</v>
      </c>
      <c r="C151" s="96">
        <v>1</v>
      </c>
      <c r="D151" s="97">
        <v>20</v>
      </c>
      <c r="E151" s="97">
        <f t="shared" ref="E151:E155" si="31">D151*C151</f>
        <v>20</v>
      </c>
      <c r="F151" s="17"/>
      <c r="G151" s="51"/>
      <c r="H151" s="97">
        <f t="shared" ref="H151:H156" si="32">G151*F151</f>
        <v>0</v>
      </c>
      <c r="I151" s="20"/>
      <c r="J151" s="18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</row>
    <row r="152" spans="1:56" s="158" customFormat="1" ht="11.25" outlineLevel="1">
      <c r="A152" s="95" t="s">
        <v>125</v>
      </c>
      <c r="B152" s="95" t="s">
        <v>24</v>
      </c>
      <c r="C152" s="96">
        <v>1</v>
      </c>
      <c r="D152" s="97">
        <v>10</v>
      </c>
      <c r="E152" s="97">
        <f t="shared" si="31"/>
        <v>10</v>
      </c>
      <c r="F152" s="17"/>
      <c r="G152" s="51"/>
      <c r="H152" s="97">
        <f t="shared" si="32"/>
        <v>0</v>
      </c>
      <c r="I152" s="20"/>
      <c r="J152" s="18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</row>
    <row r="153" spans="1:56" s="158" customFormat="1" ht="11.25" outlineLevel="1">
      <c r="A153" s="95" t="s">
        <v>126</v>
      </c>
      <c r="B153" s="95" t="s">
        <v>26</v>
      </c>
      <c r="C153" s="96">
        <v>1</v>
      </c>
      <c r="D153" s="97">
        <v>6</v>
      </c>
      <c r="E153" s="97">
        <f t="shared" si="31"/>
        <v>6</v>
      </c>
      <c r="F153" s="17"/>
      <c r="G153" s="51"/>
      <c r="H153" s="97">
        <f t="shared" si="32"/>
        <v>0</v>
      </c>
      <c r="I153" s="20"/>
      <c r="J153" s="18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</row>
    <row r="154" spans="1:56" s="158" customFormat="1" ht="11.25" outlineLevel="1">
      <c r="A154" s="95" t="s">
        <v>127</v>
      </c>
      <c r="B154" s="95" t="s">
        <v>39</v>
      </c>
      <c r="C154" s="96">
        <v>1</v>
      </c>
      <c r="D154" s="97">
        <v>8</v>
      </c>
      <c r="E154" s="97">
        <f t="shared" si="31"/>
        <v>8</v>
      </c>
      <c r="F154" s="17"/>
      <c r="G154" s="51"/>
      <c r="H154" s="97">
        <f t="shared" si="32"/>
        <v>0</v>
      </c>
      <c r="I154" s="20"/>
      <c r="J154" s="18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</row>
    <row r="155" spans="1:56" s="158" customFormat="1" ht="11.25" outlineLevel="1">
      <c r="A155" s="95" t="s">
        <v>128</v>
      </c>
      <c r="B155" s="95" t="s">
        <v>40</v>
      </c>
      <c r="C155" s="96">
        <v>1</v>
      </c>
      <c r="D155" s="97">
        <v>6</v>
      </c>
      <c r="E155" s="97">
        <f t="shared" si="31"/>
        <v>6</v>
      </c>
      <c r="F155" s="17"/>
      <c r="G155" s="51"/>
      <c r="H155" s="97">
        <f t="shared" si="32"/>
        <v>0</v>
      </c>
      <c r="I155" s="20"/>
      <c r="J155" s="18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</row>
    <row r="156" spans="1:56" s="158" customFormat="1" ht="11.25" outlineLevel="1">
      <c r="A156" s="95" t="s">
        <v>129</v>
      </c>
      <c r="B156" s="95" t="s">
        <v>21</v>
      </c>
      <c r="C156" s="96">
        <v>1</v>
      </c>
      <c r="D156" s="97">
        <v>10</v>
      </c>
      <c r="E156" s="97">
        <f>D156*C156</f>
        <v>10</v>
      </c>
      <c r="F156" s="17"/>
      <c r="G156" s="51"/>
      <c r="H156" s="97">
        <f t="shared" si="32"/>
        <v>0</v>
      </c>
      <c r="I156" s="20"/>
      <c r="J156" s="18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</row>
    <row r="157" spans="1:56" s="160" customFormat="1" ht="11.25" outlineLevel="1">
      <c r="A157" s="101"/>
      <c r="B157" s="101"/>
      <c r="C157" s="101"/>
      <c r="D157" s="130"/>
      <c r="E157" s="130">
        <f>SUM(E151:E156)</f>
        <v>60</v>
      </c>
      <c r="F157" s="25"/>
      <c r="G157" s="52"/>
      <c r="H157" s="130">
        <f>SUM(H151:H156)</f>
        <v>0</v>
      </c>
      <c r="I157" s="53"/>
      <c r="J157" s="167"/>
      <c r="K157" s="159"/>
      <c r="L157" s="159"/>
      <c r="M157" s="159"/>
      <c r="N157" s="159"/>
      <c r="O157" s="159"/>
      <c r="P157" s="159"/>
      <c r="Q157" s="159"/>
      <c r="R157" s="159"/>
      <c r="S157" s="159"/>
      <c r="T157" s="159"/>
      <c r="U157" s="159"/>
      <c r="V157" s="159"/>
      <c r="W157" s="159"/>
      <c r="X157" s="159"/>
      <c r="Y157" s="159"/>
      <c r="Z157" s="159"/>
      <c r="AA157" s="159"/>
      <c r="AB157" s="159"/>
      <c r="AC157" s="159"/>
      <c r="AD157" s="159"/>
      <c r="AE157" s="159"/>
      <c r="AF157" s="159"/>
      <c r="AG157" s="159"/>
      <c r="AH157" s="159"/>
      <c r="AI157" s="159"/>
      <c r="AJ157" s="159"/>
      <c r="AK157" s="159"/>
      <c r="AL157" s="159"/>
      <c r="AM157" s="159"/>
      <c r="AN157" s="159"/>
      <c r="AO157" s="159"/>
      <c r="AP157" s="159"/>
      <c r="AQ157" s="159"/>
      <c r="AR157" s="159"/>
      <c r="AS157" s="159"/>
      <c r="AT157" s="159"/>
      <c r="AU157" s="159"/>
      <c r="AV157" s="159"/>
      <c r="AW157" s="159"/>
      <c r="AX157" s="159"/>
      <c r="AY157" s="159"/>
      <c r="AZ157" s="159"/>
      <c r="BA157" s="159"/>
      <c r="BB157" s="159"/>
      <c r="BC157" s="159"/>
      <c r="BD157" s="159"/>
    </row>
    <row r="158" spans="1:56" outlineLevel="1">
      <c r="A158" s="138"/>
      <c r="B158" s="139"/>
      <c r="C158" s="112"/>
      <c r="D158" s="111"/>
      <c r="E158" s="111"/>
      <c r="F158" s="54"/>
      <c r="G158" s="34"/>
      <c r="H158" s="111"/>
      <c r="I158" s="35"/>
      <c r="J158" s="44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</row>
    <row r="159" spans="1:56" ht="15" outlineLevel="1">
      <c r="A159" s="132" t="s">
        <v>10</v>
      </c>
      <c r="B159" s="136"/>
      <c r="C159" s="134"/>
      <c r="D159" s="135"/>
      <c r="E159" s="135"/>
      <c r="F159" s="57"/>
      <c r="G159" s="56"/>
      <c r="H159" s="135"/>
      <c r="I159" s="55"/>
      <c r="J159" s="44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  <c r="BB159" s="42"/>
      <c r="BC159" s="42"/>
      <c r="BD159" s="42"/>
    </row>
    <row r="160" spans="1:56" s="158" customFormat="1" ht="11.25" outlineLevel="1">
      <c r="A160" s="95" t="s">
        <v>147</v>
      </c>
      <c r="B160" s="98" t="s">
        <v>53</v>
      </c>
      <c r="C160" s="96">
        <v>2</v>
      </c>
      <c r="D160" s="97">
        <v>12</v>
      </c>
      <c r="E160" s="97">
        <f t="shared" ref="E160:E161" si="33">D160*C160</f>
        <v>24</v>
      </c>
      <c r="F160" s="17"/>
      <c r="G160" s="51"/>
      <c r="H160" s="97">
        <f t="shared" ref="H160:H161" si="34">G160*F160</f>
        <v>0</v>
      </c>
      <c r="I160" s="20"/>
      <c r="J160" s="18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</row>
    <row r="161" spans="1:56" s="158" customFormat="1" ht="11.25" outlineLevel="1">
      <c r="A161" s="95" t="s">
        <v>130</v>
      </c>
      <c r="B161" s="98" t="s">
        <v>140</v>
      </c>
      <c r="C161" s="99">
        <v>1</v>
      </c>
      <c r="D161" s="100">
        <v>24</v>
      </c>
      <c r="E161" s="100">
        <f t="shared" si="33"/>
        <v>24</v>
      </c>
      <c r="F161" s="21"/>
      <c r="G161" s="61"/>
      <c r="H161" s="97">
        <f t="shared" si="34"/>
        <v>0</v>
      </c>
      <c r="I161" s="20"/>
      <c r="J161" s="18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</row>
    <row r="162" spans="1:56" s="160" customFormat="1" ht="11.25" outlineLevel="1">
      <c r="A162" s="101"/>
      <c r="B162" s="101"/>
      <c r="C162" s="101"/>
      <c r="D162" s="130"/>
      <c r="E162" s="130">
        <f>SUM(E160:E161)</f>
        <v>48</v>
      </c>
      <c r="F162" s="25"/>
      <c r="G162" s="52"/>
      <c r="H162" s="130">
        <f>SUM(H160:H161)</f>
        <v>0</v>
      </c>
      <c r="I162" s="53"/>
      <c r="J162" s="167"/>
      <c r="K162" s="159"/>
      <c r="L162" s="159"/>
      <c r="M162" s="159"/>
      <c r="N162" s="159"/>
      <c r="O162" s="159"/>
      <c r="P162" s="159"/>
      <c r="Q162" s="159"/>
      <c r="R162" s="159"/>
      <c r="S162" s="159"/>
      <c r="T162" s="159"/>
      <c r="U162" s="159"/>
      <c r="V162" s="159"/>
      <c r="W162" s="159"/>
      <c r="X162" s="159"/>
      <c r="Y162" s="159"/>
      <c r="Z162" s="159"/>
      <c r="AA162" s="159"/>
      <c r="AB162" s="159"/>
      <c r="AC162" s="159"/>
      <c r="AD162" s="159"/>
      <c r="AE162" s="159"/>
      <c r="AF162" s="159"/>
      <c r="AG162" s="159"/>
      <c r="AH162" s="159"/>
      <c r="AI162" s="159"/>
      <c r="AJ162" s="159"/>
      <c r="AK162" s="159"/>
      <c r="AL162" s="159"/>
      <c r="AM162" s="159"/>
      <c r="AN162" s="159"/>
      <c r="AO162" s="159"/>
      <c r="AP162" s="159"/>
      <c r="AQ162" s="159"/>
      <c r="AR162" s="159"/>
      <c r="AS162" s="159"/>
      <c r="AT162" s="159"/>
      <c r="AU162" s="159"/>
      <c r="AV162" s="159"/>
      <c r="AW162" s="159"/>
      <c r="AX162" s="159"/>
      <c r="AY162" s="159"/>
      <c r="AZ162" s="159"/>
      <c r="BA162" s="159"/>
      <c r="BB162" s="159"/>
      <c r="BC162" s="159"/>
      <c r="BD162" s="159"/>
    </row>
    <row r="163" spans="1:56" outlineLevel="1">
      <c r="A163" s="131"/>
      <c r="B163" s="131"/>
      <c r="C163" s="131"/>
      <c r="D163" s="141"/>
      <c r="E163" s="131"/>
      <c r="F163" s="54"/>
      <c r="G163" s="34"/>
      <c r="H163" s="111"/>
      <c r="I163" s="35"/>
      <c r="J163" s="44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</row>
    <row r="164" spans="1:56" ht="15" outlineLevel="1">
      <c r="A164" s="132" t="s">
        <v>11</v>
      </c>
      <c r="B164" s="136"/>
      <c r="C164" s="134"/>
      <c r="D164" s="135"/>
      <c r="E164" s="135"/>
      <c r="F164" s="57"/>
      <c r="G164" s="56"/>
      <c r="H164" s="135"/>
      <c r="I164" s="55"/>
      <c r="J164" s="44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</row>
    <row r="165" spans="1:56" s="158" customFormat="1" ht="11.25" outlineLevel="1">
      <c r="A165" s="95" t="s">
        <v>148</v>
      </c>
      <c r="B165" s="95" t="s">
        <v>28</v>
      </c>
      <c r="C165" s="96">
        <v>2</v>
      </c>
      <c r="D165" s="97">
        <v>3</v>
      </c>
      <c r="E165" s="97">
        <f>D165*C165</f>
        <v>6</v>
      </c>
      <c r="F165" s="17"/>
      <c r="G165" s="51"/>
      <c r="H165" s="97">
        <f t="shared" ref="H165:H168" si="35">G165*F165</f>
        <v>0</v>
      </c>
      <c r="I165" s="20"/>
      <c r="J165" s="18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</row>
    <row r="166" spans="1:56" s="158" customFormat="1" ht="11.25" outlineLevel="1">
      <c r="A166" s="95" t="s">
        <v>149</v>
      </c>
      <c r="B166" s="95" t="s">
        <v>57</v>
      </c>
      <c r="C166" s="96">
        <v>2</v>
      </c>
      <c r="D166" s="97">
        <v>14</v>
      </c>
      <c r="E166" s="97">
        <f>D166*C166</f>
        <v>28</v>
      </c>
      <c r="F166" s="17"/>
      <c r="G166" s="51"/>
      <c r="H166" s="97">
        <f t="shared" si="35"/>
        <v>0</v>
      </c>
      <c r="I166" s="20"/>
      <c r="J166" s="18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</row>
    <row r="167" spans="1:56" s="158" customFormat="1" ht="11.25" outlineLevel="1">
      <c r="A167" s="95" t="s">
        <v>131</v>
      </c>
      <c r="B167" s="95" t="s">
        <v>22</v>
      </c>
      <c r="C167" s="96">
        <v>1</v>
      </c>
      <c r="D167" s="97">
        <v>12</v>
      </c>
      <c r="E167" s="97">
        <f>D167*C167</f>
        <v>12</v>
      </c>
      <c r="F167" s="17"/>
      <c r="G167" s="51"/>
      <c r="H167" s="97">
        <f t="shared" si="35"/>
        <v>0</v>
      </c>
      <c r="I167" s="20"/>
      <c r="J167" s="18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</row>
    <row r="168" spans="1:56" s="158" customFormat="1" ht="11.25" outlineLevel="1">
      <c r="A168" s="95" t="s">
        <v>167</v>
      </c>
      <c r="B168" s="95" t="s">
        <v>151</v>
      </c>
      <c r="C168" s="96">
        <v>2</v>
      </c>
      <c r="D168" s="97">
        <v>5</v>
      </c>
      <c r="E168" s="97">
        <f>D168*C168</f>
        <v>10</v>
      </c>
      <c r="F168" s="17"/>
      <c r="G168" s="51"/>
      <c r="H168" s="97">
        <f t="shared" si="35"/>
        <v>0</v>
      </c>
      <c r="I168" s="20"/>
      <c r="J168" s="18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</row>
    <row r="169" spans="1:56" s="160" customFormat="1" ht="11.25" outlineLevel="1">
      <c r="A169" s="101"/>
      <c r="B169" s="101"/>
      <c r="C169" s="101"/>
      <c r="D169" s="130"/>
      <c r="E169" s="130">
        <f>SUM(E165:E168)</f>
        <v>56</v>
      </c>
      <c r="F169" s="25"/>
      <c r="G169" s="52"/>
      <c r="H169" s="130">
        <f>SUM(H165:H168)</f>
        <v>0</v>
      </c>
      <c r="I169" s="53"/>
      <c r="J169" s="167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9"/>
      <c r="Y169" s="159"/>
      <c r="Z169" s="159"/>
      <c r="AA169" s="159"/>
      <c r="AB169" s="159"/>
      <c r="AC169" s="159"/>
      <c r="AD169" s="159"/>
      <c r="AE169" s="159"/>
      <c r="AF169" s="159"/>
      <c r="AG169" s="159"/>
      <c r="AH169" s="159"/>
      <c r="AI169" s="159"/>
      <c r="AJ169" s="159"/>
      <c r="AK169" s="159"/>
      <c r="AL169" s="159"/>
      <c r="AM169" s="159"/>
      <c r="AN169" s="159"/>
      <c r="AO169" s="159"/>
      <c r="AP169" s="159"/>
      <c r="AQ169" s="159"/>
      <c r="AR169" s="159"/>
      <c r="AS169" s="159"/>
      <c r="AT169" s="159"/>
      <c r="AU169" s="159"/>
      <c r="AV169" s="159"/>
      <c r="AW169" s="159"/>
      <c r="AX169" s="159"/>
      <c r="AY169" s="159"/>
      <c r="AZ169" s="159"/>
      <c r="BA169" s="159"/>
      <c r="BB169" s="159"/>
      <c r="BC169" s="159"/>
      <c r="BD169" s="159"/>
    </row>
    <row r="170" spans="1:56" ht="18">
      <c r="A170" s="87" t="s">
        <v>141</v>
      </c>
      <c r="B170" s="87"/>
      <c r="C170" s="122"/>
      <c r="D170" s="123"/>
      <c r="E170" s="129">
        <f>+E169+E162+E111+E157+E148+E141+E135+E127+E127+E117+E106+E100</f>
        <v>1434</v>
      </c>
      <c r="F170" s="10"/>
      <c r="G170" s="46"/>
      <c r="H170" s="129">
        <f>+H169+H162+H111+H157+H148+H141+H135+H127+H127+H117+H106+H100</f>
        <v>0</v>
      </c>
      <c r="I170" s="50"/>
      <c r="J170" s="41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</row>
    <row r="171" spans="1:56" s="62" customFormat="1" ht="18">
      <c r="A171" s="143"/>
      <c r="B171" s="144"/>
      <c r="C171" s="145"/>
      <c r="D171" s="146"/>
      <c r="E171" s="146"/>
      <c r="F171" s="65"/>
      <c r="G171" s="64"/>
      <c r="H171" s="146"/>
      <c r="I171" s="63"/>
      <c r="J171" s="13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</row>
    <row r="172" spans="1:56" ht="26.25">
      <c r="A172" s="83" t="s">
        <v>155</v>
      </c>
      <c r="B172" s="84"/>
      <c r="C172" s="85"/>
      <c r="D172" s="86"/>
      <c r="E172" s="147">
        <f>E170+E90+E47</f>
        <v>3828</v>
      </c>
      <c r="F172" s="10"/>
      <c r="G172" s="9"/>
      <c r="H172" s="147">
        <f>H170+H90+H47</f>
        <v>0</v>
      </c>
      <c r="I172" s="66"/>
      <c r="J172" s="41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</row>
    <row r="173" spans="1:56" s="67" customFormat="1" ht="26.25">
      <c r="A173" s="148"/>
      <c r="B173" s="149"/>
      <c r="C173" s="150"/>
      <c r="D173" s="151"/>
      <c r="E173" s="151"/>
      <c r="F173" s="70"/>
      <c r="G173" s="69"/>
      <c r="H173" s="151"/>
      <c r="I173" s="68"/>
      <c r="J173" s="168"/>
      <c r="K173" s="169"/>
      <c r="L173" s="169"/>
      <c r="M173" s="169"/>
      <c r="N173" s="169"/>
      <c r="O173" s="169"/>
      <c r="P173" s="169"/>
      <c r="Q173" s="169"/>
      <c r="R173" s="169"/>
      <c r="S173" s="169"/>
      <c r="T173" s="169"/>
      <c r="U173" s="169"/>
      <c r="V173" s="169"/>
      <c r="W173" s="169"/>
      <c r="X173" s="169"/>
      <c r="Y173" s="169"/>
      <c r="Z173" s="169"/>
      <c r="AA173" s="169"/>
      <c r="AB173" s="169"/>
      <c r="AC173" s="169"/>
      <c r="AD173" s="169"/>
      <c r="AE173" s="169"/>
      <c r="AF173" s="169"/>
      <c r="AG173" s="169"/>
      <c r="AH173" s="169"/>
      <c r="AI173" s="169"/>
      <c r="AJ173" s="169"/>
      <c r="AK173" s="169"/>
      <c r="AL173" s="169"/>
      <c r="AM173" s="169"/>
      <c r="AN173" s="169"/>
      <c r="AO173" s="169"/>
      <c r="AP173" s="169"/>
      <c r="AQ173" s="169"/>
      <c r="AR173" s="169"/>
      <c r="AS173" s="169"/>
      <c r="AT173" s="169"/>
      <c r="AU173" s="169"/>
      <c r="AV173" s="169"/>
      <c r="AW173" s="169"/>
      <c r="AX173" s="169"/>
      <c r="AY173" s="169"/>
      <c r="AZ173" s="169"/>
      <c r="BA173" s="169"/>
      <c r="BB173" s="169"/>
      <c r="BC173" s="169"/>
      <c r="BD173" s="169"/>
    </row>
    <row r="174" spans="1:56" ht="20.25">
      <c r="B174" s="170" t="s">
        <v>171</v>
      </c>
      <c r="C174" s="171"/>
      <c r="D174" s="170"/>
      <c r="E174" s="170"/>
      <c r="H174" s="152"/>
    </row>
    <row r="175" spans="1:56">
      <c r="H175" s="152"/>
    </row>
    <row r="176" spans="1:56">
      <c r="C176" s="172" t="s">
        <v>157</v>
      </c>
      <c r="D176" s="172"/>
      <c r="E176" s="172"/>
      <c r="F176" s="173" t="s">
        <v>170</v>
      </c>
      <c r="G176" s="174"/>
      <c r="H176" s="175"/>
    </row>
    <row r="177" spans="1:8" ht="25.5">
      <c r="C177" s="77" t="s">
        <v>137</v>
      </c>
      <c r="D177" s="78" t="s">
        <v>1</v>
      </c>
      <c r="E177" s="76" t="s">
        <v>138</v>
      </c>
      <c r="F177" s="3" t="s">
        <v>137</v>
      </c>
      <c r="G177" s="4" t="s">
        <v>1</v>
      </c>
      <c r="H177" s="2" t="s">
        <v>138</v>
      </c>
    </row>
    <row r="178" spans="1:8">
      <c r="A178" s="95"/>
      <c r="B178" s="95" t="s">
        <v>172</v>
      </c>
      <c r="C178" s="96">
        <v>9</v>
      </c>
      <c r="D178" s="97">
        <v>24</v>
      </c>
      <c r="E178" s="97">
        <f>D178*C178</f>
        <v>216</v>
      </c>
      <c r="F178" s="17"/>
      <c r="G178" s="18"/>
      <c r="H178" s="97">
        <f>G178*F178</f>
        <v>0</v>
      </c>
    </row>
    <row r="179" spans="1:8">
      <c r="A179" s="95"/>
      <c r="B179" s="95" t="s">
        <v>173</v>
      </c>
      <c r="C179" s="96">
        <v>3</v>
      </c>
      <c r="D179" s="97">
        <v>24</v>
      </c>
      <c r="E179" s="97">
        <f t="shared" ref="E179:E181" si="36">D179*C179</f>
        <v>72</v>
      </c>
      <c r="F179" s="17"/>
      <c r="G179" s="18"/>
      <c r="H179" s="97">
        <f t="shared" ref="H179:H181" si="37">G179*F179</f>
        <v>0</v>
      </c>
    </row>
    <row r="180" spans="1:8">
      <c r="A180" s="95"/>
      <c r="B180" s="95" t="s">
        <v>174</v>
      </c>
      <c r="C180" s="96">
        <v>12.5</v>
      </c>
      <c r="D180" s="97">
        <v>2</v>
      </c>
      <c r="E180" s="97">
        <f t="shared" si="36"/>
        <v>25</v>
      </c>
      <c r="F180" s="17"/>
      <c r="G180" s="18"/>
      <c r="H180" s="97">
        <f t="shared" si="37"/>
        <v>0</v>
      </c>
    </row>
    <row r="181" spans="1:8">
      <c r="A181" s="95"/>
      <c r="B181" s="95" t="s">
        <v>175</v>
      </c>
      <c r="C181" s="96">
        <v>37</v>
      </c>
      <c r="D181" s="97">
        <v>1</v>
      </c>
      <c r="E181" s="97">
        <f t="shared" si="36"/>
        <v>37</v>
      </c>
      <c r="F181" s="17"/>
      <c r="G181" s="18"/>
      <c r="H181" s="97">
        <f t="shared" si="37"/>
        <v>0</v>
      </c>
    </row>
    <row r="182" spans="1:8" ht="22.5">
      <c r="A182" s="95"/>
      <c r="B182" s="95" t="s">
        <v>176</v>
      </c>
      <c r="C182" s="96">
        <v>32.5</v>
      </c>
      <c r="D182" s="97">
        <v>1</v>
      </c>
      <c r="E182" s="97">
        <v>0</v>
      </c>
      <c r="F182" s="17"/>
      <c r="G182" s="18"/>
      <c r="H182" s="97">
        <v>0</v>
      </c>
    </row>
    <row r="183" spans="1:8">
      <c r="A183" s="95"/>
      <c r="B183" s="95" t="s">
        <v>177</v>
      </c>
      <c r="C183" s="96">
        <v>60.5</v>
      </c>
      <c r="D183" s="97">
        <v>1</v>
      </c>
      <c r="E183" s="97">
        <v>0</v>
      </c>
      <c r="F183" s="17"/>
      <c r="G183" s="18"/>
      <c r="H183" s="97">
        <v>0</v>
      </c>
    </row>
    <row r="184" spans="1:8" ht="18">
      <c r="A184" s="87" t="s">
        <v>178</v>
      </c>
      <c r="B184" s="87"/>
      <c r="C184" s="122"/>
      <c r="D184" s="123"/>
      <c r="E184" s="129">
        <f>SUM(E178:E183)</f>
        <v>350</v>
      </c>
      <c r="F184" s="10"/>
      <c r="G184" s="46"/>
      <c r="H184" s="129">
        <f>SUM(H178:H183)</f>
        <v>0</v>
      </c>
    </row>
    <row r="185" spans="1:8" ht="18">
      <c r="A185" s="143"/>
      <c r="B185" s="144"/>
      <c r="C185" s="145"/>
      <c r="D185" s="146"/>
      <c r="E185" s="146"/>
      <c r="F185" s="65"/>
      <c r="G185" s="64"/>
      <c r="H185" s="146"/>
    </row>
    <row r="186" spans="1:8" ht="26.25">
      <c r="A186" s="83" t="s">
        <v>179</v>
      </c>
      <c r="B186" s="84"/>
      <c r="C186" s="85"/>
      <c r="D186" s="86"/>
      <c r="E186" s="147">
        <f>E184*3</f>
        <v>1050</v>
      </c>
      <c r="F186" s="10"/>
      <c r="G186" s="9"/>
      <c r="H186" s="147">
        <f>H184*3</f>
        <v>0</v>
      </c>
    </row>
  </sheetData>
  <sheetProtection algorithmName="SHA-512" hashValue="v74/V+dZitn81YsyYxbc+APj3ToeU2E+dALsiAcnajNGQi0280CREHXSkuO9W+tHo6m7KXwEDB8tDK/37WBG1w==" saltValue="8YycfleAFCbOaeVQkFnmtw==" spinCount="100000" sheet="1" objects="1" scenarios="1"/>
  <autoFilter ref="A2:BD173" xr:uid="{66A955B3-3C7A-4406-BE34-E27C69E5FEB0}"/>
  <mergeCells count="6">
    <mergeCell ref="C176:E176"/>
    <mergeCell ref="F176:H176"/>
    <mergeCell ref="B4:E4"/>
    <mergeCell ref="C1:E1"/>
    <mergeCell ref="F1:I1"/>
    <mergeCell ref="B174:E174"/>
  </mergeCells>
  <phoneticPr fontId="17" type="noConversion"/>
  <pageMargins left="0.27559055118110237" right="0.19685039370078741" top="0.9055118110236221" bottom="0.47244094488188981" header="0.31496062992125984" footer="0.23622047244094491"/>
  <pageSetup paperSize="9" scale="75" fitToHeight="100" orientation="portrait" r:id="rId1"/>
  <headerFooter>
    <oddHeader>&amp;R&amp;G</oddHeader>
    <oddFooter>&amp;R&amp;P de &amp;N</oddFooter>
  </headerFooter>
  <rowBreaks count="2" manualBreakCount="2">
    <brk id="48" max="16383" man="1"/>
    <brk id="91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2</vt:i4>
      </vt:variant>
    </vt:vector>
  </HeadingPairs>
  <TitlesOfParts>
    <vt:vector size="3" baseType="lpstr">
      <vt:lpstr>PLA FUNCIONAL BLOC F I B, C I D</vt:lpstr>
      <vt:lpstr>'PLA FUNCIONAL BLOC F I B, C I D'!Àrea_d'impressió</vt:lpstr>
      <vt:lpstr>'PLA FUNCIONAL BLOC F I B, C I D'!Títols_per_imprimir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FGS</dc:creator>
  <cp:lastModifiedBy>Didac Xifreu Gonzalez</cp:lastModifiedBy>
  <cp:lastPrinted>2025-09-01T10:54:21Z</cp:lastPrinted>
  <dcterms:created xsi:type="dcterms:W3CDTF">2024-10-07T10:49:43Z</dcterms:created>
  <dcterms:modified xsi:type="dcterms:W3CDTF">2025-09-01T10:57:34Z</dcterms:modified>
</cp:coreProperties>
</file>