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heckCompatibility="1" autoCompressPictures="0"/>
  <mc:AlternateContent xmlns:mc="http://schemas.openxmlformats.org/markup-compatibility/2006">
    <mc:Choice Requires="x15">
      <x15ac:absPath xmlns:x15ac="http://schemas.microsoft.com/office/spreadsheetml/2010/11/ac" url="R:\1. IPAC\1.08 Proveïdors i manteniment\Licitacions i contractes\Remodelació Sala Silvela i egípcia\2. Documents expedient\"/>
    </mc:Choice>
  </mc:AlternateContent>
  <xr:revisionPtr revIDLastSave="0" documentId="13_ncr:1_{DB333BBE-1F46-413F-99A5-CDF4292A0EE1}" xr6:coauthVersionLast="47" xr6:coauthVersionMax="47" xr10:uidLastSave="{00000000-0000-0000-0000-000000000000}"/>
  <bookViews>
    <workbookView xWindow="-120" yWindow="-120" windowWidth="29040" windowHeight="15720" firstSheet="1" activeTab="5" xr2:uid="{00000000-000D-0000-FFFF-FFFF00000000}"/>
  </bookViews>
  <sheets>
    <sheet name="SALA SILVELA_VIT MURAL" sheetId="9" r:id="rId1"/>
    <sheet name="SALA SILVELA_VIT. EGÍPCIA" sheetId="7" r:id="rId2"/>
    <sheet name="SALA ARTS DECORATIVES_VIT. MONE" sheetId="5" r:id="rId3"/>
    <sheet name="SALA SILVELA_OPEN DISPLAY" sheetId="8" r:id="rId4"/>
    <sheet name="IL·LUMINACIÓ" sheetId="11" r:id="rId5"/>
    <sheet name="RESUM" sheetId="12" r:id="rId6"/>
  </sheets>
  <definedNames>
    <definedName name="_xlnm.Print_Area" localSheetId="4">IL·LUMINACIÓ!$A$1:$F$24</definedName>
    <definedName name="_xlnm.Print_Area" localSheetId="5">RESUM!$A$1:$C$35</definedName>
    <definedName name="_xlnm.Print_Area" localSheetId="2">'SALA ARTS DECORATIVES_VIT. MONE'!$A$1:$F$28</definedName>
    <definedName name="_xlnm.Print_Area" localSheetId="3">'SALA SILVELA_OPEN DISPLAY'!$A$1:$F$18</definedName>
    <definedName name="_xlnm.Print_Area" localSheetId="0">'SALA SILVELA_VIT MURAL'!$A$1:$G$42</definedName>
    <definedName name="_xlnm.Print_Area" localSheetId="1">'SALA SILVELA_VIT. EGÍPCIA'!$A$1:$F$28</definedName>
    <definedName name="_xlnm.Print_Titles" localSheetId="4">IL·LUMINACIÓ!$1:$9</definedName>
    <definedName name="_xlnm.Print_Titles" localSheetId="5">RESUM!#REF!</definedName>
    <definedName name="_xlnm.Print_Titles" localSheetId="2">'SALA ARTS DECORATIVES_VIT. MONE'!$1:$9</definedName>
    <definedName name="_xlnm.Print_Titles" localSheetId="3">'SALA SILVELA_OPEN DISPLAY'!$1:$9</definedName>
    <definedName name="_xlnm.Print_Titles" localSheetId="0">'SALA SILVELA_VIT MURAL'!$1:$9</definedName>
    <definedName name="_xlnm.Print_Titles" localSheetId="1">'SALA SILVELA_VIT. EGÍPCIA'!$1:$9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3" i="12" l="1"/>
  <c r="C34" i="12" s="1"/>
  <c r="C35" i="12" s="1"/>
  <c r="C29" i="12"/>
  <c r="B17" i="12"/>
  <c r="B14" i="12"/>
  <c r="B12" i="12"/>
  <c r="B10" i="12"/>
  <c r="B8" i="12"/>
  <c r="C31" i="12" l="1"/>
  <c r="C30" i="12"/>
  <c r="F22" i="11"/>
  <c r="F21" i="11"/>
  <c r="F20" i="11"/>
  <c r="F19" i="11"/>
  <c r="F18" i="11"/>
  <c r="F17" i="11"/>
  <c r="F16" i="11"/>
  <c r="F15" i="11"/>
  <c r="F14" i="11"/>
  <c r="F13" i="11"/>
  <c r="F12" i="11" s="1"/>
  <c r="F10" i="11" s="1"/>
  <c r="F23" i="11"/>
  <c r="F19" i="7"/>
  <c r="F27" i="7"/>
  <c r="F26" i="7"/>
  <c r="F23" i="7" l="1"/>
  <c r="F20" i="7"/>
  <c r="F18" i="7"/>
  <c r="F17" i="7"/>
  <c r="F12" i="7" l="1"/>
  <c r="F10" i="7"/>
  <c r="C10" i="12" s="1"/>
  <c r="F16" i="8"/>
  <c r="F15" i="8"/>
  <c r="F41" i="9"/>
  <c r="H40" i="9"/>
  <c r="F40" i="9"/>
  <c r="F32" i="9"/>
  <c r="F31" i="9"/>
  <c r="F30" i="9"/>
  <c r="F22" i="9"/>
  <c r="F19" i="9"/>
  <c r="F21" i="9"/>
  <c r="F28" i="5"/>
  <c r="F26" i="5"/>
  <c r="F25" i="5"/>
  <c r="F24" i="5"/>
  <c r="F16" i="5"/>
  <c r="F15" i="5"/>
  <c r="F20" i="9"/>
  <c r="F18" i="9"/>
  <c r="F25" i="9" l="1"/>
  <c r="F35" i="9"/>
  <c r="F12" i="8"/>
  <c r="F10" i="8" s="1"/>
  <c r="C14" i="12" s="1"/>
  <c r="F21" i="5"/>
  <c r="F17" i="9" l="1"/>
  <c r="F12" i="9" l="1"/>
  <c r="F10" i="9" s="1"/>
  <c r="C8" i="12" s="1"/>
  <c r="F12" i="5" l="1"/>
  <c r="F10" i="5" s="1"/>
  <c r="C12" i="12" s="1"/>
  <c r="C22" i="12" s="1"/>
  <c r="C23" i="12" l="1"/>
  <c r="C24" i="12"/>
  <c r="C25" i="12" l="1"/>
  <c r="C26" i="12" s="1"/>
  <c r="C27" i="12" s="1"/>
  <c r="H17" i="9"/>
  <c r="H35" i="9" l="1"/>
  <c r="H12" i="9" s="1"/>
  <c r="H10" i="9" l="1"/>
</calcChain>
</file>

<file path=xl/sharedStrings.xml><?xml version="1.0" encoding="utf-8"?>
<sst xmlns="http://schemas.openxmlformats.org/spreadsheetml/2006/main" count="184" uniqueCount="94">
  <si>
    <t>Unitat</t>
  </si>
  <si>
    <t>Quantitat</t>
  </si>
  <si>
    <t>Total</t>
  </si>
  <si>
    <t xml:space="preserve">   TOTAL PRESSUPOST</t>
  </si>
  <si>
    <t>Preu unitari</t>
  </si>
  <si>
    <t>Descripció</t>
  </si>
  <si>
    <t>pa</t>
  </si>
  <si>
    <t xml:space="preserve"> </t>
  </si>
  <si>
    <t>RESUM DE PRESSUPOST</t>
  </si>
  <si>
    <t xml:space="preserve">Despeses generals (13%) </t>
  </si>
  <si>
    <t xml:space="preserve">Benefici industrial (6%) </t>
  </si>
  <si>
    <t>TOTAL SENSE IVA _ PEC</t>
  </si>
  <si>
    <t xml:space="preserve"> IVA (21%)</t>
  </si>
  <si>
    <t xml:space="preserve"> TOTAL PEM</t>
  </si>
  <si>
    <t>AMIDAMENT</t>
  </si>
  <si>
    <t>Exposició permanent</t>
  </si>
  <si>
    <t>01</t>
  </si>
  <si>
    <t>02</t>
  </si>
  <si>
    <r>
      <rPr>
        <b/>
        <sz val="10"/>
        <color rgb="FF000000"/>
        <rFont val="Helvetica"/>
        <family val="2"/>
      </rPr>
      <t>NOTES GENERALS PARTIDA</t>
    </r>
    <r>
      <rPr>
        <sz val="10"/>
        <color indexed="8"/>
        <rFont val="Helvetica"/>
        <family val="2"/>
      </rPr>
      <t xml:space="preserve">
Tot segons plànols adjunts.
Veure plànols del projecte.
NOTA: S'han de considerar tots els ferratges i mecanitzats que compareixen als plànols.
NOTA: S'han de considerar tots els ferratges i mecanitzats necessaris per a la correcta execució d'aquest muntatge.
Mides mòdul segons plànols adjunts.</t>
    </r>
  </si>
  <si>
    <t>03</t>
  </si>
  <si>
    <t>04</t>
  </si>
  <si>
    <t>06</t>
  </si>
  <si>
    <t>Subministrament i instal·lació de;</t>
  </si>
  <si>
    <t>12 trams de vitrines mural compostos per:</t>
  </si>
  <si>
    <t>ut.</t>
  </si>
  <si>
    <t>pa.</t>
  </si>
  <si>
    <r>
      <rPr>
        <b/>
        <sz val="10"/>
        <color rgb="FF000000"/>
        <rFont val="Helvetica"/>
        <family val="2"/>
      </rPr>
      <t>Vidres (Per a paraments principals).</t>
    </r>
    <r>
      <rPr>
        <sz val="10"/>
        <color indexed="8"/>
        <rFont val="Helvetica"/>
        <family val="2"/>
      </rPr>
      <t xml:space="preserve">
Vidres 5 + 5. Cantells bisellats.
Mides mòdul segons plànols adjunts.</t>
    </r>
  </si>
  <si>
    <r>
      <rPr>
        <b/>
        <sz val="10"/>
        <color rgb="FF000000"/>
        <rFont val="Helvetica"/>
        <family val="2"/>
      </rPr>
      <t>Vidres (Per a zona il·luminació part superior vitrina).</t>
    </r>
    <r>
      <rPr>
        <sz val="10"/>
        <color indexed="8"/>
        <rFont val="Helvetica"/>
        <family val="2"/>
      </rPr>
      <t xml:space="preserve">
Vidres 4 + 4. Cantells bisellats.
Mides mòdul segons plànols adjunts.</t>
    </r>
  </si>
  <si>
    <r>
      <t xml:space="preserve">Projecte executiu col·leccions BMVB </t>
    </r>
    <r>
      <rPr>
        <sz val="12"/>
        <color indexed="8"/>
        <rFont val="Helvetica"/>
        <family val="2"/>
      </rPr>
      <t>/ Biblioteca Museu Víctor Balaguer</t>
    </r>
  </si>
  <si>
    <t>AMIDAMENT / PRESSUPOST</t>
  </si>
  <si>
    <t>VITRINES LATERALS ZONA EGIPTE I MÒDUL CENTRAL MÒMIA</t>
  </si>
  <si>
    <t>01.1</t>
  </si>
  <si>
    <t>02.1</t>
  </si>
  <si>
    <t>03.1</t>
  </si>
  <si>
    <t>04.1</t>
  </si>
  <si>
    <t xml:space="preserve">Subministrament i instal·lació de;
</t>
  </si>
  <si>
    <r>
      <t>NOTA:</t>
    </r>
    <r>
      <rPr>
        <sz val="10"/>
        <color rgb="FF000000"/>
        <rFont val="Helvetica"/>
        <family val="2"/>
      </rPr>
      <t xml:space="preserve"> S’ha de considerar la fixació d’aquesta estructura a les parets de la sala.
Mides mòdul segons plànols adjunts.</t>
    </r>
  </si>
  <si>
    <r>
      <rPr>
        <b/>
        <sz val="10"/>
        <color rgb="FF000000"/>
        <rFont val="Helvetica"/>
        <family val="2"/>
      </rPr>
      <t>NOTA:</t>
    </r>
    <r>
      <rPr>
        <sz val="10"/>
        <color rgb="FF000000"/>
        <rFont val="Helvetica"/>
        <family val="2"/>
      </rPr>
      <t xml:space="preserve"> Aquesta estructura ha de contemplar els panells desmuntables indicats en els plànols adjunts. S’han de preveure totes les ferratges per al correcte funcionament d’aquests panells desmuntables. Veure detalls als plànols adjunts.</t>
    </r>
  </si>
  <si>
    <t>VITRINA MONEDES</t>
  </si>
  <si>
    <t>03.2</t>
  </si>
  <si>
    <r>
      <t xml:space="preserve">Vidre de corredissa.
</t>
    </r>
    <r>
      <rPr>
        <sz val="10"/>
        <color rgb="FF000000"/>
        <rFont val="Helvetica"/>
        <family val="2"/>
      </rPr>
      <t>Vidre 5+5 amb cantells polits.
Mides mòdul segons plànols adjunts.</t>
    </r>
    <r>
      <rPr>
        <b/>
        <sz val="10"/>
        <color rgb="FF000000"/>
        <rFont val="Helvetica"/>
        <family val="2"/>
      </rPr>
      <t xml:space="preserve">
</t>
    </r>
    <r>
      <rPr>
        <sz val="10"/>
        <color rgb="FF000000"/>
        <rFont val="Helvetica"/>
        <family val="2"/>
      </rPr>
      <t>Veure plànols del projecte.</t>
    </r>
  </si>
  <si>
    <r>
      <t xml:space="preserve">Sistema de carril per a vidre 5+5.
</t>
    </r>
    <r>
      <rPr>
        <sz val="10"/>
        <color rgb="FF000000"/>
        <rFont val="Helvetica"/>
        <family val="2"/>
      </rPr>
      <t>Sistema de carril per a vidre 5+5 de KLEIN, Ref. LITE GLASS 60 (per a ancoratge a sostre) o referència equivalent.
S'ha de considerar un sistema de tancament especial antirrobatori per activar un cop oberta la porta vertical de l'esquerra.
Mides mòdul segons plànols adjunts.</t>
    </r>
    <r>
      <rPr>
        <b/>
        <sz val="10"/>
        <color rgb="FF000000"/>
        <rFont val="Helvetica"/>
        <family val="2"/>
      </rPr>
      <t xml:space="preserve">
</t>
    </r>
    <r>
      <rPr>
        <sz val="10"/>
        <color rgb="FF000000"/>
        <rFont val="Helvetica"/>
        <family val="2"/>
      </rPr>
      <t>Veure plànols del projecte.</t>
    </r>
  </si>
  <si>
    <r>
      <t xml:space="preserve">Sistema d'il·luminació LED.
</t>
    </r>
    <r>
      <rPr>
        <sz val="10"/>
        <color rgb="FF000000"/>
        <rFont val="Helvetica"/>
        <family val="2"/>
      </rPr>
      <t>Sistema d'il·luminació LED / 3000k / CRI 97.
NOTA: Tot aquest sistema d'il·luminació ha d'estar connectat a un potenciòmetre que permeti fer regulacions posteriors.
NOTA: S'ha de considerar tot el material elèctric, cablejat i instal·lacions elèctriques necessàries per al correcte funcionament d'aquestes lluminàries (cables, connectors, unions, transformadors, interruptors i tot tipus de connexions). Mides mòdul segons plànols adjunts.</t>
    </r>
    <r>
      <rPr>
        <b/>
        <sz val="10"/>
        <color rgb="FF000000"/>
        <rFont val="Helvetica"/>
        <family val="2"/>
      </rPr>
      <t xml:space="preserve">
</t>
    </r>
    <r>
      <rPr>
        <sz val="10"/>
        <color rgb="FF000000"/>
        <rFont val="Helvetica"/>
        <family val="2"/>
      </rPr>
      <t>Veure plànols del projecte.</t>
    </r>
  </si>
  <si>
    <r>
      <rPr>
        <b/>
        <sz val="10"/>
        <color rgb="FF000000"/>
        <rFont val="Helvetica"/>
        <family val="2"/>
      </rPr>
      <t>Portes especials antirrobatori.</t>
    </r>
    <r>
      <rPr>
        <sz val="10"/>
        <color indexed="8"/>
        <rFont val="Helvetica"/>
        <family val="2"/>
      </rPr>
      <t xml:space="preserve">
Portes especials, cadascuna amb doble tancament antirrobatori i frontisses invisibles.</t>
    </r>
  </si>
  <si>
    <t>01.2</t>
  </si>
  <si>
    <t>FARISTOLS FRONTALS</t>
  </si>
  <si>
    <r>
      <rPr>
        <b/>
        <sz val="10"/>
        <color rgb="FF000000"/>
        <rFont val="Helvetica"/>
        <family val="2"/>
      </rPr>
      <t>Vidres per a zona gràfica (a aquests vidres s'hi fixarà el vinil imprès translúcid).</t>
    </r>
    <r>
      <rPr>
        <sz val="10"/>
        <color indexed="8"/>
        <rFont val="Helvetica"/>
        <family val="2"/>
      </rPr>
      <t xml:space="preserve">
Vidres 3 + 3. Cantells bisellats.
Mides mòdul segons plànols adjunts.</t>
    </r>
  </si>
  <si>
    <r>
      <t xml:space="preserve">Sistema d'il·luminació LED.
</t>
    </r>
    <r>
      <rPr>
        <sz val="10"/>
        <color rgb="FF000000"/>
        <rFont val="Helvetica"/>
        <family val="2"/>
      </rPr>
      <t>Tires de LEDS amb potenciòmetre / 3000Kº. Per gràfica backlight.</t>
    </r>
    <r>
      <rPr>
        <b/>
        <sz val="10"/>
        <color rgb="FF000000"/>
        <rFont val="Helvetica"/>
        <family val="2"/>
      </rPr>
      <t xml:space="preserve">
</t>
    </r>
    <r>
      <rPr>
        <sz val="10"/>
        <color rgb="FF000000"/>
        <rFont val="Helvetica"/>
        <family val="2"/>
      </rPr>
      <t>NOTA: Tot aquest sistema d'il·luminació ha d'estar connectat a un potenciòmetre que permeti fer regulacions posteriors.
NOTA: S'ha de considerar tot el material elèctric, cablejat i instal·lacions elèctriques necessàries per al correcte funcionament d'aquestes lluminàries (cables, connectors, unions, transformadors, interruptors i tot tipus de connexions).</t>
    </r>
  </si>
  <si>
    <t>01.3</t>
  </si>
  <si>
    <t>TANCAMENTS ESPECIALS AMB PORTES</t>
  </si>
  <si>
    <t>3 trams de tancament amb portes compostos per:</t>
  </si>
  <si>
    <r>
      <rPr>
        <b/>
        <sz val="10"/>
        <color rgb="FF000000"/>
        <rFont val="Helvetica"/>
        <family val="2"/>
      </rPr>
      <t>Portes especials.</t>
    </r>
    <r>
      <rPr>
        <sz val="10"/>
        <color indexed="8"/>
        <rFont val="Helvetica"/>
        <family val="2"/>
      </rPr>
      <t xml:space="preserve">
Portes amb frontisses especials invisibles, cadascuna d’aquestes portes tindrà un sistema de tancament invisible amb sistema d’imant, veure plànols adjunts.</t>
    </r>
  </si>
  <si>
    <t>MÒDUL OPEN DISPLAY</t>
  </si>
  <si>
    <t>VITRINES LATERALS ZONA EGIPTE</t>
  </si>
  <si>
    <t>2 trams de vitrines laterals zona Egipte compostos per:</t>
  </si>
  <si>
    <t>02.2</t>
  </si>
  <si>
    <t>MÒDUL CENTRAL MÒMIA</t>
  </si>
  <si>
    <t>24 trams de faristol compostos per:</t>
  </si>
  <si>
    <t>06.1</t>
  </si>
  <si>
    <r>
      <rPr>
        <b/>
        <sz val="10"/>
        <color rgb="FF000000"/>
        <rFont val="Helvetica"/>
        <family val="2"/>
      </rPr>
      <t>Estructura principal d´acer.</t>
    </r>
    <r>
      <rPr>
        <sz val="10"/>
        <color indexed="8"/>
        <rFont val="Helvetica"/>
        <family val="2"/>
      </rPr>
      <t xml:space="preserve">
Estructura interior realitzada amb diferents tubs, perfils i xapes d'acer (especificats en plànols constructius), acabat lacat setintat, </t>
    </r>
    <r>
      <rPr>
        <sz val="10"/>
        <rFont val="Helvetica"/>
        <family val="2"/>
      </rPr>
      <t>RAL 7022</t>
    </r>
    <r>
      <rPr>
        <sz val="10"/>
        <color indexed="8"/>
        <rFont val="Helvetica"/>
        <family val="2"/>
      </rPr>
      <t>, i vernís de protecció. Fixada a mur de sala.
Mides mòdul segons plànols adjunts.</t>
    </r>
  </si>
  <si>
    <r>
      <rPr>
        <b/>
        <sz val="10"/>
        <color rgb="FF000000"/>
        <rFont val="Helvetica"/>
        <family val="2"/>
      </rPr>
      <t>Revestiments.</t>
    </r>
    <r>
      <rPr>
        <sz val="10"/>
        <color indexed="8"/>
        <rFont val="Helvetica"/>
        <family val="2"/>
      </rPr>
      <t xml:space="preserve">
Revestiments exterios i interiors realitzats amb tauler ignífug de DM en diferents gruixos segons plànols adjunts. Acabat lacat satinat, </t>
    </r>
    <r>
      <rPr>
        <sz val="10"/>
        <rFont val="Helvetica"/>
        <family val="2"/>
      </rPr>
      <t>RAL 7022</t>
    </r>
    <r>
      <rPr>
        <sz val="10"/>
        <color indexed="8"/>
        <rFont val="Helvetica"/>
        <family val="2"/>
      </rPr>
      <t>.
Mides mòdul segons plànols adjunts.</t>
    </r>
  </si>
  <si>
    <r>
      <rPr>
        <b/>
        <sz val="10"/>
        <color rgb="FF000000"/>
        <rFont val="Helvetica"/>
        <family val="2"/>
      </rPr>
      <t>Revestiments.</t>
    </r>
    <r>
      <rPr>
        <sz val="10"/>
        <color indexed="8"/>
        <rFont val="Helvetica"/>
        <family val="2"/>
      </rPr>
      <t xml:space="preserve">
Revestiments exterios realitzats amb tauler ignífug de DM en diferents gruixos segons plànols adjunts. Acabat lacat satinat, </t>
    </r>
    <r>
      <rPr>
        <sz val="10"/>
        <rFont val="Helvetica"/>
        <family val="2"/>
      </rPr>
      <t>RAL 7022</t>
    </r>
    <r>
      <rPr>
        <sz val="10"/>
        <color indexed="8"/>
        <rFont val="Helvetica"/>
        <family val="2"/>
      </rPr>
      <t>.
Mides mòdul segons plànols adjunts.</t>
    </r>
  </si>
  <si>
    <r>
      <t xml:space="preserve">Estructura interior i revestiment exterior.
</t>
    </r>
    <r>
      <rPr>
        <sz val="10"/>
        <color rgb="FF000000"/>
        <rFont val="Helvetica"/>
        <family val="2"/>
      </rPr>
      <t xml:space="preserve">Estructura realitzada en tauler ignífug de DM en diferents gruixos segons plànols adjunts. Acabat lacat satinat, </t>
    </r>
    <r>
      <rPr>
        <sz val="10"/>
        <rFont val="Helvetica"/>
        <family val="2"/>
      </rPr>
      <t>RAL 7022</t>
    </r>
    <r>
      <rPr>
        <sz val="10"/>
        <color rgb="FF000000"/>
        <rFont val="Helvetica"/>
        <family val="2"/>
      </rPr>
      <t xml:space="preserve">.
</t>
    </r>
    <r>
      <rPr>
        <strike/>
        <sz val="10"/>
        <color rgb="FF000000"/>
        <rFont val="Helvetica"/>
        <family val="2"/>
      </rPr>
      <t xml:space="preserve">
</t>
    </r>
    <r>
      <rPr>
        <sz val="10"/>
        <color rgb="FF000000"/>
        <rFont val="Helvetica"/>
        <family val="2"/>
      </rPr>
      <t>Mides mòdul segons plànols adjunts.</t>
    </r>
    <r>
      <rPr>
        <b/>
        <sz val="10"/>
        <color rgb="FF000000"/>
        <rFont val="Helvetica"/>
        <family val="2"/>
      </rPr>
      <t xml:space="preserve">
</t>
    </r>
    <r>
      <rPr>
        <sz val="10"/>
        <color rgb="FF000000"/>
        <rFont val="Helvetica"/>
        <family val="2"/>
      </rPr>
      <t>Veure plànols del projecte.</t>
    </r>
  </si>
  <si>
    <r>
      <rPr>
        <b/>
        <sz val="10"/>
        <color rgb="FF000000"/>
        <rFont val="Helvetica"/>
        <family val="2"/>
      </rPr>
      <t>Tancament especial en tauler ignífug de DM.</t>
    </r>
    <r>
      <rPr>
        <sz val="10"/>
        <color indexed="8"/>
        <rFont val="Helvetica"/>
        <family val="2"/>
      </rPr>
      <t xml:space="preserve">
Estructura realitzada en tauler ignífug de DM en diferents gruixos segons plànols adjunts. Acabat lacat setintat, </t>
    </r>
    <r>
      <rPr>
        <sz val="10"/>
        <rFont val="Helvetica"/>
        <family val="2"/>
      </rPr>
      <t>RAL 7022</t>
    </r>
    <r>
      <rPr>
        <sz val="10"/>
        <color indexed="8"/>
        <rFont val="Helvetica"/>
        <family val="2"/>
      </rPr>
      <t>.
Mides mòdul segons plànols adjunts.</t>
    </r>
  </si>
  <si>
    <r>
      <t xml:space="preserve">Estructura principal.
</t>
    </r>
    <r>
      <rPr>
        <sz val="10"/>
        <color rgb="FF000000"/>
        <rFont val="Helvetica"/>
        <family val="2"/>
      </rPr>
      <t>Revestiments exterios i interiors realitzats amb tauler ignífug de DM en diferents gruixos segons plànols adjunts. Acabat lacat satinat, RAL 7022.
Mides mòdul segons plànols adjunts.
Veure plànols del projecte.</t>
    </r>
  </si>
  <si>
    <r>
      <t xml:space="preserve">Estructura interior.
</t>
    </r>
    <r>
      <rPr>
        <sz val="10"/>
        <color rgb="FF000000"/>
        <rFont val="Helvetica"/>
        <family val="2"/>
      </rPr>
      <t>Estructura realitzada en tauler ignífug de DM en diferents gruixos segons plànols adjunts. Acabat lacat setintat, RAL 7022.
Estructura especial amb tub rectangular d’acer de 40 x 30 x 2,5 mm. Fixada als murs de la sala (per a la fixació del sistema de corredisses de vidre).
Mides mòdul segons plànols adjunts.
Veure plànols del projecte.</t>
    </r>
  </si>
  <si>
    <r>
      <t xml:space="preserve">Revestiments.
</t>
    </r>
    <r>
      <rPr>
        <sz val="10"/>
        <color rgb="FF000000"/>
        <rFont val="Helvetica"/>
        <family val="2"/>
      </rPr>
      <t>Revestiments exterios i interiors realitzats amb tauler ignífug de DM en diferents gruixos segons plànols adjunts. Acabat lacat satinat, RAL 7022.
S’ha de considerar un sistema de motxilla per als panells extraïbles segons els plànols adjunts.
Quatre portes laterals amb frontisses especials de cassoleta, cadascuna d’aquestes portes tindrà un sistema de tancament invisible amb sistema d’imant, veure plànols adjunts.
Mides mòdul segons plànols adjunts.
Veure plànols del projecte.</t>
    </r>
  </si>
  <si>
    <r>
      <t xml:space="preserve">Estructura interior.
</t>
    </r>
    <r>
      <rPr>
        <sz val="10"/>
        <color rgb="FF000000"/>
        <rFont val="Helvetica"/>
        <family val="2"/>
      </rPr>
      <t xml:space="preserve">Estructura realitzada en tauler ignífug de DM en diferents gruixos segons plànols adjunts. Acabat lacat setintat, </t>
    </r>
    <r>
      <rPr>
        <sz val="10"/>
        <rFont val="Helvetica"/>
        <family val="2"/>
      </rPr>
      <t>RAL 7022</t>
    </r>
    <r>
      <rPr>
        <sz val="10"/>
        <color rgb="FF000000"/>
        <rFont val="Helvetica"/>
        <family val="2"/>
      </rPr>
      <t>.
Mides mòdul segons plànols adjunts.</t>
    </r>
    <r>
      <rPr>
        <b/>
        <sz val="10"/>
        <color rgb="FF000000"/>
        <rFont val="Helvetica"/>
        <family val="2"/>
      </rPr>
      <t xml:space="preserve">
</t>
    </r>
    <r>
      <rPr>
        <sz val="10"/>
        <color rgb="FF000000"/>
        <rFont val="Helvetica"/>
        <family val="2"/>
      </rPr>
      <t>Veure plànols del projecte.</t>
    </r>
  </si>
  <si>
    <r>
      <t xml:space="preserve">Revestiments.
</t>
    </r>
    <r>
      <rPr>
        <sz val="10"/>
        <color rgb="FF000000"/>
        <rFont val="Helvetica"/>
        <family val="2"/>
      </rPr>
      <t xml:space="preserve">Revestiments exterios i interiors realitzats amb tauler ignífug de DM en diferents gruixos segons plànols adjunts. Acabat lacat satinat, </t>
    </r>
    <r>
      <rPr>
        <sz val="10"/>
        <rFont val="Helvetica"/>
        <family val="2"/>
      </rPr>
      <t>RAL 7022</t>
    </r>
    <r>
      <rPr>
        <sz val="10"/>
        <color rgb="FF000000"/>
        <rFont val="Helvetica"/>
        <family val="2"/>
      </rPr>
      <t>.
Mides mòdul segons plànols adjunts.</t>
    </r>
    <r>
      <rPr>
        <b/>
        <sz val="10"/>
        <color rgb="FF000000"/>
        <rFont val="Helvetica"/>
        <family val="2"/>
      </rPr>
      <t xml:space="preserve">
</t>
    </r>
    <r>
      <rPr>
        <sz val="10"/>
        <color rgb="FF000000"/>
        <rFont val="Helvetica"/>
        <family val="2"/>
      </rPr>
      <t>Veure plànols del projecte.</t>
    </r>
  </si>
  <si>
    <r>
      <rPr>
        <b/>
        <sz val="10"/>
        <color rgb="FF000000"/>
        <rFont val="Helvetica"/>
        <family val="2"/>
      </rPr>
      <t>Panell especial de fusta lacada.</t>
    </r>
    <r>
      <rPr>
        <sz val="10"/>
        <color indexed="8"/>
        <rFont val="Helvetica"/>
        <family val="2"/>
      </rPr>
      <t xml:space="preserve">
Panell especial de fusta per a la fixació de peces i els seus suports, amb acabat lacat a definir segons mostra.</t>
    </r>
  </si>
  <si>
    <t>uts.</t>
  </si>
  <si>
    <t>71-7626-60-00 CARRIL 3m / BAIXA TENSIÓ SURFACED &amp; PENDANT 3000MM NEGRE / Material: Alumini Acabat: Negre. Equip No. De la marca LedsC4 o equivalent.</t>
  </si>
  <si>
    <t>71-7625-60-00 CARRIL 2m / BAIXA TENSIÓ TRACK SURFACED &amp; PENDANT 2000MM NEGRE / Material: Alumini Acabat: Negre. Equip No. De la marca LedsC4 o equivalent.</t>
  </si>
  <si>
    <t>71-7624-60-00 CARRIL 1m / BAIXA TENSIÓ TRACK SURFACED &amp; PENDANT 1000MM NEGRE / Material: Alumini Acabat: Negre. Equip No. De la marca LedsC4 o equivalent.</t>
  </si>
  <si>
    <t>71-7639-60-00 "UNIÓ ""I"" CARRIL SUPERFÍCIE" / Material: PVC;Alumini Acabat: Negre. Equip No. De la marca LedsC4 o equivalent.</t>
  </si>
  <si>
    <t>71-B078-00-00 FONT ALIMENTACIÓ (1x Carril) - REMOTA / POWER SUPPLY 48V / 480W / Acabat: Alumini. De la marca LedsC4 o equivalent.</t>
  </si>
  <si>
    <t>71-7637-60-00 CONNECTOR ALIMENTACIÓ / CONNECTOR DE ALIMENTACIÓ PER CARRIL LOW VOLTAGE / Material: Alumini Acabat: Negre. Equip No. De la marca LedsC4 o equivalent.</t>
  </si>
  <si>
    <t>71-7520-60-00 FLORON AMB PRESA DE CORRENT / FLORÓ SUSPÈS AMB PRESA DE CORRENT NEGRE / Material: PVC Alumini Acabat: Negre. Equip No. De la marca LedsC4 o equivalent.</t>
  </si>
  <si>
    <t>35-7283-60-DA / PROJECTOR ATOM LOW VOLTAGE Ø52 11.8W BLANC CÀLID - 3000K CRI 90 35.1º DALI / Material: Alumini Acabat: Negre. Equip No. De la marca LedsC4 o equivalent.</t>
  </si>
  <si>
    <t>71-B102-00-00 CONTROLADOR DALI / CONTROLADOR DALI 2 ESSENTIAL, 64X3 ADRECES DALI, INCLOU: (ESCENES LUMÍNICA / De la marca LedsC4 o equivalent.</t>
  </si>
  <si>
    <t>71-B909-60-60 PANTALLA DALI 2 - PROGRAMADA / DALI DISPLAY 7" PLUS NEGRE / De la marca LedsC4 o equivalent.</t>
  </si>
  <si>
    <t>Partida d'instal·lació i muntatge de tot el sistema d'il·luminació.</t>
  </si>
  <si>
    <t>NOTA: S'ha de considerar tot el material elèctric, cablejat i instal·lacions elèctriques necessàries per al correcte funcionament d'aquestes lluminàries (cables, connectors, unions, transformadors, interruptors i tot tipus de connexions).</t>
  </si>
  <si>
    <t>PARET VITRINA MONEDES</t>
  </si>
  <si>
    <t xml:space="preserve">PARET </t>
  </si>
  <si>
    <t>IL·LUMINACIÓ VITRINES</t>
  </si>
  <si>
    <t>GRAN VITRINA MURAL, FARISTOLS FRONTALS I TANCAMENTS ESPECIALS AMB PORTES</t>
  </si>
  <si>
    <t>GRAN VITRINA MURAL</t>
  </si>
  <si>
    <t>TOTAL LOT 1 SENSE IVA</t>
  </si>
  <si>
    <t>IVA (21%)</t>
  </si>
  <si>
    <t>TOTAL PRESSUPOST LOT 1</t>
  </si>
  <si>
    <t>TOTAL PRESSUPOST LOT 2</t>
  </si>
  <si>
    <t>LOT</t>
  </si>
  <si>
    <t>TOTAL LOT 2 SENSE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</si>
</sst>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2]&quot; &quot;;&quot;-&quot;* #,##0.00&quot; &quot;[$€-2]&quot; &quot;;&quot; &quot;* &quot;-&quot;??&quot; &quot;[$€-2]&quot; &quot;"/>
    <numFmt numFmtId="165" formatCode="#,##0.00\ &quot;€&quot;"/>
  </numFmts>
  <fonts count="20" x14ac:knownFonts="1">
    <font>
      <sz val="12"/>
      <color indexed="8"/>
      <name val="Verdana"/>
    </font>
    <font>
      <sz val="8"/>
      <name val="Verdana"/>
      <family val="2"/>
    </font>
    <font>
      <sz val="12"/>
      <color indexed="8"/>
      <name val="Helvetica"/>
      <family val="2"/>
    </font>
    <font>
      <b/>
      <sz val="10"/>
      <color indexed="8"/>
      <name val="Helvetica"/>
      <family val="2"/>
    </font>
    <font>
      <sz val="10"/>
      <color indexed="8"/>
      <name val="Helvetica"/>
      <family val="2"/>
    </font>
    <font>
      <b/>
      <sz val="12"/>
      <color indexed="8"/>
      <name val="Helvetica"/>
      <family val="2"/>
    </font>
    <font>
      <sz val="12"/>
      <color rgb="FF000000"/>
      <name val="Helvetica"/>
      <family val="2"/>
    </font>
    <font>
      <sz val="10"/>
      <color rgb="FF000000"/>
      <name val="Helvetica"/>
      <family val="2"/>
    </font>
    <font>
      <u/>
      <sz val="12"/>
      <color theme="10"/>
      <name val="Verdana"/>
      <family val="2"/>
    </font>
    <font>
      <u/>
      <sz val="12"/>
      <color theme="11"/>
      <name val="Verdana"/>
      <family val="2"/>
    </font>
    <font>
      <b/>
      <sz val="11"/>
      <color indexed="8"/>
      <name val="Helvetica"/>
      <family val="2"/>
    </font>
    <font>
      <sz val="11"/>
      <color indexed="8"/>
      <name val="Helvetica"/>
      <family val="2"/>
    </font>
    <font>
      <sz val="10"/>
      <name val="Helvetica"/>
      <family val="2"/>
    </font>
    <font>
      <b/>
      <sz val="11"/>
      <color theme="0"/>
      <name val="Helvetica"/>
      <family val="2"/>
    </font>
    <font>
      <u/>
      <sz val="11"/>
      <color theme="0"/>
      <name val="Helvetica"/>
      <family val="2"/>
    </font>
    <font>
      <sz val="11"/>
      <color theme="0"/>
      <name val="Helvetica"/>
      <family val="2"/>
    </font>
    <font>
      <b/>
      <sz val="12"/>
      <color theme="0"/>
      <name val="Helvetica"/>
      <family val="2"/>
    </font>
    <font>
      <b/>
      <sz val="10"/>
      <color rgb="FF000000"/>
      <name val="Helvetica"/>
      <family val="2"/>
    </font>
    <font>
      <strike/>
      <sz val="10"/>
      <color rgb="FF000000"/>
      <name val="Helvetica"/>
      <family val="2"/>
    </font>
    <font>
      <b/>
      <sz val="12"/>
      <color indexed="8"/>
      <name val="Helvetica"/>
    </font>
  </fonts>
  <fills count="6">
    <fill>
      <patternFill patternType="none"/>
    </fill>
    <fill>
      <patternFill patternType="gray125"/>
    </fill>
    <fill>
      <patternFill patternType="solid">
        <fgColor theme="1" tint="0.249977111117893"/>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1685">
    <xf numFmtId="0" fontId="0" fillId="0" borderId="0" applyNumberFormat="0" applyFill="0" applyBorder="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8"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cellStyleXfs>
  <cellXfs count="90">
    <xf numFmtId="0" fontId="0" fillId="0" borderId="0" xfId="0">
      <alignment vertical="top" wrapText="1"/>
    </xf>
    <xf numFmtId="0"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NumberFormat="1" applyFont="1" applyAlignment="1"/>
    <xf numFmtId="0" fontId="4" fillId="0" borderId="0" xfId="0" applyFont="1">
      <alignment vertical="top" wrapText="1"/>
    </xf>
    <xf numFmtId="0" fontId="2" fillId="0" borderId="0" xfId="0" applyNumberFormat="1" applyFont="1" applyAlignment="1"/>
    <xf numFmtId="0" fontId="4" fillId="0" borderId="0" xfId="0" applyNumberFormat="1" applyFont="1" applyAlignment="1">
      <alignment horizontal="left" vertical="top"/>
    </xf>
    <xf numFmtId="1" fontId="4" fillId="0" borderId="0" xfId="0" applyNumberFormat="1" applyFont="1" applyBorder="1" applyAlignment="1">
      <alignment horizontal="left" vertical="center"/>
    </xf>
    <xf numFmtId="0" fontId="4" fillId="0" borderId="0" xfId="0" applyNumberFormat="1" applyFont="1" applyAlignment="1">
      <alignment horizontal="left" vertical="center"/>
    </xf>
    <xf numFmtId="0" fontId="2" fillId="0" borderId="0" xfId="0" applyFont="1" applyAlignment="1">
      <alignment vertical="top"/>
    </xf>
    <xf numFmtId="0" fontId="4" fillId="0" borderId="0" xfId="0" applyFont="1" applyBorder="1" applyAlignment="1">
      <alignment horizontal="center" vertical="center"/>
    </xf>
    <xf numFmtId="164" fontId="3" fillId="0" borderId="0" xfId="0" applyNumberFormat="1" applyFont="1" applyBorder="1" applyAlignment="1">
      <alignment horizontal="center" vertical="center"/>
    </xf>
    <xf numFmtId="164" fontId="4"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0" applyFont="1" applyAlignment="1">
      <alignment horizontal="left" vertical="center" wrapText="1"/>
    </xf>
    <xf numFmtId="1" fontId="4" fillId="0" borderId="4" xfId="0" applyNumberFormat="1" applyFont="1" applyBorder="1" applyAlignment="1">
      <alignment horizontal="center" vertical="center"/>
    </xf>
    <xf numFmtId="1" fontId="4" fillId="0" borderId="0" xfId="0" applyNumberFormat="1" applyFont="1" applyBorder="1" applyAlignment="1">
      <alignment horizontal="left" vertical="top" wrapText="1"/>
    </xf>
    <xf numFmtId="4" fontId="4" fillId="0" borderId="0" xfId="0" applyNumberFormat="1" applyFont="1" applyBorder="1" applyAlignment="1">
      <alignment horizontal="left" vertical="top" wrapText="1"/>
    </xf>
    <xf numFmtId="0" fontId="4" fillId="0" borderId="0" xfId="0" applyFont="1" applyFill="1">
      <alignment vertical="top" wrapText="1"/>
    </xf>
    <xf numFmtId="1" fontId="7" fillId="0" borderId="0" xfId="0" applyNumberFormat="1" applyFont="1" applyAlignment="1">
      <alignment horizontal="left" vertical="center"/>
    </xf>
    <xf numFmtId="1" fontId="7" fillId="0" borderId="0" xfId="0" applyNumberFormat="1" applyFont="1" applyFill="1" applyAlignment="1">
      <alignment horizontal="center" vertical="center"/>
    </xf>
    <xf numFmtId="0" fontId="4" fillId="0" borderId="0" xfId="0" applyNumberFormat="1" applyFont="1" applyFill="1" applyAlignment="1">
      <alignment wrapText="1"/>
    </xf>
    <xf numFmtId="0" fontId="4" fillId="0" borderId="0" xfId="0" applyNumberFormat="1" applyFont="1" applyFill="1" applyAlignment="1">
      <alignment horizontal="center" vertical="center"/>
    </xf>
    <xf numFmtId="1" fontId="6" fillId="0" borderId="0" xfId="0" applyNumberFormat="1" applyFont="1" applyFill="1" applyAlignment="1">
      <alignment horizontal="center" vertical="center"/>
    </xf>
    <xf numFmtId="1" fontId="7" fillId="0" borderId="0" xfId="0" applyNumberFormat="1" applyFont="1" applyFill="1" applyAlignment="1">
      <alignment horizontal="left" vertical="center"/>
    </xf>
    <xf numFmtId="0" fontId="11" fillId="0" borderId="0" xfId="0" applyNumberFormat="1" applyFont="1" applyAlignment="1">
      <alignment vertical="center"/>
    </xf>
    <xf numFmtId="0" fontId="11" fillId="0" borderId="0" xfId="0" applyFont="1" applyAlignment="1">
      <alignment vertical="center" wrapText="1"/>
    </xf>
    <xf numFmtId="1" fontId="4" fillId="0" borderId="6" xfId="0" applyNumberFormat="1" applyFont="1" applyBorder="1" applyAlignment="1">
      <alignment horizontal="center" vertical="center"/>
    </xf>
    <xf numFmtId="165" fontId="12" fillId="0" borderId="5" xfId="0" applyNumberFormat="1" applyFont="1" applyFill="1" applyBorder="1" applyAlignment="1">
      <alignment horizontal="center" vertical="center"/>
    </xf>
    <xf numFmtId="0" fontId="2" fillId="0" borderId="0" xfId="0" applyNumberFormat="1" applyFont="1" applyBorder="1" applyAlignment="1">
      <alignment horizontal="left" vertical="center"/>
    </xf>
    <xf numFmtId="0" fontId="4" fillId="0" borderId="0" xfId="0" applyNumberFormat="1" applyFont="1" applyBorder="1" applyAlignment="1">
      <alignment horizontal="right" vertical="center"/>
    </xf>
    <xf numFmtId="9" fontId="4" fillId="0" borderId="0" xfId="0" applyNumberFormat="1" applyFont="1" applyBorder="1" applyAlignment="1">
      <alignment horizontal="right" vertical="center"/>
    </xf>
    <xf numFmtId="0" fontId="15" fillId="0" borderId="0" xfId="0" applyNumberFormat="1" applyFont="1" applyAlignment="1">
      <alignment vertical="center"/>
    </xf>
    <xf numFmtId="0" fontId="15" fillId="0" borderId="0" xfId="0" applyFont="1" applyAlignment="1">
      <alignment vertical="center" wrapText="1"/>
    </xf>
    <xf numFmtId="1" fontId="14" fillId="2" borderId="2" xfId="0" applyNumberFormat="1" applyFont="1" applyFill="1" applyBorder="1" applyAlignment="1">
      <alignment vertical="center"/>
    </xf>
    <xf numFmtId="165" fontId="13" fillId="2" borderId="3" xfId="0" applyNumberFormat="1" applyFont="1" applyFill="1" applyBorder="1" applyAlignment="1">
      <alignment vertical="center"/>
    </xf>
    <xf numFmtId="0" fontId="13" fillId="3" borderId="1" xfId="0" applyNumberFormat="1" applyFont="1" applyFill="1" applyBorder="1" applyAlignment="1">
      <alignment vertical="center"/>
    </xf>
    <xf numFmtId="1" fontId="14" fillId="3" borderId="2" xfId="0" applyNumberFormat="1" applyFont="1" applyFill="1" applyBorder="1" applyAlignment="1">
      <alignment vertical="center"/>
    </xf>
    <xf numFmtId="165" fontId="13" fillId="3" borderId="3" xfId="0" applyNumberFormat="1" applyFont="1" applyFill="1" applyBorder="1" applyAlignment="1">
      <alignment vertical="center"/>
    </xf>
    <xf numFmtId="1" fontId="4" fillId="0" borderId="2" xfId="0" applyNumberFormat="1" applyFont="1" applyBorder="1" applyAlignment="1">
      <alignment horizontal="center" vertical="center"/>
    </xf>
    <xf numFmtId="165" fontId="12" fillId="0" borderId="6" xfId="0" applyNumberFormat="1" applyFont="1" applyFill="1" applyBorder="1" applyAlignment="1">
      <alignment horizontal="center" vertical="center"/>
    </xf>
    <xf numFmtId="0" fontId="10" fillId="4" borderId="1" xfId="0" applyNumberFormat="1" applyFont="1" applyFill="1" applyBorder="1" applyAlignment="1">
      <alignment vertical="center"/>
    </xf>
    <xf numFmtId="0" fontId="10" fillId="4" borderId="2" xfId="0" applyNumberFormat="1" applyFont="1" applyFill="1" applyBorder="1" applyAlignment="1">
      <alignment vertical="center" wrapText="1"/>
    </xf>
    <xf numFmtId="165" fontId="10" fillId="4" borderId="3" xfId="0" applyNumberFormat="1" applyFont="1" applyFill="1" applyBorder="1" applyAlignment="1">
      <alignment vertical="center"/>
    </xf>
    <xf numFmtId="49" fontId="13" fillId="3" borderId="1" xfId="0" applyNumberFormat="1" applyFont="1" applyFill="1" applyBorder="1" applyAlignment="1">
      <alignment vertical="center"/>
    </xf>
    <xf numFmtId="1" fontId="4" fillId="0" borderId="1"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4" fillId="0" borderId="1" xfId="0" applyNumberFormat="1"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left" vertical="top" wrapText="1"/>
    </xf>
    <xf numFmtId="1" fontId="4" fillId="0" borderId="1" xfId="0" applyNumberFormat="1" applyFont="1" applyBorder="1" applyAlignment="1">
      <alignment horizontal="center" vertical="center"/>
    </xf>
    <xf numFmtId="0" fontId="13" fillId="2" borderId="1" xfId="0" applyNumberFormat="1" applyFont="1" applyFill="1" applyBorder="1" applyAlignment="1">
      <alignment vertical="center" wrapText="1"/>
    </xf>
    <xf numFmtId="1" fontId="14" fillId="2" borderId="1" xfId="0" applyNumberFormat="1" applyFont="1" applyFill="1" applyBorder="1" applyAlignment="1">
      <alignment vertical="center"/>
    </xf>
    <xf numFmtId="165" fontId="13" fillId="2" borderId="1" xfId="0" applyNumberFormat="1" applyFont="1" applyFill="1" applyBorder="1" applyAlignment="1">
      <alignment vertical="center"/>
    </xf>
    <xf numFmtId="1" fontId="3" fillId="0" borderId="1" xfId="0" applyNumberFormat="1" applyFont="1" applyBorder="1" applyAlignment="1">
      <alignment horizontal="left" vertical="center"/>
    </xf>
    <xf numFmtId="1" fontId="3" fillId="0" borderId="1" xfId="0" applyNumberFormat="1" applyFont="1" applyBorder="1" applyAlignment="1">
      <alignment horizontal="left" vertical="top" wrapText="1"/>
    </xf>
    <xf numFmtId="1" fontId="14" fillId="3" borderId="1" xfId="0" applyNumberFormat="1" applyFont="1" applyFill="1" applyBorder="1" applyAlignment="1">
      <alignment vertical="center"/>
    </xf>
    <xf numFmtId="165" fontId="13" fillId="3" borderId="1" xfId="0" applyNumberFormat="1" applyFont="1" applyFill="1" applyBorder="1" applyAlignment="1">
      <alignment vertical="center"/>
    </xf>
    <xf numFmtId="1"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top" wrapText="1"/>
    </xf>
    <xf numFmtId="1" fontId="12" fillId="0"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165" fontId="12"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top" wrapText="1"/>
    </xf>
    <xf numFmtId="0" fontId="17" fillId="0" borderId="1" xfId="0" applyNumberFormat="1" applyFont="1" applyFill="1" applyBorder="1" applyAlignment="1">
      <alignment horizontal="left" vertical="top" wrapText="1"/>
    </xf>
    <xf numFmtId="1" fontId="4" fillId="0" borderId="7" xfId="0" applyNumberFormat="1"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1" fontId="4" fillId="0" borderId="9" xfId="0" applyNumberFormat="1" applyFont="1" applyBorder="1" applyAlignment="1">
      <alignment horizontal="center" vertical="center"/>
    </xf>
    <xf numFmtId="4" fontId="4" fillId="0" borderId="8" xfId="0" applyNumberFormat="1" applyFont="1" applyFill="1" applyBorder="1" applyAlignment="1">
      <alignment horizontal="center" vertical="center"/>
    </xf>
    <xf numFmtId="0" fontId="13" fillId="3" borderId="1" xfId="0" applyNumberFormat="1" applyFont="1" applyFill="1" applyBorder="1" applyAlignment="1">
      <alignment vertical="center" wrapText="1"/>
    </xf>
    <xf numFmtId="4" fontId="4" fillId="0"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1" fontId="4" fillId="0" borderId="1" xfId="0" applyNumberFormat="1" applyFont="1" applyFill="1" applyBorder="1" applyAlignment="1">
      <alignment horizontal="center" vertical="center"/>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top"/>
    </xf>
    <xf numFmtId="49" fontId="13" fillId="5" borderId="1" xfId="0" applyNumberFormat="1" applyFont="1" applyFill="1" applyBorder="1" applyAlignment="1">
      <alignment vertical="center"/>
    </xf>
    <xf numFmtId="49" fontId="16" fillId="5" borderId="1" xfId="0" applyNumberFormat="1" applyFont="1" applyFill="1" applyBorder="1" applyAlignment="1">
      <alignment vertical="center"/>
    </xf>
    <xf numFmtId="0" fontId="16" fillId="5" borderId="1" xfId="0" applyNumberFormat="1" applyFont="1" applyFill="1" applyBorder="1" applyAlignment="1">
      <alignment vertical="center" wrapText="1"/>
    </xf>
    <xf numFmtId="1" fontId="14" fillId="5" borderId="1" xfId="0" applyNumberFormat="1" applyFont="1" applyFill="1" applyBorder="1" applyAlignment="1">
      <alignment vertical="center"/>
    </xf>
    <xf numFmtId="165" fontId="13" fillId="5" borderId="1" xfId="0" applyNumberFormat="1" applyFont="1" applyFill="1" applyBorder="1" applyAlignment="1">
      <alignment vertical="center"/>
    </xf>
    <xf numFmtId="4" fontId="7" fillId="0" borderId="1" xfId="0" applyNumberFormat="1" applyFont="1" applyFill="1" applyBorder="1" applyAlignment="1">
      <alignment horizontal="center" vertical="center"/>
    </xf>
    <xf numFmtId="14" fontId="2" fillId="0" borderId="0" xfId="0" applyNumberFormat="1" applyFont="1" applyAlignment="1">
      <alignment vertical="top"/>
    </xf>
    <xf numFmtId="1" fontId="12" fillId="0" borderId="1" xfId="0" applyNumberFormat="1" applyFont="1" applyBorder="1" applyAlignment="1">
      <alignment horizontal="left" vertical="top" wrapText="1"/>
    </xf>
    <xf numFmtId="0" fontId="2" fillId="0" borderId="0" xfId="0" applyNumberFormat="1" applyFont="1" applyBorder="1" applyAlignment="1">
      <alignment horizontal="left" vertical="center"/>
    </xf>
    <xf numFmtId="165" fontId="4" fillId="0" borderId="0" xfId="0" applyNumberFormat="1" applyFont="1" applyAlignment="1">
      <alignment horizontal="center" vertical="center"/>
    </xf>
    <xf numFmtId="0" fontId="19" fillId="0" borderId="0" xfId="0" applyNumberFormat="1" applyFont="1" applyBorder="1" applyAlignment="1">
      <alignment horizontal="left" vertical="center"/>
    </xf>
    <xf numFmtId="0" fontId="5" fillId="0" borderId="0" xfId="0" applyNumberFormat="1" applyFont="1" applyBorder="1" applyAlignment="1">
      <alignment horizontal="left" vertical="center" wrapText="1"/>
    </xf>
    <xf numFmtId="0" fontId="5" fillId="0" borderId="0" xfId="0" applyNumberFormat="1" applyFont="1" applyBorder="1" applyAlignment="1">
      <alignment horizontal="left" vertical="center"/>
    </xf>
    <xf numFmtId="0" fontId="2" fillId="0" borderId="0" xfId="0" applyNumberFormat="1" applyFont="1" applyBorder="1" applyAlignment="1">
      <alignment horizontal="left" vertical="center"/>
    </xf>
  </cellXfs>
  <cellStyles count="1685">
    <cellStyle name="Enllaç" xfId="1" builtinId="8" hidden="1"/>
    <cellStyle name="Enllaç" xfId="3" builtinId="8" hidden="1"/>
    <cellStyle name="Enllaç" xfId="5" builtinId="8" hidden="1"/>
    <cellStyle name="Enllaç" xfId="7" builtinId="8" hidden="1"/>
    <cellStyle name="Enllaç" xfId="9" builtinId="8" hidden="1"/>
    <cellStyle name="Enllaç" xfId="11" builtinId="8" hidden="1"/>
    <cellStyle name="Enllaç" xfId="13" builtinId="8" hidden="1"/>
    <cellStyle name="Enllaç" xfId="15" builtinId="8" hidden="1"/>
    <cellStyle name="Enllaç" xfId="17" builtinId="8" hidden="1"/>
    <cellStyle name="Enllaç" xfId="19" builtinId="8" hidden="1"/>
    <cellStyle name="Enllaç" xfId="21" builtinId="8" hidden="1"/>
    <cellStyle name="Enllaç" xfId="23" builtinId="8" hidden="1"/>
    <cellStyle name="Enllaç" xfId="25" builtinId="8" hidden="1"/>
    <cellStyle name="Enllaç" xfId="27" builtinId="8" hidden="1"/>
    <cellStyle name="Enllaç" xfId="29" builtinId="8" hidden="1"/>
    <cellStyle name="Enllaç" xfId="31" builtinId="8" hidden="1"/>
    <cellStyle name="Enllaç" xfId="33" builtinId="8" hidden="1"/>
    <cellStyle name="Enllaç" xfId="35" builtinId="8" hidden="1"/>
    <cellStyle name="Enllaç" xfId="37" builtinId="8" hidden="1"/>
    <cellStyle name="Enllaç" xfId="39" builtinId="8" hidden="1"/>
    <cellStyle name="Enllaç" xfId="41" builtinId="8" hidden="1"/>
    <cellStyle name="Enllaç" xfId="43" builtinId="8" hidden="1"/>
    <cellStyle name="Enllaç" xfId="45" builtinId="8" hidden="1"/>
    <cellStyle name="Enllaç" xfId="47" builtinId="8" hidden="1"/>
    <cellStyle name="Enllaç" xfId="49" builtinId="8" hidden="1"/>
    <cellStyle name="Enllaç" xfId="51" builtinId="8" hidden="1"/>
    <cellStyle name="Enllaç" xfId="53" builtinId="8" hidden="1"/>
    <cellStyle name="Enllaç" xfId="55" builtinId="8" hidden="1"/>
    <cellStyle name="Enllaç" xfId="57" builtinId="8" hidden="1"/>
    <cellStyle name="Enllaç" xfId="59" builtinId="8" hidden="1"/>
    <cellStyle name="Enllaç" xfId="61" builtinId="8" hidden="1"/>
    <cellStyle name="Enllaç" xfId="63" builtinId="8" hidden="1"/>
    <cellStyle name="Enllaç" xfId="65" builtinId="8" hidden="1"/>
    <cellStyle name="Enllaç" xfId="67" builtinId="8" hidden="1"/>
    <cellStyle name="Enllaç" xfId="69" builtinId="8" hidden="1"/>
    <cellStyle name="Enllaç" xfId="71" builtinId="8" hidden="1"/>
    <cellStyle name="Enllaç" xfId="73" builtinId="8" hidden="1"/>
    <cellStyle name="Enllaç" xfId="75" builtinId="8" hidden="1"/>
    <cellStyle name="Enllaç" xfId="77" builtinId="8" hidden="1"/>
    <cellStyle name="Enllaç" xfId="79" builtinId="8" hidden="1"/>
    <cellStyle name="Enllaç" xfId="81" builtinId="8" hidden="1"/>
    <cellStyle name="Enllaç" xfId="83" builtinId="8" hidden="1"/>
    <cellStyle name="Enllaç" xfId="85" builtinId="8" hidden="1"/>
    <cellStyle name="Enllaç" xfId="87" builtinId="8" hidden="1"/>
    <cellStyle name="Enllaç" xfId="89" builtinId="8" hidden="1"/>
    <cellStyle name="Enllaç" xfId="91" builtinId="8" hidden="1"/>
    <cellStyle name="Enllaç" xfId="93" builtinId="8" hidden="1"/>
    <cellStyle name="Enllaç" xfId="95" builtinId="8" hidden="1"/>
    <cellStyle name="Enllaç" xfId="97" builtinId="8" hidden="1"/>
    <cellStyle name="Enllaç" xfId="99" builtinId="8" hidden="1"/>
    <cellStyle name="Enllaç" xfId="101" builtinId="8" hidden="1"/>
    <cellStyle name="Enllaç" xfId="103" builtinId="8" hidden="1"/>
    <cellStyle name="Enllaç" xfId="105" builtinId="8" hidden="1"/>
    <cellStyle name="Enllaç" xfId="107" builtinId="8" hidden="1"/>
    <cellStyle name="Enllaç" xfId="109" builtinId="8" hidden="1"/>
    <cellStyle name="Enllaç" xfId="111" builtinId="8" hidden="1"/>
    <cellStyle name="Enllaç" xfId="113" builtinId="8" hidden="1"/>
    <cellStyle name="Enllaç" xfId="115" builtinId="8" hidden="1"/>
    <cellStyle name="Enllaç" xfId="117" builtinId="8" hidden="1"/>
    <cellStyle name="Enllaç" xfId="119" builtinId="8" hidden="1"/>
    <cellStyle name="Enllaç" xfId="121" builtinId="8" hidden="1"/>
    <cellStyle name="Enllaç" xfId="123" builtinId="8" hidden="1"/>
    <cellStyle name="Enllaç" xfId="125" builtinId="8" hidden="1"/>
    <cellStyle name="Enllaç" xfId="127" builtinId="8" hidden="1"/>
    <cellStyle name="Enllaç" xfId="129" builtinId="8" hidden="1"/>
    <cellStyle name="Enllaç" xfId="131" builtinId="8" hidden="1"/>
    <cellStyle name="Enllaç" xfId="133" builtinId="8" hidden="1"/>
    <cellStyle name="Enllaç" xfId="135" builtinId="8" hidden="1"/>
    <cellStyle name="Enllaç" xfId="137" builtinId="8" hidden="1"/>
    <cellStyle name="Enllaç" xfId="139" builtinId="8" hidden="1"/>
    <cellStyle name="Enllaç" xfId="141" builtinId="8" hidden="1"/>
    <cellStyle name="Enllaç" xfId="143" builtinId="8" hidden="1"/>
    <cellStyle name="Enllaç" xfId="145" builtinId="8" hidden="1"/>
    <cellStyle name="Enllaç" xfId="147" builtinId="8" hidden="1"/>
    <cellStyle name="Enllaç" xfId="149" builtinId="8" hidden="1"/>
    <cellStyle name="Enllaç" xfId="151" builtinId="8" hidden="1"/>
    <cellStyle name="Enllaç" xfId="153" builtinId="8" hidden="1"/>
    <cellStyle name="Enllaç" xfId="155" builtinId="8" hidden="1"/>
    <cellStyle name="Enllaç" xfId="157" builtinId="8" hidden="1"/>
    <cellStyle name="Enllaç" xfId="159" builtinId="8" hidden="1"/>
    <cellStyle name="Enllaç" xfId="161" builtinId="8" hidden="1"/>
    <cellStyle name="Enllaç" xfId="163" builtinId="8" hidden="1"/>
    <cellStyle name="Enllaç" xfId="165" builtinId="8" hidden="1"/>
    <cellStyle name="Enllaç" xfId="167" builtinId="8" hidden="1"/>
    <cellStyle name="Enllaç" xfId="169" builtinId="8" hidden="1"/>
    <cellStyle name="Enllaç" xfId="171" builtinId="8" hidden="1"/>
    <cellStyle name="Enllaç" xfId="173" builtinId="8" hidden="1"/>
    <cellStyle name="Enllaç" xfId="175" builtinId="8" hidden="1"/>
    <cellStyle name="Enllaç" xfId="177" builtinId="8" hidden="1"/>
    <cellStyle name="Enllaç" xfId="179" builtinId="8" hidden="1"/>
    <cellStyle name="Enllaç" xfId="181" builtinId="8" hidden="1"/>
    <cellStyle name="Enllaç" xfId="183" builtinId="8" hidden="1"/>
    <cellStyle name="Enllaç" xfId="185" builtinId="8" hidden="1"/>
    <cellStyle name="Enllaç" xfId="187" builtinId="8" hidden="1"/>
    <cellStyle name="Enllaç" xfId="189" builtinId="8" hidden="1"/>
    <cellStyle name="Enllaç" xfId="191" builtinId="8" hidden="1"/>
    <cellStyle name="Enllaç" xfId="193" builtinId="8" hidden="1"/>
    <cellStyle name="Enllaç" xfId="195" builtinId="8" hidden="1"/>
    <cellStyle name="Enllaç" xfId="197" builtinId="8" hidden="1"/>
    <cellStyle name="Enllaç" xfId="199" builtinId="8" hidden="1"/>
    <cellStyle name="Enllaç" xfId="201" builtinId="8" hidden="1"/>
    <cellStyle name="Enllaç" xfId="203" builtinId="8" hidden="1"/>
    <cellStyle name="Enllaç" xfId="205" builtinId="8" hidden="1"/>
    <cellStyle name="Enllaç" xfId="207" builtinId="8" hidden="1"/>
    <cellStyle name="Enllaç" xfId="209" builtinId="8" hidden="1"/>
    <cellStyle name="Enllaç" xfId="211" builtinId="8" hidden="1"/>
    <cellStyle name="Enllaç" xfId="213" builtinId="8" hidden="1"/>
    <cellStyle name="Enllaç" xfId="215" builtinId="8" hidden="1"/>
    <cellStyle name="Enllaç" xfId="217" builtinId="8" hidden="1"/>
    <cellStyle name="Enllaç" xfId="219" builtinId="8" hidden="1"/>
    <cellStyle name="Enllaç" xfId="221" builtinId="8" hidden="1"/>
    <cellStyle name="Enllaç" xfId="223" builtinId="8" hidden="1"/>
    <cellStyle name="Enllaç" xfId="225" builtinId="8" hidden="1"/>
    <cellStyle name="Enllaç" xfId="227" builtinId="8" hidden="1"/>
    <cellStyle name="Enllaç" xfId="229" builtinId="8" hidden="1"/>
    <cellStyle name="Enllaç" xfId="231" builtinId="8" hidden="1"/>
    <cellStyle name="Enllaç" xfId="233" builtinId="8" hidden="1"/>
    <cellStyle name="Enllaç" xfId="235" builtinId="8" hidden="1"/>
    <cellStyle name="Enllaç" xfId="237" builtinId="8" hidden="1"/>
    <cellStyle name="Enllaç" xfId="239" builtinId="8" hidden="1"/>
    <cellStyle name="Enllaç" xfId="241" builtinId="8" hidden="1"/>
    <cellStyle name="Enllaç" xfId="243" builtinId="8" hidden="1"/>
    <cellStyle name="Enllaç" xfId="245" builtinId="8" hidden="1"/>
    <cellStyle name="Enllaç" xfId="247" builtinId="8" hidden="1"/>
    <cellStyle name="Enllaç" xfId="249" builtinId="8" hidden="1"/>
    <cellStyle name="Enllaç" xfId="251" builtinId="8" hidden="1"/>
    <cellStyle name="Enllaç" xfId="253" builtinId="8" hidden="1"/>
    <cellStyle name="Enllaç" xfId="255" builtinId="8" hidden="1"/>
    <cellStyle name="Enllaç" xfId="257" builtinId="8" hidden="1"/>
    <cellStyle name="Enllaç" xfId="259" builtinId="8" hidden="1"/>
    <cellStyle name="Enllaç" xfId="261" builtinId="8" hidden="1"/>
    <cellStyle name="Enllaç" xfId="263" builtinId="8" hidden="1"/>
    <cellStyle name="Enllaç" xfId="265" builtinId="8" hidden="1"/>
    <cellStyle name="Enllaç" xfId="267" builtinId="8" hidden="1"/>
    <cellStyle name="Enllaç" xfId="269" builtinId="8" hidden="1"/>
    <cellStyle name="Enllaç" xfId="271" builtinId="8" hidden="1"/>
    <cellStyle name="Enllaç" xfId="273" builtinId="8" hidden="1"/>
    <cellStyle name="Enllaç" xfId="275" builtinId="8" hidden="1"/>
    <cellStyle name="Enllaç" xfId="277" builtinId="8" hidden="1"/>
    <cellStyle name="Enllaç" xfId="279" builtinId="8" hidden="1"/>
    <cellStyle name="Enllaç" xfId="281" builtinId="8" hidden="1"/>
    <cellStyle name="Enllaç" xfId="283" builtinId="8" hidden="1"/>
    <cellStyle name="Enllaç" xfId="285" builtinId="8" hidden="1"/>
    <cellStyle name="Enllaç" xfId="287" builtinId="8" hidden="1"/>
    <cellStyle name="Enllaç" xfId="289" builtinId="8" hidden="1"/>
    <cellStyle name="Enllaç" xfId="291" builtinId="8" hidden="1"/>
    <cellStyle name="Enllaç" xfId="293" builtinId="8" hidden="1"/>
    <cellStyle name="Enllaç" xfId="295" builtinId="8" hidden="1"/>
    <cellStyle name="Enllaç" xfId="297" builtinId="8" hidden="1"/>
    <cellStyle name="Enllaç" xfId="299" builtinId="8" hidden="1"/>
    <cellStyle name="Enllaç" xfId="301" builtinId="8" hidden="1"/>
    <cellStyle name="Enllaç" xfId="303" builtinId="8" hidden="1"/>
    <cellStyle name="Enllaç" xfId="305" builtinId="8" hidden="1"/>
    <cellStyle name="Enllaç" xfId="307" builtinId="8" hidden="1"/>
    <cellStyle name="Enllaç" xfId="309" builtinId="8" hidden="1"/>
    <cellStyle name="Enllaç" xfId="311" builtinId="8" hidden="1"/>
    <cellStyle name="Enllaç" xfId="313" builtinId="8" hidden="1"/>
    <cellStyle name="Enllaç" xfId="315" builtinId="8" hidden="1"/>
    <cellStyle name="Enllaç" xfId="317" builtinId="8" hidden="1"/>
    <cellStyle name="Enllaç" xfId="319" builtinId="8" hidden="1"/>
    <cellStyle name="Enllaç" xfId="321" builtinId="8" hidden="1"/>
    <cellStyle name="Enllaç" xfId="323" builtinId="8" hidden="1"/>
    <cellStyle name="Enllaç" xfId="325" builtinId="8" hidden="1"/>
    <cellStyle name="Enllaç" xfId="327" builtinId="8" hidden="1"/>
    <cellStyle name="Enllaç" xfId="329" builtinId="8" hidden="1"/>
    <cellStyle name="Enllaç" xfId="331" builtinId="8" hidden="1"/>
    <cellStyle name="Enllaç" xfId="333" builtinId="8" hidden="1"/>
    <cellStyle name="Enllaç" xfId="335" builtinId="8" hidden="1"/>
    <cellStyle name="Enllaç" xfId="337" builtinId="8" hidden="1"/>
    <cellStyle name="Enllaç" xfId="339" builtinId="8" hidden="1"/>
    <cellStyle name="Enllaç" xfId="341" builtinId="8" hidden="1"/>
    <cellStyle name="Enllaç" xfId="343" builtinId="8" hidden="1"/>
    <cellStyle name="Enllaç" xfId="345" builtinId="8" hidden="1"/>
    <cellStyle name="Enllaç" xfId="347" builtinId="8" hidden="1"/>
    <cellStyle name="Enllaç" xfId="349" builtinId="8" hidden="1"/>
    <cellStyle name="Enllaç" xfId="351" builtinId="8" hidden="1"/>
    <cellStyle name="Enllaç" xfId="353" builtinId="8" hidden="1"/>
    <cellStyle name="Enllaç" xfId="355" builtinId="8" hidden="1"/>
    <cellStyle name="Enllaç" xfId="357" builtinId="8" hidden="1"/>
    <cellStyle name="Enllaç" xfId="359" builtinId="8" hidden="1"/>
    <cellStyle name="Enllaç" xfId="361" builtinId="8" hidden="1"/>
    <cellStyle name="Enllaç" xfId="363" builtinId="8" hidden="1"/>
    <cellStyle name="Enllaç" xfId="365" builtinId="8" hidden="1"/>
    <cellStyle name="Enllaç" xfId="367" builtinId="8" hidden="1"/>
    <cellStyle name="Enllaç" xfId="369" builtinId="8" hidden="1"/>
    <cellStyle name="Enllaç" xfId="371" builtinId="8" hidden="1"/>
    <cellStyle name="Enllaç" xfId="373" builtinId="8" hidden="1"/>
    <cellStyle name="Enllaç" xfId="375" builtinId="8" hidden="1"/>
    <cellStyle name="Enllaç" xfId="377" builtinId="8" hidden="1"/>
    <cellStyle name="Enllaç" xfId="379" builtinId="8" hidden="1"/>
    <cellStyle name="Enllaç" xfId="381" builtinId="8" hidden="1"/>
    <cellStyle name="Enllaç" xfId="383" builtinId="8" hidden="1"/>
    <cellStyle name="Enllaç" xfId="385" builtinId="8" hidden="1"/>
    <cellStyle name="Enllaç" xfId="387" builtinId="8" hidden="1"/>
    <cellStyle name="Enllaç" xfId="389" builtinId="8" hidden="1"/>
    <cellStyle name="Enllaç" xfId="391" builtinId="8" hidden="1"/>
    <cellStyle name="Enllaç" xfId="393" builtinId="8" hidden="1"/>
    <cellStyle name="Enllaç" xfId="395" builtinId="8" hidden="1"/>
    <cellStyle name="Enllaç" xfId="397" builtinId="8" hidden="1"/>
    <cellStyle name="Enllaç" xfId="399" builtinId="8" hidden="1"/>
    <cellStyle name="Enllaç" xfId="401" builtinId="8" hidden="1"/>
    <cellStyle name="Enllaç" xfId="403" builtinId="8" hidden="1"/>
    <cellStyle name="Enllaç" xfId="405" builtinId="8" hidden="1"/>
    <cellStyle name="Enllaç" xfId="407" builtinId="8" hidden="1"/>
    <cellStyle name="Enllaç" xfId="409" builtinId="8" hidden="1"/>
    <cellStyle name="Enllaç" xfId="411" builtinId="8" hidden="1"/>
    <cellStyle name="Enllaç" xfId="413" builtinId="8" hidden="1"/>
    <cellStyle name="Enllaç" xfId="415" builtinId="8" hidden="1"/>
    <cellStyle name="Enllaç" xfId="417" builtinId="8" hidden="1"/>
    <cellStyle name="Enllaç" xfId="419" builtinId="8" hidden="1"/>
    <cellStyle name="Enllaç" xfId="421" builtinId="8" hidden="1"/>
    <cellStyle name="Enllaç" xfId="423" builtinId="8" hidden="1"/>
    <cellStyle name="Enllaç" xfId="425" builtinId="8" hidden="1"/>
    <cellStyle name="Enllaç" xfId="427" builtinId="8" hidden="1"/>
    <cellStyle name="Enllaç" xfId="429" builtinId="8" hidden="1"/>
    <cellStyle name="Enllaç" xfId="431" builtinId="8" hidden="1"/>
    <cellStyle name="Enllaç" xfId="433" builtinId="8" hidden="1"/>
    <cellStyle name="Enllaç" xfId="435" builtinId="8" hidden="1"/>
    <cellStyle name="Enllaç" xfId="437" builtinId="8" hidden="1"/>
    <cellStyle name="Enllaç" xfId="439" builtinId="8" hidden="1"/>
    <cellStyle name="Enllaç" xfId="441" builtinId="8" hidden="1"/>
    <cellStyle name="Enllaç" xfId="443" builtinId="8" hidden="1"/>
    <cellStyle name="Enllaç" xfId="445" builtinId="8" hidden="1"/>
    <cellStyle name="Enllaç" xfId="447" builtinId="8" hidden="1"/>
    <cellStyle name="Enllaç" xfId="449" builtinId="8" hidden="1"/>
    <cellStyle name="Enllaç" xfId="451" builtinId="8" hidden="1"/>
    <cellStyle name="Enllaç" xfId="453" builtinId="8" hidden="1"/>
    <cellStyle name="Enllaç" xfId="455" builtinId="8" hidden="1"/>
    <cellStyle name="Enllaç" xfId="457" builtinId="8" hidden="1"/>
    <cellStyle name="Enllaç" xfId="459" builtinId="8" hidden="1"/>
    <cellStyle name="Enllaç" xfId="461" builtinId="8" hidden="1"/>
    <cellStyle name="Enllaç" xfId="463" builtinId="8" hidden="1"/>
    <cellStyle name="Enllaç" xfId="465" builtinId="8" hidden="1"/>
    <cellStyle name="Enllaç" xfId="467" builtinId="8" hidden="1"/>
    <cellStyle name="Enllaç" xfId="469" builtinId="8" hidden="1"/>
    <cellStyle name="Enllaç" xfId="471" builtinId="8" hidden="1"/>
    <cellStyle name="Enllaç" xfId="473" builtinId="8" hidden="1"/>
    <cellStyle name="Enllaç" xfId="475" builtinId="8" hidden="1"/>
    <cellStyle name="Enllaç" xfId="477" builtinId="8" hidden="1"/>
    <cellStyle name="Enllaç" xfId="479" builtinId="8" hidden="1"/>
    <cellStyle name="Enllaç" xfId="481" builtinId="8" hidden="1"/>
    <cellStyle name="Enllaç" xfId="483" builtinId="8" hidden="1"/>
    <cellStyle name="Enllaç" xfId="485" builtinId="8" hidden="1"/>
    <cellStyle name="Enllaç" xfId="487" builtinId="8" hidden="1"/>
    <cellStyle name="Enllaç" xfId="489" builtinId="8" hidden="1"/>
    <cellStyle name="Enllaç" xfId="491" builtinId="8" hidden="1"/>
    <cellStyle name="Enllaç" xfId="493" builtinId="8" hidden="1"/>
    <cellStyle name="Enllaç" xfId="495" builtinId="8" hidden="1"/>
    <cellStyle name="Enllaç" xfId="497" builtinId="8" hidden="1"/>
    <cellStyle name="Enllaç" xfId="499" builtinId="8" hidden="1"/>
    <cellStyle name="Enllaç" xfId="501" builtinId="8" hidden="1"/>
    <cellStyle name="Enllaç" xfId="503" builtinId="8" hidden="1"/>
    <cellStyle name="Enllaç" xfId="505" builtinId="8" hidden="1"/>
    <cellStyle name="Enllaç" xfId="507" builtinId="8" hidden="1"/>
    <cellStyle name="Enllaç" xfId="509" builtinId="8" hidden="1"/>
    <cellStyle name="Enllaç" xfId="511" builtinId="8" hidden="1"/>
    <cellStyle name="Enllaç" xfId="513" builtinId="8" hidden="1"/>
    <cellStyle name="Enllaç" xfId="515" builtinId="8" hidden="1"/>
    <cellStyle name="Enllaç" xfId="517" builtinId="8" hidden="1"/>
    <cellStyle name="Enllaç" xfId="519" builtinId="8" hidden="1"/>
    <cellStyle name="Enllaç" xfId="521" builtinId="8" hidden="1"/>
    <cellStyle name="Enllaç" xfId="523" builtinId="8" hidden="1"/>
    <cellStyle name="Enllaç" xfId="525" builtinId="8" hidden="1"/>
    <cellStyle name="Enllaç" xfId="527" builtinId="8" hidden="1"/>
    <cellStyle name="Enllaç" xfId="529" builtinId="8" hidden="1"/>
    <cellStyle name="Enllaç" xfId="531" builtinId="8" hidden="1"/>
    <cellStyle name="Enllaç" xfId="533" builtinId="8" hidden="1"/>
    <cellStyle name="Enllaç" xfId="535" builtinId="8" hidden="1"/>
    <cellStyle name="Enllaç" xfId="537" builtinId="8" hidden="1"/>
    <cellStyle name="Enllaç" xfId="539" builtinId="8" hidden="1"/>
    <cellStyle name="Enllaç" xfId="541" builtinId="8" hidden="1"/>
    <cellStyle name="Enllaç" xfId="543" builtinId="8" hidden="1"/>
    <cellStyle name="Enllaç" xfId="545" builtinId="8" hidden="1"/>
    <cellStyle name="Enllaç" xfId="547" builtinId="8" hidden="1"/>
    <cellStyle name="Enllaç" xfId="549" builtinId="8" hidden="1"/>
    <cellStyle name="Enllaç" xfId="551" builtinId="8" hidden="1"/>
    <cellStyle name="Enllaç" xfId="553" builtinId="8" hidden="1"/>
    <cellStyle name="Enllaç" xfId="555" builtinId="8" hidden="1"/>
    <cellStyle name="Enllaç" xfId="557" builtinId="8" hidden="1"/>
    <cellStyle name="Enllaç" xfId="559" builtinId="8" hidden="1"/>
    <cellStyle name="Enllaç" xfId="561" builtinId="8" hidden="1"/>
    <cellStyle name="Enllaç" xfId="563" builtinId="8" hidden="1"/>
    <cellStyle name="Enllaç" xfId="565" builtinId="8" hidden="1"/>
    <cellStyle name="Enllaç" xfId="567" builtinId="8" hidden="1"/>
    <cellStyle name="Enllaç" xfId="569" builtinId="8" hidden="1"/>
    <cellStyle name="Enllaç" xfId="571" builtinId="8" hidden="1"/>
    <cellStyle name="Enllaç" xfId="573" builtinId="8" hidden="1"/>
    <cellStyle name="Enllaç" xfId="575" builtinId="8" hidden="1"/>
    <cellStyle name="Enllaç" xfId="577" builtinId="8" hidden="1"/>
    <cellStyle name="Enllaç" xfId="579" builtinId="8" hidden="1"/>
    <cellStyle name="Enllaç" xfId="581" builtinId="8" hidden="1"/>
    <cellStyle name="Enllaç" xfId="583" builtinId="8" hidden="1"/>
    <cellStyle name="Enllaç" xfId="585" builtinId="8" hidden="1"/>
    <cellStyle name="Enllaç" xfId="587" builtinId="8" hidden="1"/>
    <cellStyle name="Enllaç" xfId="589" builtinId="8" hidden="1"/>
    <cellStyle name="Enllaç" xfId="591" builtinId="8" hidden="1"/>
    <cellStyle name="Enllaç" xfId="593" builtinId="8" hidden="1"/>
    <cellStyle name="Enllaç" xfId="595" builtinId="8" hidden="1"/>
    <cellStyle name="Enllaç" xfId="597" builtinId="8" hidden="1"/>
    <cellStyle name="Enllaç" xfId="599" builtinId="8" hidden="1"/>
    <cellStyle name="Enllaç" xfId="601" builtinId="8" hidden="1"/>
    <cellStyle name="Enllaç" xfId="603" builtinId="8" hidden="1"/>
    <cellStyle name="Enllaç" xfId="605" builtinId="8" hidden="1"/>
    <cellStyle name="Enllaç" xfId="607" builtinId="8" hidden="1"/>
    <cellStyle name="Enllaç" xfId="609" builtinId="8" hidden="1"/>
    <cellStyle name="Enllaç" xfId="611" builtinId="8" hidden="1"/>
    <cellStyle name="Enllaç" xfId="613" builtinId="8" hidden="1"/>
    <cellStyle name="Enllaç" xfId="615" builtinId="8" hidden="1"/>
    <cellStyle name="Enllaç" xfId="617" builtinId="8" hidden="1"/>
    <cellStyle name="Enllaç" xfId="619" builtinId="8" hidden="1"/>
    <cellStyle name="Enllaç" xfId="621" builtinId="8" hidden="1"/>
    <cellStyle name="Enllaç" xfId="623" builtinId="8" hidden="1"/>
    <cellStyle name="Enllaç" xfId="625" builtinId="8" hidden="1"/>
    <cellStyle name="Enllaç" xfId="627" builtinId="8" hidden="1"/>
    <cellStyle name="Enllaç" xfId="629" builtinId="8" hidden="1"/>
    <cellStyle name="Enllaç" xfId="631" builtinId="8" hidden="1"/>
    <cellStyle name="Enllaç" xfId="633" builtinId="8" hidden="1"/>
    <cellStyle name="Enllaç" xfId="635" builtinId="8" hidden="1"/>
    <cellStyle name="Enllaç" xfId="637" builtinId="8" hidden="1"/>
    <cellStyle name="Enllaç" xfId="639" builtinId="8" hidden="1"/>
    <cellStyle name="Enllaç" xfId="641" builtinId="8" hidden="1"/>
    <cellStyle name="Enllaç" xfId="643" builtinId="8" hidden="1"/>
    <cellStyle name="Enllaç" xfId="645" builtinId="8" hidden="1"/>
    <cellStyle name="Enllaç" xfId="647" builtinId="8" hidden="1"/>
    <cellStyle name="Enllaç" xfId="649" builtinId="8" hidden="1"/>
    <cellStyle name="Enllaç" xfId="651" builtinId="8" hidden="1"/>
    <cellStyle name="Enllaç" xfId="653" builtinId="8" hidden="1"/>
    <cellStyle name="Enllaç" xfId="655" builtinId="8" hidden="1"/>
    <cellStyle name="Enllaç" xfId="657" builtinId="8" hidden="1"/>
    <cellStyle name="Enllaç" xfId="659" builtinId="8" hidden="1"/>
    <cellStyle name="Enllaç" xfId="661" builtinId="8" hidden="1"/>
    <cellStyle name="Enllaç" xfId="663" builtinId="8" hidden="1"/>
    <cellStyle name="Enllaç" xfId="665" builtinId="8" hidden="1"/>
    <cellStyle name="Enllaç" xfId="667" builtinId="8" hidden="1"/>
    <cellStyle name="Enllaç" xfId="669" builtinId="8" hidden="1"/>
    <cellStyle name="Enllaç" xfId="671" builtinId="8" hidden="1"/>
    <cellStyle name="Enllaç" xfId="673" builtinId="8" hidden="1"/>
    <cellStyle name="Enllaç" xfId="675" builtinId="8" hidden="1"/>
    <cellStyle name="Enllaç" xfId="677" builtinId="8" hidden="1"/>
    <cellStyle name="Enllaç" xfId="679" builtinId="8" hidden="1"/>
    <cellStyle name="Enllaç" xfId="681" builtinId="8" hidden="1"/>
    <cellStyle name="Enllaç" xfId="683" builtinId="8" hidden="1"/>
    <cellStyle name="Enllaç" xfId="685" builtinId="8" hidden="1"/>
    <cellStyle name="Enllaç" xfId="687" builtinId="8" hidden="1"/>
    <cellStyle name="Enllaç" xfId="689" builtinId="8" hidden="1"/>
    <cellStyle name="Enllaç" xfId="691" builtinId="8" hidden="1"/>
    <cellStyle name="Enllaç" xfId="693" builtinId="8" hidden="1"/>
    <cellStyle name="Enllaç" xfId="695" builtinId="8" hidden="1"/>
    <cellStyle name="Enllaç" xfId="697" builtinId="8" hidden="1"/>
    <cellStyle name="Enllaç" xfId="699" builtinId="8" hidden="1"/>
    <cellStyle name="Enllaç" xfId="701" builtinId="8" hidden="1"/>
    <cellStyle name="Enllaç" xfId="703" builtinId="8" hidden="1"/>
    <cellStyle name="Enllaç" xfId="705" builtinId="8" hidden="1"/>
    <cellStyle name="Enllaç" xfId="707" builtinId="8" hidden="1"/>
    <cellStyle name="Enllaç" xfId="709" builtinId="8" hidden="1"/>
    <cellStyle name="Enllaç" xfId="711" builtinId="8" hidden="1"/>
    <cellStyle name="Enllaç" xfId="713" builtinId="8" hidden="1"/>
    <cellStyle name="Enllaç" xfId="715" builtinId="8" hidden="1"/>
    <cellStyle name="Enllaç" xfId="717" builtinId="8" hidden="1"/>
    <cellStyle name="Enllaç" xfId="719" builtinId="8" hidden="1"/>
    <cellStyle name="Enllaç" xfId="721" builtinId="8" hidden="1"/>
    <cellStyle name="Enllaç" xfId="723" builtinId="8" hidden="1"/>
    <cellStyle name="Enllaç" xfId="725" builtinId="8" hidden="1"/>
    <cellStyle name="Enllaç" xfId="727" builtinId="8" hidden="1"/>
    <cellStyle name="Enllaç" xfId="729" builtinId="8" hidden="1"/>
    <cellStyle name="Enllaç" xfId="731" builtinId="8" hidden="1"/>
    <cellStyle name="Enllaç" xfId="733" builtinId="8" hidden="1"/>
    <cellStyle name="Enllaç" xfId="735" builtinId="8" hidden="1"/>
    <cellStyle name="Enllaç" xfId="737" builtinId="8" hidden="1"/>
    <cellStyle name="Enllaç" xfId="739" builtinId="8" hidden="1"/>
    <cellStyle name="Enllaç" xfId="741" builtinId="8" hidden="1"/>
    <cellStyle name="Enllaç" xfId="743" builtinId="8" hidden="1"/>
    <cellStyle name="Enllaç" xfId="745" builtinId="8" hidden="1"/>
    <cellStyle name="Enllaç" xfId="747" builtinId="8" hidden="1"/>
    <cellStyle name="Enllaç" xfId="749" builtinId="8" hidden="1"/>
    <cellStyle name="Enllaç" xfId="751" builtinId="8" hidden="1"/>
    <cellStyle name="Enllaç" xfId="753" builtinId="8" hidden="1"/>
    <cellStyle name="Enllaç" xfId="755" builtinId="8" hidden="1"/>
    <cellStyle name="Enllaç" xfId="757" builtinId="8" hidden="1"/>
    <cellStyle name="Enllaç" xfId="759" builtinId="8" hidden="1"/>
    <cellStyle name="Enllaç" xfId="761" builtinId="8" hidden="1"/>
    <cellStyle name="Enllaç" xfId="763" builtinId="8" hidden="1"/>
    <cellStyle name="Enllaç" xfId="765" builtinId="8" hidden="1"/>
    <cellStyle name="Enllaç" xfId="767" builtinId="8" hidden="1"/>
    <cellStyle name="Enllaç" xfId="769" builtinId="8" hidden="1"/>
    <cellStyle name="Enllaç" xfId="771" builtinId="8" hidden="1"/>
    <cellStyle name="Enllaç" xfId="773" builtinId="8" hidden="1"/>
    <cellStyle name="Enllaç" xfId="775" builtinId="8" hidden="1"/>
    <cellStyle name="Enllaç" xfId="777" builtinId="8" hidden="1"/>
    <cellStyle name="Enllaç" xfId="779" builtinId="8" hidden="1"/>
    <cellStyle name="Enllaç" xfId="781" builtinId="8" hidden="1"/>
    <cellStyle name="Enllaç" xfId="783" builtinId="8" hidden="1"/>
    <cellStyle name="Enllaç" xfId="785" builtinId="8" hidden="1"/>
    <cellStyle name="Enllaç" xfId="787" builtinId="8" hidden="1"/>
    <cellStyle name="Enllaç" xfId="789" builtinId="8" hidden="1"/>
    <cellStyle name="Enllaç" xfId="791" builtinId="8" hidden="1"/>
    <cellStyle name="Enllaç" xfId="793" builtinId="8" hidden="1"/>
    <cellStyle name="Enllaç" xfId="795" builtinId="8" hidden="1"/>
    <cellStyle name="Enllaç" xfId="797" builtinId="8" hidden="1"/>
    <cellStyle name="Enllaç" xfId="799" builtinId="8" hidden="1"/>
    <cellStyle name="Enllaç" xfId="801" builtinId="8" hidden="1"/>
    <cellStyle name="Enllaç" xfId="803" builtinId="8" hidden="1"/>
    <cellStyle name="Enllaç" xfId="805" builtinId="8" hidden="1"/>
    <cellStyle name="Enllaç" xfId="807" builtinId="8" hidden="1"/>
    <cellStyle name="Enllaç" xfId="809" builtinId="8" hidden="1"/>
    <cellStyle name="Enllaç" xfId="811" builtinId="8" hidden="1"/>
    <cellStyle name="Enllaç" xfId="813" builtinId="8" hidden="1"/>
    <cellStyle name="Enllaç" xfId="815" builtinId="8" hidden="1"/>
    <cellStyle name="Enllaç" xfId="817" builtinId="8" hidden="1"/>
    <cellStyle name="Enllaç" xfId="819" builtinId="8" hidden="1"/>
    <cellStyle name="Enllaç" xfId="821" builtinId="8" hidden="1"/>
    <cellStyle name="Enllaç" xfId="823" builtinId="8" hidden="1"/>
    <cellStyle name="Enllaç" xfId="825" builtinId="8" hidden="1"/>
    <cellStyle name="Enllaç" xfId="827" builtinId="8" hidden="1"/>
    <cellStyle name="Enllaç" xfId="829" builtinId="8" hidden="1"/>
    <cellStyle name="Enllaç" xfId="831" builtinId="8" hidden="1"/>
    <cellStyle name="Enllaç" xfId="833" builtinId="8" hidden="1"/>
    <cellStyle name="Enllaç" xfId="835" builtinId="8" hidden="1"/>
    <cellStyle name="Enllaç" xfId="837" builtinId="8" hidden="1"/>
    <cellStyle name="Enllaç" xfId="839" builtinId="8" hidden="1"/>
    <cellStyle name="Enllaç" xfId="841" builtinId="8" hidden="1"/>
    <cellStyle name="Enllaç" xfId="843" builtinId="8" hidden="1"/>
    <cellStyle name="Enllaç" xfId="845" builtinId="8" hidden="1"/>
    <cellStyle name="Enllaç" xfId="847" builtinId="8" hidden="1"/>
    <cellStyle name="Enllaç" xfId="849" builtinId="8" hidden="1"/>
    <cellStyle name="Enllaç" xfId="851" builtinId="8" hidden="1"/>
    <cellStyle name="Enllaç" xfId="853" builtinId="8" hidden="1"/>
    <cellStyle name="Enllaç" xfId="855" builtinId="8" hidden="1"/>
    <cellStyle name="Enllaç" xfId="857" builtinId="8" hidden="1"/>
    <cellStyle name="Enllaç" xfId="859" builtinId="8" hidden="1"/>
    <cellStyle name="Enllaç" xfId="861" builtinId="8" hidden="1"/>
    <cellStyle name="Enllaç" xfId="863" builtinId="8" hidden="1"/>
    <cellStyle name="Enllaç" xfId="865" builtinId="8" hidden="1"/>
    <cellStyle name="Enllaç" xfId="867" builtinId="8" hidden="1"/>
    <cellStyle name="Enllaç" xfId="869" builtinId="8" hidden="1"/>
    <cellStyle name="Enllaç" xfId="871" builtinId="8" hidden="1"/>
    <cellStyle name="Enllaç" xfId="873" builtinId="8" hidden="1"/>
    <cellStyle name="Enllaç" xfId="875" builtinId="8" hidden="1"/>
    <cellStyle name="Enllaç" xfId="877" builtinId="8" hidden="1"/>
    <cellStyle name="Enllaç" xfId="879" builtinId="8" hidden="1"/>
    <cellStyle name="Enllaç" xfId="881" builtinId="8" hidden="1"/>
    <cellStyle name="Enllaç" xfId="883" builtinId="8" hidden="1"/>
    <cellStyle name="Enllaç" xfId="885" builtinId="8" hidden="1"/>
    <cellStyle name="Enllaç" xfId="887" builtinId="8" hidden="1"/>
    <cellStyle name="Enllaç" xfId="889" builtinId="8" hidden="1"/>
    <cellStyle name="Enllaç" xfId="891" builtinId="8" hidden="1"/>
    <cellStyle name="Enllaç" xfId="893" builtinId="8" hidden="1"/>
    <cellStyle name="Enllaç" xfId="895" builtinId="8" hidden="1"/>
    <cellStyle name="Enllaç" xfId="897" builtinId="8" hidden="1"/>
    <cellStyle name="Enllaç" xfId="899" builtinId="8" hidden="1"/>
    <cellStyle name="Enllaç" xfId="901" builtinId="8" hidden="1"/>
    <cellStyle name="Enllaç" xfId="903" builtinId="8" hidden="1"/>
    <cellStyle name="Enllaç" xfId="905" builtinId="8" hidden="1"/>
    <cellStyle name="Enllaç" xfId="907" builtinId="8" hidden="1"/>
    <cellStyle name="Enllaç" xfId="909" builtinId="8" hidden="1"/>
    <cellStyle name="Enllaç" xfId="911" builtinId="8" hidden="1"/>
    <cellStyle name="Enllaç" xfId="913" builtinId="8" hidden="1"/>
    <cellStyle name="Enllaç" xfId="915" builtinId="8" hidden="1"/>
    <cellStyle name="Enllaç" xfId="917" builtinId="8" hidden="1"/>
    <cellStyle name="Enllaç" xfId="919" builtinId="8" hidden="1"/>
    <cellStyle name="Enllaç" xfId="921" builtinId="8" hidden="1"/>
    <cellStyle name="Enllaç" xfId="923" builtinId="8" hidden="1"/>
    <cellStyle name="Enllaç" xfId="925" builtinId="8" hidden="1"/>
    <cellStyle name="Enllaç" xfId="927" builtinId="8" hidden="1"/>
    <cellStyle name="Enllaç" xfId="929" builtinId="8" hidden="1"/>
    <cellStyle name="Enllaç" xfId="931" builtinId="8" hidden="1"/>
    <cellStyle name="Enllaç" xfId="933" builtinId="8" hidden="1"/>
    <cellStyle name="Enllaç" xfId="935" builtinId="8" hidden="1"/>
    <cellStyle name="Enllaç" xfId="937" builtinId="8" hidden="1"/>
    <cellStyle name="Enllaç" xfId="939" builtinId="8" hidden="1"/>
    <cellStyle name="Enllaç" xfId="941" builtinId="8" hidden="1"/>
    <cellStyle name="Enllaç" xfId="943" builtinId="8" hidden="1"/>
    <cellStyle name="Enllaç" xfId="945" builtinId="8" hidden="1"/>
    <cellStyle name="Enllaç" xfId="947" builtinId="8" hidden="1"/>
    <cellStyle name="Enllaç" xfId="949" builtinId="8" hidden="1"/>
    <cellStyle name="Enllaç" xfId="951" builtinId="8" hidden="1"/>
    <cellStyle name="Enllaç" xfId="953" builtinId="8" hidden="1"/>
    <cellStyle name="Enllaç" xfId="955" builtinId="8" hidden="1"/>
    <cellStyle name="Enllaç" xfId="957" builtinId="8" hidden="1"/>
    <cellStyle name="Enllaç" xfId="959" builtinId="8" hidden="1"/>
    <cellStyle name="Enllaç" xfId="961" builtinId="8" hidden="1"/>
    <cellStyle name="Enllaç" xfId="963" builtinId="8" hidden="1"/>
    <cellStyle name="Enllaç" xfId="965" builtinId="8" hidden="1"/>
    <cellStyle name="Enllaç" xfId="967" builtinId="8" hidden="1"/>
    <cellStyle name="Enllaç" xfId="969" builtinId="8" hidden="1"/>
    <cellStyle name="Enllaç" xfId="971" builtinId="8" hidden="1"/>
    <cellStyle name="Enllaç" xfId="973" builtinId="8" hidden="1"/>
    <cellStyle name="Enllaç" xfId="975" builtinId="8" hidden="1"/>
    <cellStyle name="Enllaç" xfId="977" builtinId="8" hidden="1"/>
    <cellStyle name="Enllaç" xfId="979" builtinId="8" hidden="1"/>
    <cellStyle name="Enllaç" xfId="981" builtinId="8" hidden="1"/>
    <cellStyle name="Enllaç" xfId="983" builtinId="8" hidden="1"/>
    <cellStyle name="Enllaç" xfId="985" builtinId="8" hidden="1"/>
    <cellStyle name="Enllaç" xfId="987" builtinId="8" hidden="1"/>
    <cellStyle name="Enllaç" xfId="989" builtinId="8" hidden="1"/>
    <cellStyle name="Enllaç" xfId="991" builtinId="8" hidden="1"/>
    <cellStyle name="Enllaç" xfId="993" builtinId="8" hidden="1"/>
    <cellStyle name="Enllaç" xfId="995" builtinId="8" hidden="1"/>
    <cellStyle name="Enllaç" xfId="997" builtinId="8" hidden="1"/>
    <cellStyle name="Enllaç" xfId="999" builtinId="8" hidden="1"/>
    <cellStyle name="Enllaç" xfId="1001" builtinId="8" hidden="1"/>
    <cellStyle name="Enllaç" xfId="1003" builtinId="8" hidden="1"/>
    <cellStyle name="Enllaç" xfId="1005" builtinId="8" hidden="1"/>
    <cellStyle name="Enllaç" xfId="1007" builtinId="8" hidden="1"/>
    <cellStyle name="Enllaç" xfId="1009" builtinId="8" hidden="1"/>
    <cellStyle name="Enllaç" xfId="1011" builtinId="8" hidden="1"/>
    <cellStyle name="Enllaç" xfId="1013" builtinId="8" hidden="1"/>
    <cellStyle name="Enllaç" xfId="1015" builtinId="8" hidden="1"/>
    <cellStyle name="Enllaç" xfId="1017" builtinId="8" hidden="1"/>
    <cellStyle name="Enllaç" xfId="1019" builtinId="8" hidden="1"/>
    <cellStyle name="Enllaç" xfId="1021" builtinId="8" hidden="1"/>
    <cellStyle name="Enllaç" xfId="1023" builtinId="8" hidden="1"/>
    <cellStyle name="Enllaç" xfId="1025" builtinId="8" hidden="1"/>
    <cellStyle name="Enllaç" xfId="1027" builtinId="8" hidden="1"/>
    <cellStyle name="Enllaç" xfId="1029" builtinId="8" hidden="1"/>
    <cellStyle name="Enllaç" xfId="1031" builtinId="8" hidden="1"/>
    <cellStyle name="Enllaç" xfId="1033" builtinId="8" hidden="1"/>
    <cellStyle name="Enllaç" xfId="1035" builtinId="8" hidden="1"/>
    <cellStyle name="Enllaç" xfId="1037" builtinId="8" hidden="1"/>
    <cellStyle name="Enllaç" xfId="1039" builtinId="8" hidden="1"/>
    <cellStyle name="Enllaç" xfId="1041" builtinId="8" hidden="1"/>
    <cellStyle name="Enllaç" xfId="1043" builtinId="8" hidden="1"/>
    <cellStyle name="Enllaç" xfId="1045" builtinId="8" hidden="1"/>
    <cellStyle name="Enllaç" xfId="1047" builtinId="8" hidden="1"/>
    <cellStyle name="Enllaç" xfId="1049" builtinId="8" hidden="1"/>
    <cellStyle name="Enllaç" xfId="1051" builtinId="8" hidden="1"/>
    <cellStyle name="Enllaç" xfId="1053" builtinId="8" hidden="1"/>
    <cellStyle name="Enllaç" xfId="1055" builtinId="8" hidden="1"/>
    <cellStyle name="Enllaç" xfId="1057" builtinId="8" hidden="1"/>
    <cellStyle name="Enllaç" xfId="1059" builtinId="8" hidden="1"/>
    <cellStyle name="Enllaç" xfId="1061" builtinId="8" hidden="1"/>
    <cellStyle name="Enllaç" xfId="1063" builtinId="8" hidden="1"/>
    <cellStyle name="Enllaç" xfId="1065" builtinId="8" hidden="1"/>
    <cellStyle name="Enllaç" xfId="1067" builtinId="8" hidden="1"/>
    <cellStyle name="Enllaç" xfId="1069" builtinId="8" hidden="1"/>
    <cellStyle name="Enllaç" xfId="1071" builtinId="8" hidden="1"/>
    <cellStyle name="Enllaç" xfId="1073" builtinId="8" hidden="1"/>
    <cellStyle name="Enllaç" xfId="1075" builtinId="8" hidden="1"/>
    <cellStyle name="Enllaç" xfId="1077" builtinId="8" hidden="1"/>
    <cellStyle name="Enllaç" xfId="1079" builtinId="8" hidden="1"/>
    <cellStyle name="Enllaç" xfId="1081" builtinId="8" hidden="1"/>
    <cellStyle name="Enllaç" xfId="1083" builtinId="8" hidden="1"/>
    <cellStyle name="Enllaç" xfId="1085" builtinId="8" hidden="1"/>
    <cellStyle name="Enllaç" xfId="1087" builtinId="8" hidden="1"/>
    <cellStyle name="Enllaç" xfId="1089" builtinId="8" hidden="1"/>
    <cellStyle name="Enllaç" xfId="1091" builtinId="8" hidden="1"/>
    <cellStyle name="Enllaç" xfId="1093" builtinId="8" hidden="1"/>
    <cellStyle name="Enllaç" xfId="1095" builtinId="8" hidden="1"/>
    <cellStyle name="Enllaç" xfId="1097" builtinId="8" hidden="1"/>
    <cellStyle name="Enllaç" xfId="1099" builtinId="8" hidden="1"/>
    <cellStyle name="Enllaç" xfId="1101" builtinId="8" hidden="1"/>
    <cellStyle name="Enllaç" xfId="1103" builtinId="8" hidden="1"/>
    <cellStyle name="Enllaç" xfId="1105" builtinId="8" hidden="1"/>
    <cellStyle name="Enllaç" xfId="1107" builtinId="8" hidden="1"/>
    <cellStyle name="Enllaç" xfId="1109" builtinId="8" hidden="1"/>
    <cellStyle name="Enllaç" xfId="1111" builtinId="8" hidden="1"/>
    <cellStyle name="Enllaç" xfId="1113" builtinId="8" hidden="1"/>
    <cellStyle name="Enllaç" xfId="1115" builtinId="8" hidden="1"/>
    <cellStyle name="Enllaç" xfId="1117" builtinId="8" hidden="1"/>
    <cellStyle name="Enllaç" xfId="1119" builtinId="8" hidden="1"/>
    <cellStyle name="Enllaç" xfId="1121" builtinId="8" hidden="1"/>
    <cellStyle name="Enllaç" xfId="1123" builtinId="8" hidden="1"/>
    <cellStyle name="Enllaç" xfId="1125" builtinId="8" hidden="1"/>
    <cellStyle name="Enllaç" xfId="1127" builtinId="8" hidden="1"/>
    <cellStyle name="Enllaç" xfId="1129" builtinId="8" hidden="1"/>
    <cellStyle name="Enllaç" xfId="1131" builtinId="8" hidden="1"/>
    <cellStyle name="Enllaç" xfId="1133" builtinId="8" hidden="1"/>
    <cellStyle name="Enllaç" xfId="1135" builtinId="8" hidden="1"/>
    <cellStyle name="Enllaç" xfId="1137" builtinId="8" hidden="1"/>
    <cellStyle name="Enllaç" xfId="1139" builtinId="8" hidden="1"/>
    <cellStyle name="Enllaç" xfId="1141" builtinId="8" hidden="1"/>
    <cellStyle name="Enllaç" xfId="1143" builtinId="8" hidden="1"/>
    <cellStyle name="Enllaç" xfId="1145" builtinId="8" hidden="1"/>
    <cellStyle name="Enllaç" xfId="1147" builtinId="8" hidden="1"/>
    <cellStyle name="Enllaç" xfId="1149" builtinId="8" hidden="1"/>
    <cellStyle name="Enllaç" xfId="1151" builtinId="8" hidden="1"/>
    <cellStyle name="Enllaç" xfId="1153" builtinId="8" hidden="1"/>
    <cellStyle name="Enllaç" xfId="1155" builtinId="8" hidden="1"/>
    <cellStyle name="Enllaç" xfId="1157" builtinId="8" hidden="1"/>
    <cellStyle name="Enllaç" xfId="1159" builtinId="8" hidden="1"/>
    <cellStyle name="Enllaç" xfId="1161" builtinId="8" hidden="1"/>
    <cellStyle name="Enllaç" xfId="1163" builtinId="8" hidden="1"/>
    <cellStyle name="Enllaç" xfId="1165" builtinId="8" hidden="1"/>
    <cellStyle name="Enllaç" xfId="1167" builtinId="8" hidden="1"/>
    <cellStyle name="Enllaç" xfId="1169" builtinId="8" hidden="1"/>
    <cellStyle name="Enllaç" xfId="1171" builtinId="8" hidden="1"/>
    <cellStyle name="Enllaç" xfId="1173" builtinId="8" hidden="1"/>
    <cellStyle name="Enllaç" xfId="1175" builtinId="8" hidden="1"/>
    <cellStyle name="Enllaç" xfId="1177" builtinId="8" hidden="1"/>
    <cellStyle name="Enllaç" xfId="1179" builtinId="8" hidden="1"/>
    <cellStyle name="Enllaç" xfId="1181" builtinId="8" hidden="1"/>
    <cellStyle name="Enllaç" xfId="1183" builtinId="8" hidden="1"/>
    <cellStyle name="Enllaç" xfId="1185" builtinId="8" hidden="1"/>
    <cellStyle name="Enllaç" xfId="1187" builtinId="8" hidden="1"/>
    <cellStyle name="Enllaç" xfId="1189" builtinId="8" hidden="1"/>
    <cellStyle name="Enllaç" xfId="1191" builtinId="8" hidden="1"/>
    <cellStyle name="Enllaç" xfId="1193" builtinId="8" hidden="1"/>
    <cellStyle name="Enllaç" xfId="1195" builtinId="8" hidden="1"/>
    <cellStyle name="Enllaç" xfId="1197" builtinId="8" hidden="1"/>
    <cellStyle name="Enllaç" xfId="1199" builtinId="8" hidden="1"/>
    <cellStyle name="Enllaç" xfId="1201" builtinId="8" hidden="1"/>
    <cellStyle name="Enllaç" xfId="1203" builtinId="8" hidden="1"/>
    <cellStyle name="Enllaç" xfId="1205" builtinId="8" hidden="1"/>
    <cellStyle name="Enllaç" xfId="1207" builtinId="8" hidden="1"/>
    <cellStyle name="Enllaç" xfId="1209" builtinId="8" hidden="1"/>
    <cellStyle name="Enllaç" xfId="1211" builtinId="8" hidden="1"/>
    <cellStyle name="Enllaç" xfId="1213" builtinId="8" hidden="1"/>
    <cellStyle name="Enllaç" xfId="1215" builtinId="8" hidden="1"/>
    <cellStyle name="Enllaç" xfId="1217" builtinId="8" hidden="1"/>
    <cellStyle name="Enllaç" xfId="1219" builtinId="8" hidden="1"/>
    <cellStyle name="Enllaç" xfId="1221" builtinId="8" hidden="1"/>
    <cellStyle name="Enllaç" xfId="1223" builtinId="8" hidden="1"/>
    <cellStyle name="Enllaç" xfId="1225" builtinId="8" hidden="1"/>
    <cellStyle name="Enllaç" xfId="1227" builtinId="8" hidden="1"/>
    <cellStyle name="Enllaç" xfId="1229" builtinId="8" hidden="1"/>
    <cellStyle name="Enllaç" xfId="1231" builtinId="8" hidden="1"/>
    <cellStyle name="Enllaç" xfId="1233" builtinId="8" hidden="1"/>
    <cellStyle name="Enllaç" xfId="1235" builtinId="8" hidden="1"/>
    <cellStyle name="Enllaç" xfId="1237" builtinId="8" hidden="1"/>
    <cellStyle name="Enllaç" xfId="1239" builtinId="8" hidden="1"/>
    <cellStyle name="Enllaç" xfId="1241" builtinId="8" hidden="1"/>
    <cellStyle name="Enllaç" xfId="1243" builtinId="8" hidden="1"/>
    <cellStyle name="Enllaç" xfId="1245" builtinId="8" hidden="1"/>
    <cellStyle name="Enllaç" xfId="1247" builtinId="8" hidden="1"/>
    <cellStyle name="Enllaç" xfId="1249" builtinId="8" hidden="1"/>
    <cellStyle name="Enllaç" xfId="1251" builtinId="8" hidden="1"/>
    <cellStyle name="Enllaç" xfId="1253" builtinId="8" hidden="1"/>
    <cellStyle name="Enllaç" xfId="1255" builtinId="8" hidden="1"/>
    <cellStyle name="Enllaç" xfId="1257" builtinId="8" hidden="1"/>
    <cellStyle name="Enllaç" xfId="1259" builtinId="8" hidden="1"/>
    <cellStyle name="Enllaç" xfId="1261" builtinId="8" hidden="1"/>
    <cellStyle name="Enllaç" xfId="1263" builtinId="8" hidden="1"/>
    <cellStyle name="Enllaç" xfId="1265" builtinId="8" hidden="1"/>
    <cellStyle name="Enllaç" xfId="1267" builtinId="8" hidden="1"/>
    <cellStyle name="Enllaç" xfId="1269" builtinId="8" hidden="1"/>
    <cellStyle name="Enllaç" xfId="1271" builtinId="8" hidden="1"/>
    <cellStyle name="Enllaç" xfId="1273" builtinId="8" hidden="1"/>
    <cellStyle name="Enllaç" xfId="1275" builtinId="8" hidden="1"/>
    <cellStyle name="Enllaç" xfId="1277" builtinId="8" hidden="1"/>
    <cellStyle name="Enllaç" xfId="1279" builtinId="8" hidden="1"/>
    <cellStyle name="Enllaç" xfId="1281" builtinId="8" hidden="1"/>
    <cellStyle name="Enllaç" xfId="1283" builtinId="8" hidden="1"/>
    <cellStyle name="Enllaç" xfId="1285" builtinId="8" hidden="1"/>
    <cellStyle name="Enllaç" xfId="1287" builtinId="8" hidden="1"/>
    <cellStyle name="Enllaç" xfId="1289" builtinId="8" hidden="1"/>
    <cellStyle name="Enllaç" xfId="1291" builtinId="8" hidden="1"/>
    <cellStyle name="Enllaç" xfId="1293" builtinId="8" hidden="1"/>
    <cellStyle name="Enllaç" xfId="1295" builtinId="8" hidden="1"/>
    <cellStyle name="Enllaç" xfId="1297" builtinId="8" hidden="1"/>
    <cellStyle name="Enllaç" xfId="1299" builtinId="8" hidden="1"/>
    <cellStyle name="Enllaç" xfId="1301" builtinId="8" hidden="1"/>
    <cellStyle name="Enllaç" xfId="1303" builtinId="8" hidden="1"/>
    <cellStyle name="Enllaç" xfId="1305" builtinId="8" hidden="1"/>
    <cellStyle name="Enllaç" xfId="1307" builtinId="8" hidden="1"/>
    <cellStyle name="Enllaç" xfId="1309" builtinId="8" hidden="1"/>
    <cellStyle name="Enllaç" xfId="1311" builtinId="8" hidden="1"/>
    <cellStyle name="Enllaç" xfId="1313" builtinId="8" hidden="1"/>
    <cellStyle name="Enllaç" xfId="1315" builtinId="8" hidden="1"/>
    <cellStyle name="Enllaç" xfId="1317" builtinId="8" hidden="1"/>
    <cellStyle name="Enllaç" xfId="1319" builtinId="8" hidden="1"/>
    <cellStyle name="Enllaç" xfId="1321" builtinId="8" hidden="1"/>
    <cellStyle name="Enllaç" xfId="1323" builtinId="8" hidden="1"/>
    <cellStyle name="Enllaç" xfId="1325" builtinId="8" hidden="1"/>
    <cellStyle name="Enllaç" xfId="1327" builtinId="8" hidden="1"/>
    <cellStyle name="Enllaç" xfId="1329" builtinId="8" hidden="1"/>
    <cellStyle name="Enllaç" xfId="1331" builtinId="8" hidden="1"/>
    <cellStyle name="Enllaç" xfId="1333" builtinId="8" hidden="1"/>
    <cellStyle name="Enllaç" xfId="1335" builtinId="8" hidden="1"/>
    <cellStyle name="Enllaç" xfId="1337" builtinId="8" hidden="1"/>
    <cellStyle name="Enllaç" xfId="1339" builtinId="8" hidden="1"/>
    <cellStyle name="Enllaç" xfId="1341" builtinId="8" hidden="1"/>
    <cellStyle name="Enllaç" xfId="1343" builtinId="8" hidden="1"/>
    <cellStyle name="Enllaç" xfId="1345" builtinId="8" hidden="1"/>
    <cellStyle name="Enllaç" xfId="1347" builtinId="8" hidden="1"/>
    <cellStyle name="Enllaç" xfId="1349" builtinId="8" hidden="1"/>
    <cellStyle name="Enllaç" xfId="1351" builtinId="8" hidden="1"/>
    <cellStyle name="Enllaç" xfId="1353" builtinId="8" hidden="1"/>
    <cellStyle name="Enllaç" xfId="1355" builtinId="8" hidden="1"/>
    <cellStyle name="Enllaç" xfId="1357" builtinId="8" hidden="1"/>
    <cellStyle name="Enllaç" xfId="1359" builtinId="8" hidden="1"/>
    <cellStyle name="Enllaç" xfId="1361" builtinId="8" hidden="1"/>
    <cellStyle name="Enllaç" xfId="1363" builtinId="8" hidden="1"/>
    <cellStyle name="Enllaç" xfId="1365" builtinId="8" hidden="1"/>
    <cellStyle name="Enllaç" xfId="1367" builtinId="8" hidden="1"/>
    <cellStyle name="Enllaç" xfId="1369" builtinId="8" hidden="1"/>
    <cellStyle name="Enllaç" xfId="1371" builtinId="8" hidden="1"/>
    <cellStyle name="Enllaç" xfId="1373" builtinId="8" hidden="1"/>
    <cellStyle name="Enllaç" xfId="1375" builtinId="8" hidden="1"/>
    <cellStyle name="Enllaç" xfId="1377" builtinId="8" hidden="1"/>
    <cellStyle name="Enllaç" xfId="1379" builtinId="8" hidden="1"/>
    <cellStyle name="Enllaç" xfId="1381" builtinId="8" hidden="1"/>
    <cellStyle name="Enllaç" xfId="1383" builtinId="8" hidden="1"/>
    <cellStyle name="Enllaç" xfId="1385" builtinId="8" hidden="1"/>
    <cellStyle name="Enllaç" xfId="1387" builtinId="8" hidden="1"/>
    <cellStyle name="Enllaç" xfId="1389" builtinId="8" hidden="1"/>
    <cellStyle name="Enllaç" xfId="1391" builtinId="8" hidden="1"/>
    <cellStyle name="Enllaç" xfId="1393" builtinId="8" hidden="1"/>
    <cellStyle name="Enllaç" xfId="1395" builtinId="8" hidden="1"/>
    <cellStyle name="Enllaç" xfId="1397" builtinId="8" hidden="1"/>
    <cellStyle name="Enllaç" xfId="1399" builtinId="8" hidden="1"/>
    <cellStyle name="Enllaç" xfId="1401" builtinId="8" hidden="1"/>
    <cellStyle name="Enllaç" xfId="1403" builtinId="8" hidden="1"/>
    <cellStyle name="Enllaç" xfId="1405" builtinId="8" hidden="1"/>
    <cellStyle name="Enllaç" xfId="1407" builtinId="8" hidden="1"/>
    <cellStyle name="Enllaç" xfId="1409" builtinId="8" hidden="1"/>
    <cellStyle name="Enllaç" xfId="1411" builtinId="8" hidden="1"/>
    <cellStyle name="Enllaç" xfId="1413" builtinId="8" hidden="1"/>
    <cellStyle name="Enllaç" xfId="1415" builtinId="8" hidden="1"/>
    <cellStyle name="Enllaç" xfId="1417" builtinId="8" hidden="1"/>
    <cellStyle name="Enllaç" xfId="1419" builtinId="8" hidden="1"/>
    <cellStyle name="Enllaç" xfId="1421" builtinId="8" hidden="1"/>
    <cellStyle name="Enllaç" xfId="1423" builtinId="8" hidden="1"/>
    <cellStyle name="Enllaç" xfId="1425" builtinId="8" hidden="1"/>
    <cellStyle name="Enllaç" xfId="1427" builtinId="8" hidden="1"/>
    <cellStyle name="Enllaç" xfId="1429" builtinId="8" hidden="1"/>
    <cellStyle name="Enllaç" xfId="1431" builtinId="8" hidden="1"/>
    <cellStyle name="Enllaç" xfId="1433" builtinId="8" hidden="1"/>
    <cellStyle name="Enllaç" xfId="1435" builtinId="8" hidden="1"/>
    <cellStyle name="Enllaç" xfId="1437" builtinId="8" hidden="1"/>
    <cellStyle name="Enllaç" xfId="1439" builtinId="8" hidden="1"/>
    <cellStyle name="Enllaç" xfId="1441" builtinId="8" hidden="1"/>
    <cellStyle name="Enllaç" xfId="1443" builtinId="8" hidden="1"/>
    <cellStyle name="Enllaç" xfId="1445" builtinId="8" hidden="1"/>
    <cellStyle name="Enllaç" xfId="1447" builtinId="8" hidden="1"/>
    <cellStyle name="Enllaç" xfId="1449" builtinId="8" hidden="1"/>
    <cellStyle name="Enllaç" xfId="1451" builtinId="8" hidden="1"/>
    <cellStyle name="Enllaç" xfId="1453" builtinId="8" hidden="1"/>
    <cellStyle name="Enllaç" xfId="1455" builtinId="8" hidden="1"/>
    <cellStyle name="Enllaç" xfId="1457" builtinId="8" hidden="1"/>
    <cellStyle name="Enllaç" xfId="1459" builtinId="8" hidden="1"/>
    <cellStyle name="Enllaç" xfId="1461" builtinId="8" hidden="1"/>
    <cellStyle name="Enllaç" xfId="1463" builtinId="8" hidden="1"/>
    <cellStyle name="Enllaç" xfId="1465" builtinId="8" hidden="1"/>
    <cellStyle name="Enllaç" xfId="1467" builtinId="8" hidden="1"/>
    <cellStyle name="Enllaç" xfId="1469" builtinId="8" hidden="1"/>
    <cellStyle name="Enllaç" xfId="1471" builtinId="8" hidden="1"/>
    <cellStyle name="Enllaç" xfId="1473" builtinId="8" hidden="1"/>
    <cellStyle name="Enllaç" xfId="1475" builtinId="8" hidden="1"/>
    <cellStyle name="Enllaç" xfId="1477" builtinId="8" hidden="1"/>
    <cellStyle name="Enllaç" xfId="1479" builtinId="8" hidden="1"/>
    <cellStyle name="Enllaç" xfId="1481" builtinId="8" hidden="1"/>
    <cellStyle name="Enllaç" xfId="1483" builtinId="8" hidden="1"/>
    <cellStyle name="Enllaç" xfId="1485" builtinId="8" hidden="1"/>
    <cellStyle name="Enllaç" xfId="1487" builtinId="8" hidden="1"/>
    <cellStyle name="Enllaç" xfId="1489" builtinId="8" hidden="1"/>
    <cellStyle name="Enllaç" xfId="1491" builtinId="8" hidden="1"/>
    <cellStyle name="Enllaç" xfId="1493" builtinId="8" hidden="1"/>
    <cellStyle name="Enllaç" xfId="1495" builtinId="8" hidden="1"/>
    <cellStyle name="Enllaç" xfId="1497" builtinId="8" hidden="1"/>
    <cellStyle name="Enllaç" xfId="1499" builtinId="8" hidden="1"/>
    <cellStyle name="Enllaç" xfId="1501" builtinId="8" hidden="1"/>
    <cellStyle name="Enllaç" xfId="1503" builtinId="8" hidden="1"/>
    <cellStyle name="Enllaç" xfId="1505" builtinId="8" hidden="1"/>
    <cellStyle name="Enllaç" xfId="1507" builtinId="8" hidden="1"/>
    <cellStyle name="Enllaç" xfId="1509" builtinId="8" hidden="1"/>
    <cellStyle name="Enllaç" xfId="1511" builtinId="8" hidden="1"/>
    <cellStyle name="Enllaç" xfId="1513" builtinId="8" hidden="1"/>
    <cellStyle name="Enllaç" xfId="1515" builtinId="8" hidden="1"/>
    <cellStyle name="Enllaç" xfId="1517" builtinId="8" hidden="1"/>
    <cellStyle name="Enllaç" xfId="1519" builtinId="8" hidden="1"/>
    <cellStyle name="Enllaç" xfId="1521" builtinId="8" hidden="1"/>
    <cellStyle name="Enllaç" xfId="1523" builtinId="8" hidden="1"/>
    <cellStyle name="Enllaç" xfId="1525" builtinId="8" hidden="1"/>
    <cellStyle name="Enllaç" xfId="1527" builtinId="8" hidden="1"/>
    <cellStyle name="Enllaç" xfId="1529" builtinId="8" hidden="1"/>
    <cellStyle name="Enllaç" xfId="1531" builtinId="8" hidden="1"/>
    <cellStyle name="Enllaç" xfId="1533" builtinId="8" hidden="1"/>
    <cellStyle name="Enllaç" xfId="1535" builtinId="8" hidden="1"/>
    <cellStyle name="Enllaç" xfId="1537" builtinId="8" hidden="1"/>
    <cellStyle name="Enllaç" xfId="1539" builtinId="8" hidden="1"/>
    <cellStyle name="Enllaç" xfId="1541" builtinId="8" hidden="1"/>
    <cellStyle name="Enllaç" xfId="1543" builtinId="8" hidden="1"/>
    <cellStyle name="Enllaç" xfId="1545" builtinId="8" hidden="1"/>
    <cellStyle name="Enllaç" xfId="1547" builtinId="8" hidden="1"/>
    <cellStyle name="Enllaç" xfId="1549" builtinId="8" hidden="1"/>
    <cellStyle name="Enllaç" xfId="1551" builtinId="8" hidden="1"/>
    <cellStyle name="Enllaç" xfId="1553" builtinId="8" hidden="1"/>
    <cellStyle name="Enllaç" xfId="1555" builtinId="8" hidden="1"/>
    <cellStyle name="Enllaç" xfId="1557" builtinId="8" hidden="1"/>
    <cellStyle name="Enllaç" xfId="1559" builtinId="8" hidden="1"/>
    <cellStyle name="Enllaç" xfId="1561" builtinId="8" hidden="1"/>
    <cellStyle name="Enllaç" xfId="1563" builtinId="8" hidden="1"/>
    <cellStyle name="Enllaç" xfId="1565" builtinId="8" hidden="1"/>
    <cellStyle name="Enllaç" xfId="1567" builtinId="8" hidden="1"/>
    <cellStyle name="Enllaç" xfId="1569" builtinId="8" hidden="1"/>
    <cellStyle name="Enllaç" xfId="1571" builtinId="8" hidden="1"/>
    <cellStyle name="Enllaç" xfId="1573" builtinId="8" hidden="1"/>
    <cellStyle name="Enllaç" xfId="1575" builtinId="8" hidden="1"/>
    <cellStyle name="Enllaç" xfId="1577" builtinId="8" hidden="1"/>
    <cellStyle name="Enllaç" xfId="1579" builtinId="8" hidden="1"/>
    <cellStyle name="Enllaç" xfId="1581" builtinId="8" hidden="1"/>
    <cellStyle name="Enllaç" xfId="1583" builtinId="8" hidden="1"/>
    <cellStyle name="Enllaç" xfId="1585" builtinId="8" hidden="1"/>
    <cellStyle name="Enllaç" xfId="1587" builtinId="8" hidden="1"/>
    <cellStyle name="Enllaç" xfId="1589" builtinId="8" hidden="1"/>
    <cellStyle name="Enllaç" xfId="1591" builtinId="8" hidden="1"/>
    <cellStyle name="Enllaç" xfId="1593" builtinId="8" hidden="1"/>
    <cellStyle name="Enllaç" xfId="1595" builtinId="8" hidden="1"/>
    <cellStyle name="Enllaç" xfId="1597" builtinId="8" hidden="1"/>
    <cellStyle name="Enllaç" xfId="1599" builtinId="8" hidden="1"/>
    <cellStyle name="Enllaç" xfId="1601" builtinId="8" hidden="1"/>
    <cellStyle name="Enllaç" xfId="1603" builtinId="8" hidden="1"/>
    <cellStyle name="Enllaç" xfId="1605" builtinId="8" hidden="1"/>
    <cellStyle name="Enllaç" xfId="1607" builtinId="8" hidden="1"/>
    <cellStyle name="Enllaç" xfId="1609" builtinId="8" hidden="1"/>
    <cellStyle name="Enllaç" xfId="1611" builtinId="8" hidden="1"/>
    <cellStyle name="Enllaç" xfId="1613" builtinId="8" hidden="1"/>
    <cellStyle name="Enllaç" xfId="1615" builtinId="8" hidden="1"/>
    <cellStyle name="Enllaç" xfId="1617" builtinId="8" hidden="1"/>
    <cellStyle name="Enllaç" xfId="1619" builtinId="8" hidden="1"/>
    <cellStyle name="Enllaç" xfId="1621" builtinId="8" hidden="1"/>
    <cellStyle name="Enllaç" xfId="1623" builtinId="8" hidden="1"/>
    <cellStyle name="Enllaç" xfId="1625" builtinId="8" hidden="1"/>
    <cellStyle name="Enllaç" xfId="1627" builtinId="8" hidden="1"/>
    <cellStyle name="Enllaç" xfId="1629" builtinId="8" hidden="1"/>
    <cellStyle name="Enllaç" xfId="1631" builtinId="8" hidden="1"/>
    <cellStyle name="Enllaç" xfId="1633" builtinId="8" hidden="1"/>
    <cellStyle name="Enllaç" xfId="1635" builtinId="8" hidden="1"/>
    <cellStyle name="Enllaç" xfId="1637" builtinId="8" hidden="1"/>
    <cellStyle name="Enllaç" xfId="1639" builtinId="8" hidden="1"/>
    <cellStyle name="Enllaç" xfId="1641" builtinId="8" hidden="1"/>
    <cellStyle name="Enllaç" xfId="1643" builtinId="8" hidden="1"/>
    <cellStyle name="Enllaç" xfId="1645" builtinId="8" hidden="1"/>
    <cellStyle name="Enllaç" xfId="1647" builtinId="8" hidden="1"/>
    <cellStyle name="Enllaç" xfId="1649" builtinId="8" hidden="1"/>
    <cellStyle name="Enllaç" xfId="1651" builtinId="8" hidden="1"/>
    <cellStyle name="Enllaç" xfId="1653" builtinId="8" hidden="1"/>
    <cellStyle name="Enllaç" xfId="1655" builtinId="8" hidden="1"/>
    <cellStyle name="Enllaç" xfId="1657" builtinId="8" hidden="1"/>
    <cellStyle name="Enllaç" xfId="1659" builtinId="8" hidden="1"/>
    <cellStyle name="Enllaç" xfId="1661" builtinId="8" hidden="1"/>
    <cellStyle name="Enllaç" xfId="1663" builtinId="8" hidden="1"/>
    <cellStyle name="Enllaç" xfId="1665" builtinId="8" hidden="1"/>
    <cellStyle name="Enllaç" xfId="1667" builtinId="8" hidden="1"/>
    <cellStyle name="Enllaç" xfId="1669" builtinId="8" hidden="1"/>
    <cellStyle name="Enllaç" xfId="1671" builtinId="8" hidden="1"/>
    <cellStyle name="Enllaç" xfId="1673" builtinId="8" hidden="1"/>
    <cellStyle name="Enllaç" xfId="1675" builtinId="8" hidden="1"/>
    <cellStyle name="Enllaç" xfId="1677" builtinId="8" hidden="1"/>
    <cellStyle name="Enllaç" xfId="1679" builtinId="8" hidden="1"/>
    <cellStyle name="Enllaç" xfId="1681" builtinId="8" hidden="1"/>
    <cellStyle name="Enllaç" xfId="1683" builtinId="8" hidden="1"/>
    <cellStyle name="Enllaç visitat" xfId="2" builtinId="9" hidden="1"/>
    <cellStyle name="Enllaç visitat" xfId="4" builtinId="9" hidden="1"/>
    <cellStyle name="Enllaç visitat" xfId="6" builtinId="9" hidden="1"/>
    <cellStyle name="Enllaç visitat" xfId="8" builtinId="9" hidden="1"/>
    <cellStyle name="Enllaç visitat" xfId="10" builtinId="9" hidden="1"/>
    <cellStyle name="Enllaç visitat" xfId="12" builtinId="9" hidden="1"/>
    <cellStyle name="Enllaç visitat" xfId="14" builtinId="9" hidden="1"/>
    <cellStyle name="Enllaç visitat" xfId="16" builtinId="9" hidden="1"/>
    <cellStyle name="Enllaç visitat" xfId="18" builtinId="9" hidden="1"/>
    <cellStyle name="Enllaç visitat" xfId="20" builtinId="9" hidden="1"/>
    <cellStyle name="Enllaç visitat" xfId="22" builtinId="9" hidden="1"/>
    <cellStyle name="Enllaç visitat" xfId="24" builtinId="9" hidden="1"/>
    <cellStyle name="Enllaç visitat" xfId="26" builtinId="9" hidden="1"/>
    <cellStyle name="Enllaç visitat" xfId="28" builtinId="9" hidden="1"/>
    <cellStyle name="Enllaç visitat" xfId="30" builtinId="9" hidden="1"/>
    <cellStyle name="Enllaç visitat" xfId="32" builtinId="9" hidden="1"/>
    <cellStyle name="Enllaç visitat" xfId="34" builtinId="9" hidden="1"/>
    <cellStyle name="Enllaç visitat" xfId="36" builtinId="9" hidden="1"/>
    <cellStyle name="Enllaç visitat" xfId="38" builtinId="9" hidden="1"/>
    <cellStyle name="Enllaç visitat" xfId="40" builtinId="9" hidden="1"/>
    <cellStyle name="Enllaç visitat" xfId="42" builtinId="9" hidden="1"/>
    <cellStyle name="Enllaç visitat" xfId="44" builtinId="9" hidden="1"/>
    <cellStyle name="Enllaç visitat" xfId="46" builtinId="9" hidden="1"/>
    <cellStyle name="Enllaç visitat" xfId="48" builtinId="9" hidden="1"/>
    <cellStyle name="Enllaç visitat" xfId="50" builtinId="9" hidden="1"/>
    <cellStyle name="Enllaç visitat" xfId="52" builtinId="9" hidden="1"/>
    <cellStyle name="Enllaç visitat" xfId="54" builtinId="9" hidden="1"/>
    <cellStyle name="Enllaç visitat" xfId="56" builtinId="9" hidden="1"/>
    <cellStyle name="Enllaç visitat" xfId="58" builtinId="9" hidden="1"/>
    <cellStyle name="Enllaç visitat" xfId="60" builtinId="9" hidden="1"/>
    <cellStyle name="Enllaç visitat" xfId="62" builtinId="9" hidden="1"/>
    <cellStyle name="Enllaç visitat" xfId="64" builtinId="9" hidden="1"/>
    <cellStyle name="Enllaç visitat" xfId="66" builtinId="9" hidden="1"/>
    <cellStyle name="Enllaç visitat" xfId="68" builtinId="9" hidden="1"/>
    <cellStyle name="Enllaç visitat" xfId="70" builtinId="9" hidden="1"/>
    <cellStyle name="Enllaç visitat" xfId="72" builtinId="9" hidden="1"/>
    <cellStyle name="Enllaç visitat" xfId="74" builtinId="9" hidden="1"/>
    <cellStyle name="Enllaç visitat" xfId="76" builtinId="9" hidden="1"/>
    <cellStyle name="Enllaç visitat" xfId="78" builtinId="9" hidden="1"/>
    <cellStyle name="Enllaç visitat" xfId="80" builtinId="9" hidden="1"/>
    <cellStyle name="Enllaç visitat" xfId="82" builtinId="9" hidden="1"/>
    <cellStyle name="Enllaç visitat" xfId="84" builtinId="9" hidden="1"/>
    <cellStyle name="Enllaç visitat" xfId="86" builtinId="9" hidden="1"/>
    <cellStyle name="Enllaç visitat" xfId="88" builtinId="9" hidden="1"/>
    <cellStyle name="Enllaç visitat" xfId="90" builtinId="9" hidden="1"/>
    <cellStyle name="Enllaç visitat" xfId="92" builtinId="9" hidden="1"/>
    <cellStyle name="Enllaç visitat" xfId="94" builtinId="9" hidden="1"/>
    <cellStyle name="Enllaç visitat" xfId="96" builtinId="9" hidden="1"/>
    <cellStyle name="Enllaç visitat" xfId="98" builtinId="9" hidden="1"/>
    <cellStyle name="Enllaç visitat" xfId="100" builtinId="9" hidden="1"/>
    <cellStyle name="Enllaç visitat" xfId="102" builtinId="9" hidden="1"/>
    <cellStyle name="Enllaç visitat" xfId="104" builtinId="9" hidden="1"/>
    <cellStyle name="Enllaç visitat" xfId="106" builtinId="9" hidden="1"/>
    <cellStyle name="Enllaç visitat" xfId="108" builtinId="9" hidden="1"/>
    <cellStyle name="Enllaç visitat" xfId="110" builtinId="9" hidden="1"/>
    <cellStyle name="Enllaç visitat" xfId="112" builtinId="9" hidden="1"/>
    <cellStyle name="Enllaç visitat" xfId="114" builtinId="9" hidden="1"/>
    <cellStyle name="Enllaç visitat" xfId="116" builtinId="9" hidden="1"/>
    <cellStyle name="Enllaç visitat" xfId="118" builtinId="9" hidden="1"/>
    <cellStyle name="Enllaç visitat" xfId="120" builtinId="9" hidden="1"/>
    <cellStyle name="Enllaç visitat" xfId="122" builtinId="9" hidden="1"/>
    <cellStyle name="Enllaç visitat" xfId="124" builtinId="9" hidden="1"/>
    <cellStyle name="Enllaç visitat" xfId="126" builtinId="9" hidden="1"/>
    <cellStyle name="Enllaç visitat" xfId="128" builtinId="9" hidden="1"/>
    <cellStyle name="Enllaç visitat" xfId="130" builtinId="9" hidden="1"/>
    <cellStyle name="Enllaç visitat" xfId="132" builtinId="9" hidden="1"/>
    <cellStyle name="Enllaç visitat" xfId="134" builtinId="9" hidden="1"/>
    <cellStyle name="Enllaç visitat" xfId="136" builtinId="9" hidden="1"/>
    <cellStyle name="Enllaç visitat" xfId="138" builtinId="9" hidden="1"/>
    <cellStyle name="Enllaç visitat" xfId="140" builtinId="9" hidden="1"/>
    <cellStyle name="Enllaç visitat" xfId="142" builtinId="9" hidden="1"/>
    <cellStyle name="Enllaç visitat" xfId="144" builtinId="9" hidden="1"/>
    <cellStyle name="Enllaç visitat" xfId="146" builtinId="9" hidden="1"/>
    <cellStyle name="Enllaç visitat" xfId="148" builtinId="9" hidden="1"/>
    <cellStyle name="Enllaç visitat" xfId="150" builtinId="9" hidden="1"/>
    <cellStyle name="Enllaç visitat" xfId="152" builtinId="9" hidden="1"/>
    <cellStyle name="Enllaç visitat" xfId="154" builtinId="9" hidden="1"/>
    <cellStyle name="Enllaç visitat" xfId="156" builtinId="9" hidden="1"/>
    <cellStyle name="Enllaç visitat" xfId="158" builtinId="9" hidden="1"/>
    <cellStyle name="Enllaç visitat" xfId="160" builtinId="9" hidden="1"/>
    <cellStyle name="Enllaç visitat" xfId="162" builtinId="9" hidden="1"/>
    <cellStyle name="Enllaç visitat" xfId="164" builtinId="9" hidden="1"/>
    <cellStyle name="Enllaç visitat" xfId="166" builtinId="9" hidden="1"/>
    <cellStyle name="Enllaç visitat" xfId="168" builtinId="9" hidden="1"/>
    <cellStyle name="Enllaç visitat" xfId="170" builtinId="9" hidden="1"/>
    <cellStyle name="Enllaç visitat" xfId="172" builtinId="9" hidden="1"/>
    <cellStyle name="Enllaç visitat" xfId="174" builtinId="9" hidden="1"/>
    <cellStyle name="Enllaç visitat" xfId="176" builtinId="9" hidden="1"/>
    <cellStyle name="Enllaç visitat" xfId="178" builtinId="9" hidden="1"/>
    <cellStyle name="Enllaç visitat" xfId="180" builtinId="9" hidden="1"/>
    <cellStyle name="Enllaç visitat" xfId="182" builtinId="9" hidden="1"/>
    <cellStyle name="Enllaç visitat" xfId="184" builtinId="9" hidden="1"/>
    <cellStyle name="Enllaç visitat" xfId="186" builtinId="9" hidden="1"/>
    <cellStyle name="Enllaç visitat" xfId="188" builtinId="9" hidden="1"/>
    <cellStyle name="Enllaç visitat" xfId="190" builtinId="9" hidden="1"/>
    <cellStyle name="Enllaç visitat" xfId="192" builtinId="9" hidden="1"/>
    <cellStyle name="Enllaç visitat" xfId="194" builtinId="9" hidden="1"/>
    <cellStyle name="Enllaç visitat" xfId="196" builtinId="9" hidden="1"/>
    <cellStyle name="Enllaç visitat" xfId="198" builtinId="9" hidden="1"/>
    <cellStyle name="Enllaç visitat" xfId="200" builtinId="9" hidden="1"/>
    <cellStyle name="Enllaç visitat" xfId="202" builtinId="9" hidden="1"/>
    <cellStyle name="Enllaç visitat" xfId="204" builtinId="9" hidden="1"/>
    <cellStyle name="Enllaç visitat" xfId="206" builtinId="9" hidden="1"/>
    <cellStyle name="Enllaç visitat" xfId="208" builtinId="9" hidden="1"/>
    <cellStyle name="Enllaç visitat" xfId="210" builtinId="9" hidden="1"/>
    <cellStyle name="Enllaç visitat" xfId="212" builtinId="9" hidden="1"/>
    <cellStyle name="Enllaç visitat" xfId="214" builtinId="9" hidden="1"/>
    <cellStyle name="Enllaç visitat" xfId="216" builtinId="9" hidden="1"/>
    <cellStyle name="Enllaç visitat" xfId="218" builtinId="9" hidden="1"/>
    <cellStyle name="Enllaç visitat" xfId="220" builtinId="9" hidden="1"/>
    <cellStyle name="Enllaç visitat" xfId="222" builtinId="9" hidden="1"/>
    <cellStyle name="Enllaç visitat" xfId="224" builtinId="9" hidden="1"/>
    <cellStyle name="Enllaç visitat" xfId="226" builtinId="9" hidden="1"/>
    <cellStyle name="Enllaç visitat" xfId="228" builtinId="9" hidden="1"/>
    <cellStyle name="Enllaç visitat" xfId="230" builtinId="9" hidden="1"/>
    <cellStyle name="Enllaç visitat" xfId="232" builtinId="9" hidden="1"/>
    <cellStyle name="Enllaç visitat" xfId="234" builtinId="9" hidden="1"/>
    <cellStyle name="Enllaç visitat" xfId="236" builtinId="9" hidden="1"/>
    <cellStyle name="Enllaç visitat" xfId="238" builtinId="9" hidden="1"/>
    <cellStyle name="Enllaç visitat" xfId="240" builtinId="9" hidden="1"/>
    <cellStyle name="Enllaç visitat" xfId="242" builtinId="9" hidden="1"/>
    <cellStyle name="Enllaç visitat" xfId="244" builtinId="9" hidden="1"/>
    <cellStyle name="Enllaç visitat" xfId="246" builtinId="9" hidden="1"/>
    <cellStyle name="Enllaç visitat" xfId="248" builtinId="9" hidden="1"/>
    <cellStyle name="Enllaç visitat" xfId="250" builtinId="9" hidden="1"/>
    <cellStyle name="Enllaç visitat" xfId="252" builtinId="9" hidden="1"/>
    <cellStyle name="Enllaç visitat" xfId="254" builtinId="9" hidden="1"/>
    <cellStyle name="Enllaç visitat" xfId="256" builtinId="9" hidden="1"/>
    <cellStyle name="Enllaç visitat" xfId="258" builtinId="9" hidden="1"/>
    <cellStyle name="Enllaç visitat" xfId="260" builtinId="9" hidden="1"/>
    <cellStyle name="Enllaç visitat" xfId="262" builtinId="9" hidden="1"/>
    <cellStyle name="Enllaç visitat" xfId="264" builtinId="9" hidden="1"/>
    <cellStyle name="Enllaç visitat" xfId="266" builtinId="9" hidden="1"/>
    <cellStyle name="Enllaç visitat" xfId="268" builtinId="9" hidden="1"/>
    <cellStyle name="Enllaç visitat" xfId="270" builtinId="9" hidden="1"/>
    <cellStyle name="Enllaç visitat" xfId="272" builtinId="9" hidden="1"/>
    <cellStyle name="Enllaç visitat" xfId="274" builtinId="9" hidden="1"/>
    <cellStyle name="Enllaç visitat" xfId="276" builtinId="9" hidden="1"/>
    <cellStyle name="Enllaç visitat" xfId="278" builtinId="9" hidden="1"/>
    <cellStyle name="Enllaç visitat" xfId="280" builtinId="9" hidden="1"/>
    <cellStyle name="Enllaç visitat" xfId="282" builtinId="9" hidden="1"/>
    <cellStyle name="Enllaç visitat" xfId="284" builtinId="9" hidden="1"/>
    <cellStyle name="Enllaç visitat" xfId="286" builtinId="9" hidden="1"/>
    <cellStyle name="Enllaç visitat" xfId="288" builtinId="9" hidden="1"/>
    <cellStyle name="Enllaç visitat" xfId="290" builtinId="9" hidden="1"/>
    <cellStyle name="Enllaç visitat" xfId="292" builtinId="9" hidden="1"/>
    <cellStyle name="Enllaç visitat" xfId="294" builtinId="9" hidden="1"/>
    <cellStyle name="Enllaç visitat" xfId="296" builtinId="9" hidden="1"/>
    <cellStyle name="Enllaç visitat" xfId="298" builtinId="9" hidden="1"/>
    <cellStyle name="Enllaç visitat" xfId="300" builtinId="9" hidden="1"/>
    <cellStyle name="Enllaç visitat" xfId="302" builtinId="9" hidden="1"/>
    <cellStyle name="Enllaç visitat" xfId="304" builtinId="9" hidden="1"/>
    <cellStyle name="Enllaç visitat" xfId="306" builtinId="9" hidden="1"/>
    <cellStyle name="Enllaç visitat" xfId="308" builtinId="9" hidden="1"/>
    <cellStyle name="Enllaç visitat" xfId="310" builtinId="9" hidden="1"/>
    <cellStyle name="Enllaç visitat" xfId="312" builtinId="9" hidden="1"/>
    <cellStyle name="Enllaç visitat" xfId="314" builtinId="9" hidden="1"/>
    <cellStyle name="Enllaç visitat" xfId="316" builtinId="9" hidden="1"/>
    <cellStyle name="Enllaç visitat" xfId="318" builtinId="9" hidden="1"/>
    <cellStyle name="Enllaç visitat" xfId="320" builtinId="9" hidden="1"/>
    <cellStyle name="Enllaç visitat" xfId="322" builtinId="9" hidden="1"/>
    <cellStyle name="Enllaç visitat" xfId="324" builtinId="9" hidden="1"/>
    <cellStyle name="Enllaç visitat" xfId="326" builtinId="9" hidden="1"/>
    <cellStyle name="Enllaç visitat" xfId="328" builtinId="9" hidden="1"/>
    <cellStyle name="Enllaç visitat" xfId="330" builtinId="9" hidden="1"/>
    <cellStyle name="Enllaç visitat" xfId="332" builtinId="9" hidden="1"/>
    <cellStyle name="Enllaç visitat" xfId="334" builtinId="9" hidden="1"/>
    <cellStyle name="Enllaç visitat" xfId="336" builtinId="9" hidden="1"/>
    <cellStyle name="Enllaç visitat" xfId="338" builtinId="9" hidden="1"/>
    <cellStyle name="Enllaç visitat" xfId="340" builtinId="9" hidden="1"/>
    <cellStyle name="Enllaç visitat" xfId="342" builtinId="9" hidden="1"/>
    <cellStyle name="Enllaç visitat" xfId="344" builtinId="9" hidden="1"/>
    <cellStyle name="Enllaç visitat" xfId="346" builtinId="9" hidden="1"/>
    <cellStyle name="Enllaç visitat" xfId="348" builtinId="9" hidden="1"/>
    <cellStyle name="Enllaç visitat" xfId="350" builtinId="9" hidden="1"/>
    <cellStyle name="Enllaç visitat" xfId="352" builtinId="9" hidden="1"/>
    <cellStyle name="Enllaç visitat" xfId="354" builtinId="9" hidden="1"/>
    <cellStyle name="Enllaç visitat" xfId="356" builtinId="9" hidden="1"/>
    <cellStyle name="Enllaç visitat" xfId="358" builtinId="9" hidden="1"/>
    <cellStyle name="Enllaç visitat" xfId="360" builtinId="9" hidden="1"/>
    <cellStyle name="Enllaç visitat" xfId="362" builtinId="9" hidden="1"/>
    <cellStyle name="Enllaç visitat" xfId="364" builtinId="9" hidden="1"/>
    <cellStyle name="Enllaç visitat" xfId="366" builtinId="9" hidden="1"/>
    <cellStyle name="Enllaç visitat" xfId="368" builtinId="9" hidden="1"/>
    <cellStyle name="Enllaç visitat" xfId="370" builtinId="9" hidden="1"/>
    <cellStyle name="Enllaç visitat" xfId="372" builtinId="9" hidden="1"/>
    <cellStyle name="Enllaç visitat" xfId="374" builtinId="9" hidden="1"/>
    <cellStyle name="Enllaç visitat" xfId="376" builtinId="9" hidden="1"/>
    <cellStyle name="Enllaç visitat" xfId="378" builtinId="9" hidden="1"/>
    <cellStyle name="Enllaç visitat" xfId="380" builtinId="9" hidden="1"/>
    <cellStyle name="Enllaç visitat" xfId="382" builtinId="9" hidden="1"/>
    <cellStyle name="Enllaç visitat" xfId="384" builtinId="9" hidden="1"/>
    <cellStyle name="Enllaç visitat" xfId="386" builtinId="9" hidden="1"/>
    <cellStyle name="Enllaç visitat" xfId="388" builtinId="9" hidden="1"/>
    <cellStyle name="Enllaç visitat" xfId="390" builtinId="9" hidden="1"/>
    <cellStyle name="Enllaç visitat" xfId="392" builtinId="9" hidden="1"/>
    <cellStyle name="Enllaç visitat" xfId="394" builtinId="9" hidden="1"/>
    <cellStyle name="Enllaç visitat" xfId="396" builtinId="9" hidden="1"/>
    <cellStyle name="Enllaç visitat" xfId="398" builtinId="9" hidden="1"/>
    <cellStyle name="Enllaç visitat" xfId="400" builtinId="9" hidden="1"/>
    <cellStyle name="Enllaç visitat" xfId="402" builtinId="9" hidden="1"/>
    <cellStyle name="Enllaç visitat" xfId="404" builtinId="9" hidden="1"/>
    <cellStyle name="Enllaç visitat" xfId="406" builtinId="9" hidden="1"/>
    <cellStyle name="Enllaç visitat" xfId="408" builtinId="9" hidden="1"/>
    <cellStyle name="Enllaç visitat" xfId="410" builtinId="9" hidden="1"/>
    <cellStyle name="Enllaç visitat" xfId="412" builtinId="9" hidden="1"/>
    <cellStyle name="Enllaç visitat" xfId="414" builtinId="9" hidden="1"/>
    <cellStyle name="Enllaç visitat" xfId="416" builtinId="9" hidden="1"/>
    <cellStyle name="Enllaç visitat" xfId="418" builtinId="9" hidden="1"/>
    <cellStyle name="Enllaç visitat" xfId="420" builtinId="9" hidden="1"/>
    <cellStyle name="Enllaç visitat" xfId="422" builtinId="9" hidden="1"/>
    <cellStyle name="Enllaç visitat" xfId="424" builtinId="9" hidden="1"/>
    <cellStyle name="Enllaç visitat" xfId="426" builtinId="9" hidden="1"/>
    <cellStyle name="Enllaç visitat" xfId="428" builtinId="9" hidden="1"/>
    <cellStyle name="Enllaç visitat" xfId="430" builtinId="9" hidden="1"/>
    <cellStyle name="Enllaç visitat" xfId="432" builtinId="9" hidden="1"/>
    <cellStyle name="Enllaç visitat" xfId="434" builtinId="9" hidden="1"/>
    <cellStyle name="Enllaç visitat" xfId="436" builtinId="9" hidden="1"/>
    <cellStyle name="Enllaç visitat" xfId="438" builtinId="9" hidden="1"/>
    <cellStyle name="Enllaç visitat" xfId="440" builtinId="9" hidden="1"/>
    <cellStyle name="Enllaç visitat" xfId="442" builtinId="9" hidden="1"/>
    <cellStyle name="Enllaç visitat" xfId="444" builtinId="9" hidden="1"/>
    <cellStyle name="Enllaç visitat" xfId="446" builtinId="9" hidden="1"/>
    <cellStyle name="Enllaç visitat" xfId="448" builtinId="9" hidden="1"/>
    <cellStyle name="Enllaç visitat" xfId="450" builtinId="9" hidden="1"/>
    <cellStyle name="Enllaç visitat" xfId="452" builtinId="9" hidden="1"/>
    <cellStyle name="Enllaç visitat" xfId="454" builtinId="9" hidden="1"/>
    <cellStyle name="Enllaç visitat" xfId="456" builtinId="9" hidden="1"/>
    <cellStyle name="Enllaç visitat" xfId="458" builtinId="9" hidden="1"/>
    <cellStyle name="Enllaç visitat" xfId="460" builtinId="9" hidden="1"/>
    <cellStyle name="Enllaç visitat" xfId="462" builtinId="9" hidden="1"/>
    <cellStyle name="Enllaç visitat" xfId="464" builtinId="9" hidden="1"/>
    <cellStyle name="Enllaç visitat" xfId="466" builtinId="9" hidden="1"/>
    <cellStyle name="Enllaç visitat" xfId="468" builtinId="9" hidden="1"/>
    <cellStyle name="Enllaç visitat" xfId="470" builtinId="9" hidden="1"/>
    <cellStyle name="Enllaç visitat" xfId="472" builtinId="9" hidden="1"/>
    <cellStyle name="Enllaç visitat" xfId="474" builtinId="9" hidden="1"/>
    <cellStyle name="Enllaç visitat" xfId="476" builtinId="9" hidden="1"/>
    <cellStyle name="Enllaç visitat" xfId="478" builtinId="9" hidden="1"/>
    <cellStyle name="Enllaç visitat" xfId="480" builtinId="9" hidden="1"/>
    <cellStyle name="Enllaç visitat" xfId="482" builtinId="9" hidden="1"/>
    <cellStyle name="Enllaç visitat" xfId="484" builtinId="9" hidden="1"/>
    <cellStyle name="Enllaç visitat" xfId="486" builtinId="9" hidden="1"/>
    <cellStyle name="Enllaç visitat" xfId="488" builtinId="9" hidden="1"/>
    <cellStyle name="Enllaç visitat" xfId="490" builtinId="9" hidden="1"/>
    <cellStyle name="Enllaç visitat" xfId="492" builtinId="9" hidden="1"/>
    <cellStyle name="Enllaç visitat" xfId="494" builtinId="9" hidden="1"/>
    <cellStyle name="Enllaç visitat" xfId="496" builtinId="9" hidden="1"/>
    <cellStyle name="Enllaç visitat" xfId="498" builtinId="9" hidden="1"/>
    <cellStyle name="Enllaç visitat" xfId="500" builtinId="9" hidden="1"/>
    <cellStyle name="Enllaç visitat" xfId="502" builtinId="9" hidden="1"/>
    <cellStyle name="Enllaç visitat" xfId="504" builtinId="9" hidden="1"/>
    <cellStyle name="Enllaç visitat" xfId="506" builtinId="9" hidden="1"/>
    <cellStyle name="Enllaç visitat" xfId="508" builtinId="9" hidden="1"/>
    <cellStyle name="Enllaç visitat" xfId="510" builtinId="9" hidden="1"/>
    <cellStyle name="Enllaç visitat" xfId="512" builtinId="9" hidden="1"/>
    <cellStyle name="Enllaç visitat" xfId="514" builtinId="9" hidden="1"/>
    <cellStyle name="Enllaç visitat" xfId="516" builtinId="9" hidden="1"/>
    <cellStyle name="Enllaç visitat" xfId="518" builtinId="9" hidden="1"/>
    <cellStyle name="Enllaç visitat" xfId="520" builtinId="9" hidden="1"/>
    <cellStyle name="Enllaç visitat" xfId="522" builtinId="9" hidden="1"/>
    <cellStyle name="Enllaç visitat" xfId="524" builtinId="9" hidden="1"/>
    <cellStyle name="Enllaç visitat" xfId="526" builtinId="9" hidden="1"/>
    <cellStyle name="Enllaç visitat" xfId="528" builtinId="9" hidden="1"/>
    <cellStyle name="Enllaç visitat" xfId="530" builtinId="9" hidden="1"/>
    <cellStyle name="Enllaç visitat" xfId="532" builtinId="9" hidden="1"/>
    <cellStyle name="Enllaç visitat" xfId="534" builtinId="9" hidden="1"/>
    <cellStyle name="Enllaç visitat" xfId="536" builtinId="9" hidden="1"/>
    <cellStyle name="Enllaç visitat" xfId="538" builtinId="9" hidden="1"/>
    <cellStyle name="Enllaç visitat" xfId="540" builtinId="9" hidden="1"/>
    <cellStyle name="Enllaç visitat" xfId="542" builtinId="9" hidden="1"/>
    <cellStyle name="Enllaç visitat" xfId="544" builtinId="9" hidden="1"/>
    <cellStyle name="Enllaç visitat" xfId="546" builtinId="9" hidden="1"/>
    <cellStyle name="Enllaç visitat" xfId="548" builtinId="9" hidden="1"/>
    <cellStyle name="Enllaç visitat" xfId="550" builtinId="9" hidden="1"/>
    <cellStyle name="Enllaç visitat" xfId="552" builtinId="9" hidden="1"/>
    <cellStyle name="Enllaç visitat" xfId="554" builtinId="9" hidden="1"/>
    <cellStyle name="Enllaç visitat" xfId="556" builtinId="9" hidden="1"/>
    <cellStyle name="Enllaç visitat" xfId="558" builtinId="9" hidden="1"/>
    <cellStyle name="Enllaç visitat" xfId="560" builtinId="9" hidden="1"/>
    <cellStyle name="Enllaç visitat" xfId="562" builtinId="9" hidden="1"/>
    <cellStyle name="Enllaç visitat" xfId="564" builtinId="9" hidden="1"/>
    <cellStyle name="Enllaç visitat" xfId="566" builtinId="9" hidden="1"/>
    <cellStyle name="Enllaç visitat" xfId="568" builtinId="9" hidden="1"/>
    <cellStyle name="Enllaç visitat" xfId="570" builtinId="9" hidden="1"/>
    <cellStyle name="Enllaç visitat" xfId="572" builtinId="9" hidden="1"/>
    <cellStyle name="Enllaç visitat" xfId="574" builtinId="9" hidden="1"/>
    <cellStyle name="Enllaç visitat" xfId="576" builtinId="9" hidden="1"/>
    <cellStyle name="Enllaç visitat" xfId="578" builtinId="9" hidden="1"/>
    <cellStyle name="Enllaç visitat" xfId="580" builtinId="9" hidden="1"/>
    <cellStyle name="Enllaç visitat" xfId="582" builtinId="9" hidden="1"/>
    <cellStyle name="Enllaç visitat" xfId="584" builtinId="9" hidden="1"/>
    <cellStyle name="Enllaç visitat" xfId="586" builtinId="9" hidden="1"/>
    <cellStyle name="Enllaç visitat" xfId="588" builtinId="9" hidden="1"/>
    <cellStyle name="Enllaç visitat" xfId="590" builtinId="9" hidden="1"/>
    <cellStyle name="Enllaç visitat" xfId="592" builtinId="9" hidden="1"/>
    <cellStyle name="Enllaç visitat" xfId="594" builtinId="9" hidden="1"/>
    <cellStyle name="Enllaç visitat" xfId="596" builtinId="9" hidden="1"/>
    <cellStyle name="Enllaç visitat" xfId="598" builtinId="9" hidden="1"/>
    <cellStyle name="Enllaç visitat" xfId="600" builtinId="9" hidden="1"/>
    <cellStyle name="Enllaç visitat" xfId="602" builtinId="9" hidden="1"/>
    <cellStyle name="Enllaç visitat" xfId="604" builtinId="9" hidden="1"/>
    <cellStyle name="Enllaç visitat" xfId="606" builtinId="9" hidden="1"/>
    <cellStyle name="Enllaç visitat" xfId="608" builtinId="9" hidden="1"/>
    <cellStyle name="Enllaç visitat" xfId="610" builtinId="9" hidden="1"/>
    <cellStyle name="Enllaç visitat" xfId="612" builtinId="9" hidden="1"/>
    <cellStyle name="Enllaç visitat" xfId="614" builtinId="9" hidden="1"/>
    <cellStyle name="Enllaç visitat" xfId="616" builtinId="9" hidden="1"/>
    <cellStyle name="Enllaç visitat" xfId="618" builtinId="9" hidden="1"/>
    <cellStyle name="Enllaç visitat" xfId="620" builtinId="9" hidden="1"/>
    <cellStyle name="Enllaç visitat" xfId="622" builtinId="9" hidden="1"/>
    <cellStyle name="Enllaç visitat" xfId="624" builtinId="9" hidden="1"/>
    <cellStyle name="Enllaç visitat" xfId="626" builtinId="9" hidden="1"/>
    <cellStyle name="Enllaç visitat" xfId="628" builtinId="9" hidden="1"/>
    <cellStyle name="Enllaç visitat" xfId="630" builtinId="9" hidden="1"/>
    <cellStyle name="Enllaç visitat" xfId="632" builtinId="9" hidden="1"/>
    <cellStyle name="Enllaç visitat" xfId="634" builtinId="9" hidden="1"/>
    <cellStyle name="Enllaç visitat" xfId="636" builtinId="9" hidden="1"/>
    <cellStyle name="Enllaç visitat" xfId="638" builtinId="9" hidden="1"/>
    <cellStyle name="Enllaç visitat" xfId="640" builtinId="9" hidden="1"/>
    <cellStyle name="Enllaç visitat" xfId="642" builtinId="9" hidden="1"/>
    <cellStyle name="Enllaç visitat" xfId="644" builtinId="9" hidden="1"/>
    <cellStyle name="Enllaç visitat" xfId="646" builtinId="9" hidden="1"/>
    <cellStyle name="Enllaç visitat" xfId="648" builtinId="9" hidden="1"/>
    <cellStyle name="Enllaç visitat" xfId="650" builtinId="9" hidden="1"/>
    <cellStyle name="Enllaç visitat" xfId="652" builtinId="9" hidden="1"/>
    <cellStyle name="Enllaç visitat" xfId="654" builtinId="9" hidden="1"/>
    <cellStyle name="Enllaç visitat" xfId="656" builtinId="9" hidden="1"/>
    <cellStyle name="Enllaç visitat" xfId="658" builtinId="9" hidden="1"/>
    <cellStyle name="Enllaç visitat" xfId="660" builtinId="9" hidden="1"/>
    <cellStyle name="Enllaç visitat" xfId="662" builtinId="9" hidden="1"/>
    <cellStyle name="Enllaç visitat" xfId="664" builtinId="9" hidden="1"/>
    <cellStyle name="Enllaç visitat" xfId="666" builtinId="9" hidden="1"/>
    <cellStyle name="Enllaç visitat" xfId="668" builtinId="9" hidden="1"/>
    <cellStyle name="Enllaç visitat" xfId="670" builtinId="9" hidden="1"/>
    <cellStyle name="Enllaç visitat" xfId="672" builtinId="9" hidden="1"/>
    <cellStyle name="Enllaç visitat" xfId="674" builtinId="9" hidden="1"/>
    <cellStyle name="Enllaç visitat" xfId="676" builtinId="9" hidden="1"/>
    <cellStyle name="Enllaç visitat" xfId="678" builtinId="9" hidden="1"/>
    <cellStyle name="Enllaç visitat" xfId="680" builtinId="9" hidden="1"/>
    <cellStyle name="Enllaç visitat" xfId="682" builtinId="9" hidden="1"/>
    <cellStyle name="Enllaç visitat" xfId="684" builtinId="9" hidden="1"/>
    <cellStyle name="Enllaç visitat" xfId="686" builtinId="9" hidden="1"/>
    <cellStyle name="Enllaç visitat" xfId="688" builtinId="9" hidden="1"/>
    <cellStyle name="Enllaç visitat" xfId="690" builtinId="9" hidden="1"/>
    <cellStyle name="Enllaç visitat" xfId="692" builtinId="9" hidden="1"/>
    <cellStyle name="Enllaç visitat" xfId="694" builtinId="9" hidden="1"/>
    <cellStyle name="Enllaç visitat" xfId="696" builtinId="9" hidden="1"/>
    <cellStyle name="Enllaç visitat" xfId="698" builtinId="9" hidden="1"/>
    <cellStyle name="Enllaç visitat" xfId="700" builtinId="9" hidden="1"/>
    <cellStyle name="Enllaç visitat" xfId="702" builtinId="9" hidden="1"/>
    <cellStyle name="Enllaç visitat" xfId="704" builtinId="9" hidden="1"/>
    <cellStyle name="Enllaç visitat" xfId="706" builtinId="9" hidden="1"/>
    <cellStyle name="Enllaç visitat" xfId="708" builtinId="9" hidden="1"/>
    <cellStyle name="Enllaç visitat" xfId="710" builtinId="9" hidden="1"/>
    <cellStyle name="Enllaç visitat" xfId="712" builtinId="9" hidden="1"/>
    <cellStyle name="Enllaç visitat" xfId="714" builtinId="9" hidden="1"/>
    <cellStyle name="Enllaç visitat" xfId="716" builtinId="9" hidden="1"/>
    <cellStyle name="Enllaç visitat" xfId="718" builtinId="9" hidden="1"/>
    <cellStyle name="Enllaç visitat" xfId="720" builtinId="9" hidden="1"/>
    <cellStyle name="Enllaç visitat" xfId="722" builtinId="9" hidden="1"/>
    <cellStyle name="Enllaç visitat" xfId="724" builtinId="9" hidden="1"/>
    <cellStyle name="Enllaç visitat" xfId="726" builtinId="9" hidden="1"/>
    <cellStyle name="Enllaç visitat" xfId="728" builtinId="9" hidden="1"/>
    <cellStyle name="Enllaç visitat" xfId="730" builtinId="9" hidden="1"/>
    <cellStyle name="Enllaç visitat" xfId="732" builtinId="9" hidden="1"/>
    <cellStyle name="Enllaç visitat" xfId="734" builtinId="9" hidden="1"/>
    <cellStyle name="Enllaç visitat" xfId="736" builtinId="9" hidden="1"/>
    <cellStyle name="Enllaç visitat" xfId="738" builtinId="9" hidden="1"/>
    <cellStyle name="Enllaç visitat" xfId="740" builtinId="9" hidden="1"/>
    <cellStyle name="Enllaç visitat" xfId="742" builtinId="9" hidden="1"/>
    <cellStyle name="Enllaç visitat" xfId="744" builtinId="9" hidden="1"/>
    <cellStyle name="Enllaç visitat" xfId="746" builtinId="9" hidden="1"/>
    <cellStyle name="Enllaç visitat" xfId="748" builtinId="9" hidden="1"/>
    <cellStyle name="Enllaç visitat" xfId="750" builtinId="9" hidden="1"/>
    <cellStyle name="Enllaç visitat" xfId="752" builtinId="9" hidden="1"/>
    <cellStyle name="Enllaç visitat" xfId="754" builtinId="9" hidden="1"/>
    <cellStyle name="Enllaç visitat" xfId="756" builtinId="9" hidden="1"/>
    <cellStyle name="Enllaç visitat" xfId="758" builtinId="9" hidden="1"/>
    <cellStyle name="Enllaç visitat" xfId="760" builtinId="9" hidden="1"/>
    <cellStyle name="Enllaç visitat" xfId="762" builtinId="9" hidden="1"/>
    <cellStyle name="Enllaç visitat" xfId="764" builtinId="9" hidden="1"/>
    <cellStyle name="Enllaç visitat" xfId="766" builtinId="9" hidden="1"/>
    <cellStyle name="Enllaç visitat" xfId="768" builtinId="9" hidden="1"/>
    <cellStyle name="Enllaç visitat" xfId="770" builtinId="9" hidden="1"/>
    <cellStyle name="Enllaç visitat" xfId="772" builtinId="9" hidden="1"/>
    <cellStyle name="Enllaç visitat" xfId="774" builtinId="9" hidden="1"/>
    <cellStyle name="Enllaç visitat" xfId="776" builtinId="9" hidden="1"/>
    <cellStyle name="Enllaç visitat" xfId="778" builtinId="9" hidden="1"/>
    <cellStyle name="Enllaç visitat" xfId="780" builtinId="9" hidden="1"/>
    <cellStyle name="Enllaç visitat" xfId="782" builtinId="9" hidden="1"/>
    <cellStyle name="Enllaç visitat" xfId="784" builtinId="9" hidden="1"/>
    <cellStyle name="Enllaç visitat" xfId="786" builtinId="9" hidden="1"/>
    <cellStyle name="Enllaç visitat" xfId="788" builtinId="9" hidden="1"/>
    <cellStyle name="Enllaç visitat" xfId="790" builtinId="9" hidden="1"/>
    <cellStyle name="Enllaç visitat" xfId="792" builtinId="9" hidden="1"/>
    <cellStyle name="Enllaç visitat" xfId="794" builtinId="9" hidden="1"/>
    <cellStyle name="Enllaç visitat" xfId="796" builtinId="9" hidden="1"/>
    <cellStyle name="Enllaç visitat" xfId="798" builtinId="9" hidden="1"/>
    <cellStyle name="Enllaç visitat" xfId="800" builtinId="9" hidden="1"/>
    <cellStyle name="Enllaç visitat" xfId="802" builtinId="9" hidden="1"/>
    <cellStyle name="Enllaç visitat" xfId="804" builtinId="9" hidden="1"/>
    <cellStyle name="Enllaç visitat" xfId="806" builtinId="9" hidden="1"/>
    <cellStyle name="Enllaç visitat" xfId="808" builtinId="9" hidden="1"/>
    <cellStyle name="Enllaç visitat" xfId="810" builtinId="9" hidden="1"/>
    <cellStyle name="Enllaç visitat" xfId="812" builtinId="9" hidden="1"/>
    <cellStyle name="Enllaç visitat" xfId="814" builtinId="9" hidden="1"/>
    <cellStyle name="Enllaç visitat" xfId="816" builtinId="9" hidden="1"/>
    <cellStyle name="Enllaç visitat" xfId="818" builtinId="9" hidden="1"/>
    <cellStyle name="Enllaç visitat" xfId="820" builtinId="9" hidden="1"/>
    <cellStyle name="Enllaç visitat" xfId="822" builtinId="9" hidden="1"/>
    <cellStyle name="Enllaç visitat" xfId="824" builtinId="9" hidden="1"/>
    <cellStyle name="Enllaç visitat" xfId="826" builtinId="9" hidden="1"/>
    <cellStyle name="Enllaç visitat" xfId="828" builtinId="9" hidden="1"/>
    <cellStyle name="Enllaç visitat" xfId="830" builtinId="9" hidden="1"/>
    <cellStyle name="Enllaç visitat" xfId="832" builtinId="9" hidden="1"/>
    <cellStyle name="Enllaç visitat" xfId="834" builtinId="9" hidden="1"/>
    <cellStyle name="Enllaç visitat" xfId="836" builtinId="9" hidden="1"/>
    <cellStyle name="Enllaç visitat" xfId="838" builtinId="9" hidden="1"/>
    <cellStyle name="Enllaç visitat" xfId="840" builtinId="9" hidden="1"/>
    <cellStyle name="Enllaç visitat" xfId="842" builtinId="9" hidden="1"/>
    <cellStyle name="Enllaç visitat" xfId="844" builtinId="9" hidden="1"/>
    <cellStyle name="Enllaç visitat" xfId="846" builtinId="9" hidden="1"/>
    <cellStyle name="Enllaç visitat" xfId="848" builtinId="9" hidden="1"/>
    <cellStyle name="Enllaç visitat" xfId="850" builtinId="9" hidden="1"/>
    <cellStyle name="Enllaç visitat" xfId="852" builtinId="9" hidden="1"/>
    <cellStyle name="Enllaç visitat" xfId="854" builtinId="9" hidden="1"/>
    <cellStyle name="Enllaç visitat" xfId="856" builtinId="9" hidden="1"/>
    <cellStyle name="Enllaç visitat" xfId="858" builtinId="9" hidden="1"/>
    <cellStyle name="Enllaç visitat" xfId="860" builtinId="9" hidden="1"/>
    <cellStyle name="Enllaç visitat" xfId="862" builtinId="9" hidden="1"/>
    <cellStyle name="Enllaç visitat" xfId="864" builtinId="9" hidden="1"/>
    <cellStyle name="Enllaç visitat" xfId="866" builtinId="9" hidden="1"/>
    <cellStyle name="Enllaç visitat" xfId="868" builtinId="9" hidden="1"/>
    <cellStyle name="Enllaç visitat" xfId="870" builtinId="9" hidden="1"/>
    <cellStyle name="Enllaç visitat" xfId="872" builtinId="9" hidden="1"/>
    <cellStyle name="Enllaç visitat" xfId="874" builtinId="9" hidden="1"/>
    <cellStyle name="Enllaç visitat" xfId="876" builtinId="9" hidden="1"/>
    <cellStyle name="Enllaç visitat" xfId="878" builtinId="9" hidden="1"/>
    <cellStyle name="Enllaç visitat" xfId="880" builtinId="9" hidden="1"/>
    <cellStyle name="Enllaç visitat" xfId="882" builtinId="9" hidden="1"/>
    <cellStyle name="Enllaç visitat" xfId="884" builtinId="9" hidden="1"/>
    <cellStyle name="Enllaç visitat" xfId="886" builtinId="9" hidden="1"/>
    <cellStyle name="Enllaç visitat" xfId="888" builtinId="9" hidden="1"/>
    <cellStyle name="Enllaç visitat" xfId="890" builtinId="9" hidden="1"/>
    <cellStyle name="Enllaç visitat" xfId="892" builtinId="9" hidden="1"/>
    <cellStyle name="Enllaç visitat" xfId="894" builtinId="9" hidden="1"/>
    <cellStyle name="Enllaç visitat" xfId="896" builtinId="9" hidden="1"/>
    <cellStyle name="Enllaç visitat" xfId="898" builtinId="9" hidden="1"/>
    <cellStyle name="Enllaç visitat" xfId="900" builtinId="9" hidden="1"/>
    <cellStyle name="Enllaç visitat" xfId="902" builtinId="9" hidden="1"/>
    <cellStyle name="Enllaç visitat" xfId="904" builtinId="9" hidden="1"/>
    <cellStyle name="Enllaç visitat" xfId="906" builtinId="9" hidden="1"/>
    <cellStyle name="Enllaç visitat" xfId="908" builtinId="9" hidden="1"/>
    <cellStyle name="Enllaç visitat" xfId="910" builtinId="9" hidden="1"/>
    <cellStyle name="Enllaç visitat" xfId="912" builtinId="9" hidden="1"/>
    <cellStyle name="Enllaç visitat" xfId="914" builtinId="9" hidden="1"/>
    <cellStyle name="Enllaç visitat" xfId="916" builtinId="9" hidden="1"/>
    <cellStyle name="Enllaç visitat" xfId="918" builtinId="9" hidden="1"/>
    <cellStyle name="Enllaç visitat" xfId="920" builtinId="9" hidden="1"/>
    <cellStyle name="Enllaç visitat" xfId="922" builtinId="9" hidden="1"/>
    <cellStyle name="Enllaç visitat" xfId="924" builtinId="9" hidden="1"/>
    <cellStyle name="Enllaç visitat" xfId="926" builtinId="9" hidden="1"/>
    <cellStyle name="Enllaç visitat" xfId="928" builtinId="9" hidden="1"/>
    <cellStyle name="Enllaç visitat" xfId="930" builtinId="9" hidden="1"/>
    <cellStyle name="Enllaç visitat" xfId="932" builtinId="9" hidden="1"/>
    <cellStyle name="Enllaç visitat" xfId="934" builtinId="9" hidden="1"/>
    <cellStyle name="Enllaç visitat" xfId="936" builtinId="9" hidden="1"/>
    <cellStyle name="Enllaç visitat" xfId="938" builtinId="9" hidden="1"/>
    <cellStyle name="Enllaç visitat" xfId="940" builtinId="9" hidden="1"/>
    <cellStyle name="Enllaç visitat" xfId="942" builtinId="9" hidden="1"/>
    <cellStyle name="Enllaç visitat" xfId="944" builtinId="9" hidden="1"/>
    <cellStyle name="Enllaç visitat" xfId="946" builtinId="9" hidden="1"/>
    <cellStyle name="Enllaç visitat" xfId="948" builtinId="9" hidden="1"/>
    <cellStyle name="Enllaç visitat" xfId="950" builtinId="9" hidden="1"/>
    <cellStyle name="Enllaç visitat" xfId="952" builtinId="9" hidden="1"/>
    <cellStyle name="Enllaç visitat" xfId="954" builtinId="9" hidden="1"/>
    <cellStyle name="Enllaç visitat" xfId="956" builtinId="9" hidden="1"/>
    <cellStyle name="Enllaç visitat" xfId="958" builtinId="9" hidden="1"/>
    <cellStyle name="Enllaç visitat" xfId="960" builtinId="9" hidden="1"/>
    <cellStyle name="Enllaç visitat" xfId="962" builtinId="9" hidden="1"/>
    <cellStyle name="Enllaç visitat" xfId="964" builtinId="9" hidden="1"/>
    <cellStyle name="Enllaç visitat" xfId="966" builtinId="9" hidden="1"/>
    <cellStyle name="Enllaç visitat" xfId="968" builtinId="9" hidden="1"/>
    <cellStyle name="Enllaç visitat" xfId="970" builtinId="9" hidden="1"/>
    <cellStyle name="Enllaç visitat" xfId="972" builtinId="9" hidden="1"/>
    <cellStyle name="Enllaç visitat" xfId="974" builtinId="9" hidden="1"/>
    <cellStyle name="Enllaç visitat" xfId="976" builtinId="9" hidden="1"/>
    <cellStyle name="Enllaç visitat" xfId="978" builtinId="9" hidden="1"/>
    <cellStyle name="Enllaç visitat" xfId="980" builtinId="9" hidden="1"/>
    <cellStyle name="Enllaç visitat" xfId="982" builtinId="9" hidden="1"/>
    <cellStyle name="Enllaç visitat" xfId="984" builtinId="9" hidden="1"/>
    <cellStyle name="Enllaç visitat" xfId="986" builtinId="9" hidden="1"/>
    <cellStyle name="Enllaç visitat" xfId="988" builtinId="9" hidden="1"/>
    <cellStyle name="Enllaç visitat" xfId="990" builtinId="9" hidden="1"/>
    <cellStyle name="Enllaç visitat" xfId="992" builtinId="9" hidden="1"/>
    <cellStyle name="Enllaç visitat" xfId="994" builtinId="9" hidden="1"/>
    <cellStyle name="Enllaç visitat" xfId="996" builtinId="9" hidden="1"/>
    <cellStyle name="Enllaç visitat" xfId="998" builtinId="9" hidden="1"/>
    <cellStyle name="Enllaç visitat" xfId="1000" builtinId="9" hidden="1"/>
    <cellStyle name="Enllaç visitat" xfId="1002" builtinId="9" hidden="1"/>
    <cellStyle name="Enllaç visitat" xfId="1004" builtinId="9" hidden="1"/>
    <cellStyle name="Enllaç visitat" xfId="1006" builtinId="9" hidden="1"/>
    <cellStyle name="Enllaç visitat" xfId="1008" builtinId="9" hidden="1"/>
    <cellStyle name="Enllaç visitat" xfId="1010" builtinId="9" hidden="1"/>
    <cellStyle name="Enllaç visitat" xfId="1012" builtinId="9" hidden="1"/>
    <cellStyle name="Enllaç visitat" xfId="1014" builtinId="9" hidden="1"/>
    <cellStyle name="Enllaç visitat" xfId="1016" builtinId="9" hidden="1"/>
    <cellStyle name="Enllaç visitat" xfId="1018" builtinId="9" hidden="1"/>
    <cellStyle name="Enllaç visitat" xfId="1020" builtinId="9" hidden="1"/>
    <cellStyle name="Enllaç visitat" xfId="1022" builtinId="9" hidden="1"/>
    <cellStyle name="Enllaç visitat" xfId="1024" builtinId="9" hidden="1"/>
    <cellStyle name="Enllaç visitat" xfId="1026" builtinId="9" hidden="1"/>
    <cellStyle name="Enllaç visitat" xfId="1028" builtinId="9" hidden="1"/>
    <cellStyle name="Enllaç visitat" xfId="1030" builtinId="9" hidden="1"/>
    <cellStyle name="Enllaç visitat" xfId="1032" builtinId="9" hidden="1"/>
    <cellStyle name="Enllaç visitat" xfId="1034" builtinId="9" hidden="1"/>
    <cellStyle name="Enllaç visitat" xfId="1036" builtinId="9" hidden="1"/>
    <cellStyle name="Enllaç visitat" xfId="1038" builtinId="9" hidden="1"/>
    <cellStyle name="Enllaç visitat" xfId="1040" builtinId="9" hidden="1"/>
    <cellStyle name="Enllaç visitat" xfId="1042" builtinId="9" hidden="1"/>
    <cellStyle name="Enllaç visitat" xfId="1044" builtinId="9" hidden="1"/>
    <cellStyle name="Enllaç visitat" xfId="1046" builtinId="9" hidden="1"/>
    <cellStyle name="Enllaç visitat" xfId="1048" builtinId="9" hidden="1"/>
    <cellStyle name="Enllaç visitat" xfId="1050" builtinId="9" hidden="1"/>
    <cellStyle name="Enllaç visitat" xfId="1052" builtinId="9" hidden="1"/>
    <cellStyle name="Enllaç visitat" xfId="1054" builtinId="9" hidden="1"/>
    <cellStyle name="Enllaç visitat" xfId="1056" builtinId="9" hidden="1"/>
    <cellStyle name="Enllaç visitat" xfId="1058" builtinId="9" hidden="1"/>
    <cellStyle name="Enllaç visitat" xfId="1060" builtinId="9" hidden="1"/>
    <cellStyle name="Enllaç visitat" xfId="1062" builtinId="9" hidden="1"/>
    <cellStyle name="Enllaç visitat" xfId="1064" builtinId="9" hidden="1"/>
    <cellStyle name="Enllaç visitat" xfId="1066" builtinId="9" hidden="1"/>
    <cellStyle name="Enllaç visitat" xfId="1068" builtinId="9" hidden="1"/>
    <cellStyle name="Enllaç visitat" xfId="1070" builtinId="9" hidden="1"/>
    <cellStyle name="Enllaç visitat" xfId="1072" builtinId="9" hidden="1"/>
    <cellStyle name="Enllaç visitat" xfId="1074" builtinId="9" hidden="1"/>
    <cellStyle name="Enllaç visitat" xfId="1076" builtinId="9" hidden="1"/>
    <cellStyle name="Enllaç visitat" xfId="1078" builtinId="9" hidden="1"/>
    <cellStyle name="Enllaç visitat" xfId="1080" builtinId="9" hidden="1"/>
    <cellStyle name="Enllaç visitat" xfId="1082" builtinId="9" hidden="1"/>
    <cellStyle name="Enllaç visitat" xfId="1084" builtinId="9" hidden="1"/>
    <cellStyle name="Enllaç visitat" xfId="1086" builtinId="9" hidden="1"/>
    <cellStyle name="Enllaç visitat" xfId="1088" builtinId="9" hidden="1"/>
    <cellStyle name="Enllaç visitat" xfId="1090" builtinId="9" hidden="1"/>
    <cellStyle name="Enllaç visitat" xfId="1092" builtinId="9" hidden="1"/>
    <cellStyle name="Enllaç visitat" xfId="1094" builtinId="9" hidden="1"/>
    <cellStyle name="Enllaç visitat" xfId="1096" builtinId="9" hidden="1"/>
    <cellStyle name="Enllaç visitat" xfId="1098" builtinId="9" hidden="1"/>
    <cellStyle name="Enllaç visitat" xfId="1100" builtinId="9" hidden="1"/>
    <cellStyle name="Enllaç visitat" xfId="1102" builtinId="9" hidden="1"/>
    <cellStyle name="Enllaç visitat" xfId="1104" builtinId="9" hidden="1"/>
    <cellStyle name="Enllaç visitat" xfId="1106" builtinId="9" hidden="1"/>
    <cellStyle name="Enllaç visitat" xfId="1108" builtinId="9" hidden="1"/>
    <cellStyle name="Enllaç visitat" xfId="1110" builtinId="9" hidden="1"/>
    <cellStyle name="Enllaç visitat" xfId="1112" builtinId="9" hidden="1"/>
    <cellStyle name="Enllaç visitat" xfId="1114" builtinId="9" hidden="1"/>
    <cellStyle name="Enllaç visitat" xfId="1116" builtinId="9" hidden="1"/>
    <cellStyle name="Enllaç visitat" xfId="1118" builtinId="9" hidden="1"/>
    <cellStyle name="Enllaç visitat" xfId="1120" builtinId="9" hidden="1"/>
    <cellStyle name="Enllaç visitat" xfId="1122" builtinId="9" hidden="1"/>
    <cellStyle name="Enllaç visitat" xfId="1124" builtinId="9" hidden="1"/>
    <cellStyle name="Enllaç visitat" xfId="1126" builtinId="9" hidden="1"/>
    <cellStyle name="Enllaç visitat" xfId="1128" builtinId="9" hidden="1"/>
    <cellStyle name="Enllaç visitat" xfId="1130" builtinId="9" hidden="1"/>
    <cellStyle name="Enllaç visitat" xfId="1132" builtinId="9" hidden="1"/>
    <cellStyle name="Enllaç visitat" xfId="1134" builtinId="9" hidden="1"/>
    <cellStyle name="Enllaç visitat" xfId="1136" builtinId="9" hidden="1"/>
    <cellStyle name="Enllaç visitat" xfId="1138" builtinId="9" hidden="1"/>
    <cellStyle name="Enllaç visitat" xfId="1140" builtinId="9" hidden="1"/>
    <cellStyle name="Enllaç visitat" xfId="1142" builtinId="9" hidden="1"/>
    <cellStyle name="Enllaç visitat" xfId="1144" builtinId="9" hidden="1"/>
    <cellStyle name="Enllaç visitat" xfId="1146" builtinId="9" hidden="1"/>
    <cellStyle name="Enllaç visitat" xfId="1148" builtinId="9" hidden="1"/>
    <cellStyle name="Enllaç visitat" xfId="1150" builtinId="9" hidden="1"/>
    <cellStyle name="Enllaç visitat" xfId="1152" builtinId="9" hidden="1"/>
    <cellStyle name="Enllaç visitat" xfId="1154" builtinId="9" hidden="1"/>
    <cellStyle name="Enllaç visitat" xfId="1156" builtinId="9" hidden="1"/>
    <cellStyle name="Enllaç visitat" xfId="1158" builtinId="9" hidden="1"/>
    <cellStyle name="Enllaç visitat" xfId="1160" builtinId="9" hidden="1"/>
    <cellStyle name="Enllaç visitat" xfId="1162" builtinId="9" hidden="1"/>
    <cellStyle name="Enllaç visitat" xfId="1164" builtinId="9" hidden="1"/>
    <cellStyle name="Enllaç visitat" xfId="1166" builtinId="9" hidden="1"/>
    <cellStyle name="Enllaç visitat" xfId="1168" builtinId="9" hidden="1"/>
    <cellStyle name="Enllaç visitat" xfId="1170" builtinId="9" hidden="1"/>
    <cellStyle name="Enllaç visitat" xfId="1172" builtinId="9" hidden="1"/>
    <cellStyle name="Enllaç visitat" xfId="1174" builtinId="9" hidden="1"/>
    <cellStyle name="Enllaç visitat" xfId="1176" builtinId="9" hidden="1"/>
    <cellStyle name="Enllaç visitat" xfId="1178" builtinId="9" hidden="1"/>
    <cellStyle name="Enllaç visitat" xfId="1180" builtinId="9" hidden="1"/>
    <cellStyle name="Enllaç visitat" xfId="1182" builtinId="9" hidden="1"/>
    <cellStyle name="Enllaç visitat" xfId="1184" builtinId="9" hidden="1"/>
    <cellStyle name="Enllaç visitat" xfId="1186" builtinId="9" hidden="1"/>
    <cellStyle name="Enllaç visitat" xfId="1188" builtinId="9" hidden="1"/>
    <cellStyle name="Enllaç visitat" xfId="1190" builtinId="9" hidden="1"/>
    <cellStyle name="Enllaç visitat" xfId="1192" builtinId="9" hidden="1"/>
    <cellStyle name="Enllaç visitat" xfId="1194" builtinId="9" hidden="1"/>
    <cellStyle name="Enllaç visitat" xfId="1196" builtinId="9" hidden="1"/>
    <cellStyle name="Enllaç visitat" xfId="1198" builtinId="9" hidden="1"/>
    <cellStyle name="Enllaç visitat" xfId="1200" builtinId="9" hidden="1"/>
    <cellStyle name="Enllaç visitat" xfId="1202" builtinId="9" hidden="1"/>
    <cellStyle name="Enllaç visitat" xfId="1204" builtinId="9" hidden="1"/>
    <cellStyle name="Enllaç visitat" xfId="1206" builtinId="9" hidden="1"/>
    <cellStyle name="Enllaç visitat" xfId="1208" builtinId="9" hidden="1"/>
    <cellStyle name="Enllaç visitat" xfId="1210" builtinId="9" hidden="1"/>
    <cellStyle name="Enllaç visitat" xfId="1212" builtinId="9" hidden="1"/>
    <cellStyle name="Enllaç visitat" xfId="1214" builtinId="9" hidden="1"/>
    <cellStyle name="Enllaç visitat" xfId="1216" builtinId="9" hidden="1"/>
    <cellStyle name="Enllaç visitat" xfId="1218" builtinId="9" hidden="1"/>
    <cellStyle name="Enllaç visitat" xfId="1220" builtinId="9" hidden="1"/>
    <cellStyle name="Enllaç visitat" xfId="1222" builtinId="9" hidden="1"/>
    <cellStyle name="Enllaç visitat" xfId="1224" builtinId="9" hidden="1"/>
    <cellStyle name="Enllaç visitat" xfId="1226" builtinId="9" hidden="1"/>
    <cellStyle name="Enllaç visitat" xfId="1228" builtinId="9" hidden="1"/>
    <cellStyle name="Enllaç visitat" xfId="1230" builtinId="9" hidden="1"/>
    <cellStyle name="Enllaç visitat" xfId="1232" builtinId="9" hidden="1"/>
    <cellStyle name="Enllaç visitat" xfId="1234" builtinId="9" hidden="1"/>
    <cellStyle name="Enllaç visitat" xfId="1236" builtinId="9" hidden="1"/>
    <cellStyle name="Enllaç visitat" xfId="1238" builtinId="9" hidden="1"/>
    <cellStyle name="Enllaç visitat" xfId="1240" builtinId="9" hidden="1"/>
    <cellStyle name="Enllaç visitat" xfId="1242" builtinId="9" hidden="1"/>
    <cellStyle name="Enllaç visitat" xfId="1244" builtinId="9" hidden="1"/>
    <cellStyle name="Enllaç visitat" xfId="1246" builtinId="9" hidden="1"/>
    <cellStyle name="Enllaç visitat" xfId="1248" builtinId="9" hidden="1"/>
    <cellStyle name="Enllaç visitat" xfId="1250" builtinId="9" hidden="1"/>
    <cellStyle name="Enllaç visitat" xfId="1252" builtinId="9" hidden="1"/>
    <cellStyle name="Enllaç visitat" xfId="1254" builtinId="9" hidden="1"/>
    <cellStyle name="Enllaç visitat" xfId="1256" builtinId="9" hidden="1"/>
    <cellStyle name="Enllaç visitat" xfId="1258" builtinId="9" hidden="1"/>
    <cellStyle name="Enllaç visitat" xfId="1260" builtinId="9" hidden="1"/>
    <cellStyle name="Enllaç visitat" xfId="1262" builtinId="9" hidden="1"/>
    <cellStyle name="Enllaç visitat" xfId="1264" builtinId="9" hidden="1"/>
    <cellStyle name="Enllaç visitat" xfId="1266" builtinId="9" hidden="1"/>
    <cellStyle name="Enllaç visitat" xfId="1268" builtinId="9" hidden="1"/>
    <cellStyle name="Enllaç visitat" xfId="1270" builtinId="9" hidden="1"/>
    <cellStyle name="Enllaç visitat" xfId="1272" builtinId="9" hidden="1"/>
    <cellStyle name="Enllaç visitat" xfId="1274" builtinId="9" hidden="1"/>
    <cellStyle name="Enllaç visitat" xfId="1276" builtinId="9" hidden="1"/>
    <cellStyle name="Enllaç visitat" xfId="1278" builtinId="9" hidden="1"/>
    <cellStyle name="Enllaç visitat" xfId="1280" builtinId="9" hidden="1"/>
    <cellStyle name="Enllaç visitat" xfId="1282" builtinId="9" hidden="1"/>
    <cellStyle name="Enllaç visitat" xfId="1284" builtinId="9" hidden="1"/>
    <cellStyle name="Enllaç visitat" xfId="1286" builtinId="9" hidden="1"/>
    <cellStyle name="Enllaç visitat" xfId="1288" builtinId="9" hidden="1"/>
    <cellStyle name="Enllaç visitat" xfId="1290" builtinId="9" hidden="1"/>
    <cellStyle name="Enllaç visitat" xfId="1292" builtinId="9" hidden="1"/>
    <cellStyle name="Enllaç visitat" xfId="1294" builtinId="9" hidden="1"/>
    <cellStyle name="Enllaç visitat" xfId="1296" builtinId="9" hidden="1"/>
    <cellStyle name="Enllaç visitat" xfId="1298" builtinId="9" hidden="1"/>
    <cellStyle name="Enllaç visitat" xfId="1300" builtinId="9" hidden="1"/>
    <cellStyle name="Enllaç visitat" xfId="1302" builtinId="9" hidden="1"/>
    <cellStyle name="Enllaç visitat" xfId="1304" builtinId="9" hidden="1"/>
    <cellStyle name="Enllaç visitat" xfId="1306" builtinId="9" hidden="1"/>
    <cellStyle name="Enllaç visitat" xfId="1308" builtinId="9" hidden="1"/>
    <cellStyle name="Enllaç visitat" xfId="1310" builtinId="9" hidden="1"/>
    <cellStyle name="Enllaç visitat" xfId="1312" builtinId="9" hidden="1"/>
    <cellStyle name="Enllaç visitat" xfId="1314" builtinId="9" hidden="1"/>
    <cellStyle name="Enllaç visitat" xfId="1316" builtinId="9" hidden="1"/>
    <cellStyle name="Enllaç visitat" xfId="1318" builtinId="9" hidden="1"/>
    <cellStyle name="Enllaç visitat" xfId="1320" builtinId="9" hidden="1"/>
    <cellStyle name="Enllaç visitat" xfId="1322" builtinId="9" hidden="1"/>
    <cellStyle name="Enllaç visitat" xfId="1324" builtinId="9" hidden="1"/>
    <cellStyle name="Enllaç visitat" xfId="1326" builtinId="9" hidden="1"/>
    <cellStyle name="Enllaç visitat" xfId="1328" builtinId="9" hidden="1"/>
    <cellStyle name="Enllaç visitat" xfId="1330" builtinId="9" hidden="1"/>
    <cellStyle name="Enllaç visitat" xfId="1332" builtinId="9" hidden="1"/>
    <cellStyle name="Enllaç visitat" xfId="1334" builtinId="9" hidden="1"/>
    <cellStyle name="Enllaç visitat" xfId="1336" builtinId="9" hidden="1"/>
    <cellStyle name="Enllaç visitat" xfId="1338" builtinId="9" hidden="1"/>
    <cellStyle name="Enllaç visitat" xfId="1340" builtinId="9" hidden="1"/>
    <cellStyle name="Enllaç visitat" xfId="1342" builtinId="9" hidden="1"/>
    <cellStyle name="Enllaç visitat" xfId="1344" builtinId="9" hidden="1"/>
    <cellStyle name="Enllaç visitat" xfId="1346" builtinId="9" hidden="1"/>
    <cellStyle name="Enllaç visitat" xfId="1348" builtinId="9" hidden="1"/>
    <cellStyle name="Enllaç visitat" xfId="1350" builtinId="9" hidden="1"/>
    <cellStyle name="Enllaç visitat" xfId="1352" builtinId="9" hidden="1"/>
    <cellStyle name="Enllaç visitat" xfId="1354" builtinId="9" hidden="1"/>
    <cellStyle name="Enllaç visitat" xfId="1356" builtinId="9" hidden="1"/>
    <cellStyle name="Enllaç visitat" xfId="1358" builtinId="9" hidden="1"/>
    <cellStyle name="Enllaç visitat" xfId="1360" builtinId="9" hidden="1"/>
    <cellStyle name="Enllaç visitat" xfId="1362" builtinId="9" hidden="1"/>
    <cellStyle name="Enllaç visitat" xfId="1364" builtinId="9" hidden="1"/>
    <cellStyle name="Enllaç visitat" xfId="1366" builtinId="9" hidden="1"/>
    <cellStyle name="Enllaç visitat" xfId="1368" builtinId="9" hidden="1"/>
    <cellStyle name="Enllaç visitat" xfId="1370" builtinId="9" hidden="1"/>
    <cellStyle name="Enllaç visitat" xfId="1372" builtinId="9" hidden="1"/>
    <cellStyle name="Enllaç visitat" xfId="1374" builtinId="9" hidden="1"/>
    <cellStyle name="Enllaç visitat" xfId="1376" builtinId="9" hidden="1"/>
    <cellStyle name="Enllaç visitat" xfId="1378" builtinId="9" hidden="1"/>
    <cellStyle name="Enllaç visitat" xfId="1380" builtinId="9" hidden="1"/>
    <cellStyle name="Enllaç visitat" xfId="1382" builtinId="9" hidden="1"/>
    <cellStyle name="Enllaç visitat" xfId="1384" builtinId="9" hidden="1"/>
    <cellStyle name="Enllaç visitat" xfId="1386" builtinId="9" hidden="1"/>
    <cellStyle name="Enllaç visitat" xfId="1388" builtinId="9" hidden="1"/>
    <cellStyle name="Enllaç visitat" xfId="1390" builtinId="9" hidden="1"/>
    <cellStyle name="Enllaç visitat" xfId="1392" builtinId="9" hidden="1"/>
    <cellStyle name="Enllaç visitat" xfId="1394" builtinId="9" hidden="1"/>
    <cellStyle name="Enllaç visitat" xfId="1396" builtinId="9" hidden="1"/>
    <cellStyle name="Enllaç visitat" xfId="1398" builtinId="9" hidden="1"/>
    <cellStyle name="Enllaç visitat" xfId="1400" builtinId="9" hidden="1"/>
    <cellStyle name="Enllaç visitat" xfId="1402" builtinId="9" hidden="1"/>
    <cellStyle name="Enllaç visitat" xfId="1404" builtinId="9" hidden="1"/>
    <cellStyle name="Enllaç visitat" xfId="1406" builtinId="9" hidden="1"/>
    <cellStyle name="Enllaç visitat" xfId="1408" builtinId="9" hidden="1"/>
    <cellStyle name="Enllaç visitat" xfId="1410" builtinId="9" hidden="1"/>
    <cellStyle name="Enllaç visitat" xfId="1412" builtinId="9" hidden="1"/>
    <cellStyle name="Enllaç visitat" xfId="1414" builtinId="9" hidden="1"/>
    <cellStyle name="Enllaç visitat" xfId="1416" builtinId="9" hidden="1"/>
    <cellStyle name="Enllaç visitat" xfId="1418" builtinId="9" hidden="1"/>
    <cellStyle name="Enllaç visitat" xfId="1420" builtinId="9" hidden="1"/>
    <cellStyle name="Enllaç visitat" xfId="1422" builtinId="9" hidden="1"/>
    <cellStyle name="Enllaç visitat" xfId="1424" builtinId="9" hidden="1"/>
    <cellStyle name="Enllaç visitat" xfId="1426" builtinId="9" hidden="1"/>
    <cellStyle name="Enllaç visitat" xfId="1428" builtinId="9" hidden="1"/>
    <cellStyle name="Enllaç visitat" xfId="1430" builtinId="9" hidden="1"/>
    <cellStyle name="Enllaç visitat" xfId="1432" builtinId="9" hidden="1"/>
    <cellStyle name="Enllaç visitat" xfId="1434" builtinId="9" hidden="1"/>
    <cellStyle name="Enllaç visitat" xfId="1436" builtinId="9" hidden="1"/>
    <cellStyle name="Enllaç visitat" xfId="1438" builtinId="9" hidden="1"/>
    <cellStyle name="Enllaç visitat" xfId="1440" builtinId="9" hidden="1"/>
    <cellStyle name="Enllaç visitat" xfId="1442" builtinId="9" hidden="1"/>
    <cellStyle name="Enllaç visitat" xfId="1444" builtinId="9" hidden="1"/>
    <cellStyle name="Enllaç visitat" xfId="1446" builtinId="9" hidden="1"/>
    <cellStyle name="Enllaç visitat" xfId="1448" builtinId="9" hidden="1"/>
    <cellStyle name="Enllaç visitat" xfId="1450" builtinId="9" hidden="1"/>
    <cellStyle name="Enllaç visitat" xfId="1452" builtinId="9" hidden="1"/>
    <cellStyle name="Enllaç visitat" xfId="1454" builtinId="9" hidden="1"/>
    <cellStyle name="Enllaç visitat" xfId="1456" builtinId="9" hidden="1"/>
    <cellStyle name="Enllaç visitat" xfId="1458" builtinId="9" hidden="1"/>
    <cellStyle name="Enllaç visitat" xfId="1460" builtinId="9" hidden="1"/>
    <cellStyle name="Enllaç visitat" xfId="1462" builtinId="9" hidden="1"/>
    <cellStyle name="Enllaç visitat" xfId="1464" builtinId="9" hidden="1"/>
    <cellStyle name="Enllaç visitat" xfId="1466" builtinId="9" hidden="1"/>
    <cellStyle name="Enllaç visitat" xfId="1468" builtinId="9" hidden="1"/>
    <cellStyle name="Enllaç visitat" xfId="1470" builtinId="9" hidden="1"/>
    <cellStyle name="Enllaç visitat" xfId="1472" builtinId="9" hidden="1"/>
    <cellStyle name="Enllaç visitat" xfId="1474" builtinId="9" hidden="1"/>
    <cellStyle name="Enllaç visitat" xfId="1476" builtinId="9" hidden="1"/>
    <cellStyle name="Enllaç visitat" xfId="1478" builtinId="9" hidden="1"/>
    <cellStyle name="Enllaç visitat" xfId="1480" builtinId="9" hidden="1"/>
    <cellStyle name="Enllaç visitat" xfId="1482" builtinId="9" hidden="1"/>
    <cellStyle name="Enllaç visitat" xfId="1484" builtinId="9" hidden="1"/>
    <cellStyle name="Enllaç visitat" xfId="1486" builtinId="9" hidden="1"/>
    <cellStyle name="Enllaç visitat" xfId="1488" builtinId="9" hidden="1"/>
    <cellStyle name="Enllaç visitat" xfId="1490" builtinId="9" hidden="1"/>
    <cellStyle name="Enllaç visitat" xfId="1492" builtinId="9" hidden="1"/>
    <cellStyle name="Enllaç visitat" xfId="1494" builtinId="9" hidden="1"/>
    <cellStyle name="Enllaç visitat" xfId="1496" builtinId="9" hidden="1"/>
    <cellStyle name="Enllaç visitat" xfId="1498" builtinId="9" hidden="1"/>
    <cellStyle name="Enllaç visitat" xfId="1500" builtinId="9" hidden="1"/>
    <cellStyle name="Enllaç visitat" xfId="1502" builtinId="9" hidden="1"/>
    <cellStyle name="Enllaç visitat" xfId="1504" builtinId="9" hidden="1"/>
    <cellStyle name="Enllaç visitat" xfId="1506" builtinId="9" hidden="1"/>
    <cellStyle name="Enllaç visitat" xfId="1508" builtinId="9" hidden="1"/>
    <cellStyle name="Enllaç visitat" xfId="1510" builtinId="9" hidden="1"/>
    <cellStyle name="Enllaç visitat" xfId="1512" builtinId="9" hidden="1"/>
    <cellStyle name="Enllaç visitat" xfId="1514" builtinId="9" hidden="1"/>
    <cellStyle name="Enllaç visitat" xfId="1516" builtinId="9" hidden="1"/>
    <cellStyle name="Enllaç visitat" xfId="1518" builtinId="9" hidden="1"/>
    <cellStyle name="Enllaç visitat" xfId="1520" builtinId="9" hidden="1"/>
    <cellStyle name="Enllaç visitat" xfId="1522" builtinId="9" hidden="1"/>
    <cellStyle name="Enllaç visitat" xfId="1524" builtinId="9" hidden="1"/>
    <cellStyle name="Enllaç visitat" xfId="1526" builtinId="9" hidden="1"/>
    <cellStyle name="Enllaç visitat" xfId="1528" builtinId="9" hidden="1"/>
    <cellStyle name="Enllaç visitat" xfId="1530" builtinId="9" hidden="1"/>
    <cellStyle name="Enllaç visitat" xfId="1532" builtinId="9" hidden="1"/>
    <cellStyle name="Enllaç visitat" xfId="1534" builtinId="9" hidden="1"/>
    <cellStyle name="Enllaç visitat" xfId="1536" builtinId="9" hidden="1"/>
    <cellStyle name="Enllaç visitat" xfId="1538" builtinId="9" hidden="1"/>
    <cellStyle name="Enllaç visitat" xfId="1540" builtinId="9" hidden="1"/>
    <cellStyle name="Enllaç visitat" xfId="1542" builtinId="9" hidden="1"/>
    <cellStyle name="Enllaç visitat" xfId="1544" builtinId="9" hidden="1"/>
    <cellStyle name="Enllaç visitat" xfId="1546" builtinId="9" hidden="1"/>
    <cellStyle name="Enllaç visitat" xfId="1548" builtinId="9" hidden="1"/>
    <cellStyle name="Enllaç visitat" xfId="1550" builtinId="9" hidden="1"/>
    <cellStyle name="Enllaç visitat" xfId="1552" builtinId="9" hidden="1"/>
    <cellStyle name="Enllaç visitat" xfId="1554" builtinId="9" hidden="1"/>
    <cellStyle name="Enllaç visitat" xfId="1556" builtinId="9" hidden="1"/>
    <cellStyle name="Enllaç visitat" xfId="1558" builtinId="9" hidden="1"/>
    <cellStyle name="Enllaç visitat" xfId="1560" builtinId="9" hidden="1"/>
    <cellStyle name="Enllaç visitat" xfId="1562" builtinId="9" hidden="1"/>
    <cellStyle name="Enllaç visitat" xfId="1564" builtinId="9" hidden="1"/>
    <cellStyle name="Enllaç visitat" xfId="1566" builtinId="9" hidden="1"/>
    <cellStyle name="Enllaç visitat" xfId="1568" builtinId="9" hidden="1"/>
    <cellStyle name="Enllaç visitat" xfId="1570" builtinId="9" hidden="1"/>
    <cellStyle name="Enllaç visitat" xfId="1572" builtinId="9" hidden="1"/>
    <cellStyle name="Enllaç visitat" xfId="1574" builtinId="9" hidden="1"/>
    <cellStyle name="Enllaç visitat" xfId="1576" builtinId="9" hidden="1"/>
    <cellStyle name="Enllaç visitat" xfId="1578" builtinId="9" hidden="1"/>
    <cellStyle name="Enllaç visitat" xfId="1580" builtinId="9" hidden="1"/>
    <cellStyle name="Enllaç visitat" xfId="1582" builtinId="9" hidden="1"/>
    <cellStyle name="Enllaç visitat" xfId="1584" builtinId="9" hidden="1"/>
    <cellStyle name="Enllaç visitat" xfId="1586" builtinId="9" hidden="1"/>
    <cellStyle name="Enllaç visitat" xfId="1588" builtinId="9" hidden="1"/>
    <cellStyle name="Enllaç visitat" xfId="1590" builtinId="9" hidden="1"/>
    <cellStyle name="Enllaç visitat" xfId="1592" builtinId="9" hidden="1"/>
    <cellStyle name="Enllaç visitat" xfId="1594" builtinId="9" hidden="1"/>
    <cellStyle name="Enllaç visitat" xfId="1596" builtinId="9" hidden="1"/>
    <cellStyle name="Enllaç visitat" xfId="1598" builtinId="9" hidden="1"/>
    <cellStyle name="Enllaç visitat" xfId="1600" builtinId="9" hidden="1"/>
    <cellStyle name="Enllaç visitat" xfId="1602" builtinId="9" hidden="1"/>
    <cellStyle name="Enllaç visitat" xfId="1604" builtinId="9" hidden="1"/>
    <cellStyle name="Enllaç visitat" xfId="1606" builtinId="9" hidden="1"/>
    <cellStyle name="Enllaç visitat" xfId="1608" builtinId="9" hidden="1"/>
    <cellStyle name="Enllaç visitat" xfId="1610" builtinId="9" hidden="1"/>
    <cellStyle name="Enllaç visitat" xfId="1612" builtinId="9" hidden="1"/>
    <cellStyle name="Enllaç visitat" xfId="1614" builtinId="9" hidden="1"/>
    <cellStyle name="Enllaç visitat" xfId="1616" builtinId="9" hidden="1"/>
    <cellStyle name="Enllaç visitat" xfId="1618" builtinId="9" hidden="1"/>
    <cellStyle name="Enllaç visitat" xfId="1620" builtinId="9" hidden="1"/>
    <cellStyle name="Enllaç visitat" xfId="1622" builtinId="9" hidden="1"/>
    <cellStyle name="Enllaç visitat" xfId="1624" builtinId="9" hidden="1"/>
    <cellStyle name="Enllaç visitat" xfId="1626" builtinId="9" hidden="1"/>
    <cellStyle name="Enllaç visitat" xfId="1628" builtinId="9" hidden="1"/>
    <cellStyle name="Enllaç visitat" xfId="1630" builtinId="9" hidden="1"/>
    <cellStyle name="Enllaç visitat" xfId="1632" builtinId="9" hidden="1"/>
    <cellStyle name="Enllaç visitat" xfId="1634" builtinId="9" hidden="1"/>
    <cellStyle name="Enllaç visitat" xfId="1636" builtinId="9" hidden="1"/>
    <cellStyle name="Enllaç visitat" xfId="1638" builtinId="9" hidden="1"/>
    <cellStyle name="Enllaç visitat" xfId="1640" builtinId="9" hidden="1"/>
    <cellStyle name="Enllaç visitat" xfId="1642" builtinId="9" hidden="1"/>
    <cellStyle name="Enllaç visitat" xfId="1644" builtinId="9" hidden="1"/>
    <cellStyle name="Enllaç visitat" xfId="1646" builtinId="9" hidden="1"/>
    <cellStyle name="Enllaç visitat" xfId="1648" builtinId="9" hidden="1"/>
    <cellStyle name="Enllaç visitat" xfId="1650" builtinId="9" hidden="1"/>
    <cellStyle name="Enllaç visitat" xfId="1652" builtinId="9" hidden="1"/>
    <cellStyle name="Enllaç visitat" xfId="1654" builtinId="9" hidden="1"/>
    <cellStyle name="Enllaç visitat" xfId="1656" builtinId="9" hidden="1"/>
    <cellStyle name="Enllaç visitat" xfId="1658" builtinId="9" hidden="1"/>
    <cellStyle name="Enllaç visitat" xfId="1660" builtinId="9" hidden="1"/>
    <cellStyle name="Enllaç visitat" xfId="1662" builtinId="9" hidden="1"/>
    <cellStyle name="Enllaç visitat" xfId="1664" builtinId="9" hidden="1"/>
    <cellStyle name="Enllaç visitat" xfId="1666" builtinId="9" hidden="1"/>
    <cellStyle name="Enllaç visitat" xfId="1668" builtinId="9" hidden="1"/>
    <cellStyle name="Enllaç visitat" xfId="1670" builtinId="9" hidden="1"/>
    <cellStyle name="Enllaç visitat" xfId="1672" builtinId="9" hidden="1"/>
    <cellStyle name="Enllaç visitat" xfId="1674" builtinId="9" hidden="1"/>
    <cellStyle name="Enllaç visitat" xfId="1676" builtinId="9" hidden="1"/>
    <cellStyle name="Enllaç visitat" xfId="1678" builtinId="9" hidden="1"/>
    <cellStyle name="Enllaç visitat" xfId="1680" builtinId="9" hidden="1"/>
    <cellStyle name="Enllaç visitat" xfId="1682" builtinId="9" hidden="1"/>
    <cellStyle name="Enllaç visitat" xfId="1684" builtinId="9" hidden="1"/>
    <cellStyle name="Normal" xfId="0" builtinId="0"/>
  </cellStyles>
  <dxfs count="0"/>
  <tableStyles count="0" defaultPivotStyle="PivotStyleMedium4"/>
  <colors>
    <indexedColors>
      <rgbColor rgb="00000000"/>
      <rgbColor rgb="00FFFFFF"/>
      <rgbColor rgb="00DD0806"/>
      <rgbColor rgb="001FB714"/>
      <rgbColor rgb="000000D4"/>
      <rgbColor rgb="00FCF305"/>
      <rgbColor rgb="00F20884"/>
      <rgbColor rgb="0000ABEA"/>
      <rgbColor rgb="00000000"/>
      <rgbColor rgb="00AAAAAA"/>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1870319</xdr:colOff>
      <xdr:row>1</xdr:row>
      <xdr:rowOff>708224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44714" y="117929"/>
          <a:ext cx="1870319" cy="708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1870319</xdr:colOff>
      <xdr:row>1</xdr:row>
      <xdr:rowOff>708224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44714" y="117929"/>
          <a:ext cx="1870319" cy="708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1870319</xdr:colOff>
      <xdr:row>1</xdr:row>
      <xdr:rowOff>708224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343647" y="112059"/>
          <a:ext cx="1870319" cy="708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1870319</xdr:colOff>
      <xdr:row>1</xdr:row>
      <xdr:rowOff>708224</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tretch>
          <a:fillRect/>
        </a:stretch>
      </xdr:blipFill>
      <xdr:spPr>
        <a:xfrm>
          <a:off x="340732" y="116159"/>
          <a:ext cx="1870319" cy="708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110805</xdr:rowOff>
    </xdr:from>
    <xdr:to>
      <xdr:col>1</xdr:col>
      <xdr:colOff>1870319</xdr:colOff>
      <xdr:row>1</xdr:row>
      <xdr:rowOff>708224</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
        <a:stretch>
          <a:fillRect/>
        </a:stretch>
      </xdr:blipFill>
      <xdr:spPr>
        <a:xfrm>
          <a:off x="340940" y="110805"/>
          <a:ext cx="1870319" cy="7082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494427</xdr:colOff>
      <xdr:row>1</xdr:row>
      <xdr:rowOff>0</xdr:rowOff>
    </xdr:from>
    <xdr:to>
      <xdr:col>1</xdr:col>
      <xdr:colOff>1870319</xdr:colOff>
      <xdr:row>1</xdr:row>
      <xdr:rowOff>708224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465852" y="114300"/>
          <a:ext cx="1871192" cy="708224"/>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P42"/>
  <sheetViews>
    <sheetView view="pageBreakPreview" topLeftCell="A40" zoomScale="168" zoomScaleNormal="163" zoomScaleSheetLayoutView="168" zoomScalePageLayoutView="125" workbookViewId="0">
      <selection activeCell="B12" sqref="B12"/>
    </sheetView>
  </sheetViews>
  <sheetFormatPr defaultColWidth="6.8984375" defaultRowHeight="15" customHeight="1" x14ac:dyDescent="0.2"/>
  <cols>
    <col min="1" max="1" width="3.3984375" style="8" bestFit="1" customWidth="1"/>
    <col min="2" max="2" width="70.8984375" style="6" customWidth="1"/>
    <col min="3" max="3" width="4.19921875" style="13" customWidth="1"/>
    <col min="4" max="4" width="6" style="13" bestFit="1" customWidth="1"/>
    <col min="5" max="5" width="7.3984375" style="13" bestFit="1" customWidth="1"/>
    <col min="6" max="6" width="9.19921875" style="13" customWidth="1"/>
    <col min="7" max="7" width="7.3984375" style="13" hidden="1" customWidth="1"/>
    <col min="8" max="8" width="9.19921875" style="13" hidden="1" customWidth="1"/>
    <col min="9" max="224" width="6.8984375" style="3" customWidth="1"/>
    <col min="225" max="16384" width="6.8984375" style="4"/>
  </cols>
  <sheetData>
    <row r="1" spans="1:224" ht="9" customHeight="1" x14ac:dyDescent="0.2"/>
    <row r="2" spans="1:224" ht="77.099999999999994" customHeight="1" x14ac:dyDescent="0.2">
      <c r="E2" s="22"/>
      <c r="F2" s="22"/>
      <c r="G2" s="22"/>
      <c r="H2" s="22"/>
    </row>
    <row r="3" spans="1:224" s="9" customFormat="1" ht="17.100000000000001" customHeight="1" x14ac:dyDescent="0.2">
      <c r="A3" s="88" t="s">
        <v>29</v>
      </c>
      <c r="B3" s="88"/>
      <c r="E3" s="23"/>
      <c r="F3" s="82">
        <v>45820</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row>
    <row r="4" spans="1:224" ht="21.95" customHeight="1" x14ac:dyDescent="0.2">
      <c r="A4" s="87" t="s">
        <v>28</v>
      </c>
      <c r="B4" s="88"/>
      <c r="E4" s="20"/>
      <c r="F4" s="24"/>
      <c r="G4" s="20"/>
      <c r="H4" s="24"/>
    </row>
    <row r="5" spans="1:224" ht="18.95" customHeight="1" x14ac:dyDescent="0.2">
      <c r="A5" s="89" t="s">
        <v>15</v>
      </c>
      <c r="B5" s="89"/>
      <c r="E5" s="20"/>
      <c r="F5" s="24"/>
      <c r="G5" s="20"/>
      <c r="H5" s="24"/>
    </row>
    <row r="6" spans="1:224" ht="17.100000000000001" customHeight="1" x14ac:dyDescent="0.2">
      <c r="A6" s="29"/>
      <c r="B6" s="16"/>
      <c r="E6" s="20"/>
      <c r="F6" s="24"/>
      <c r="G6" s="20"/>
      <c r="H6" s="24"/>
    </row>
    <row r="7" spans="1:224" ht="17.100000000000001" customHeight="1" x14ac:dyDescent="0.2">
      <c r="A7" s="29"/>
      <c r="B7" s="16"/>
      <c r="C7" s="20"/>
      <c r="D7" s="19"/>
    </row>
    <row r="8" spans="1:224" ht="15" customHeight="1" x14ac:dyDescent="0.2">
      <c r="A8" s="45"/>
      <c r="B8" s="46" t="s">
        <v>5</v>
      </c>
      <c r="C8" s="47" t="s">
        <v>0</v>
      </c>
      <c r="D8" s="47" t="s">
        <v>1</v>
      </c>
      <c r="E8" s="48" t="s">
        <v>4</v>
      </c>
      <c r="F8" s="47" t="s">
        <v>2</v>
      </c>
      <c r="G8" s="10" t="s">
        <v>4</v>
      </c>
      <c r="H8" s="1" t="s">
        <v>2</v>
      </c>
    </row>
    <row r="9" spans="1:224" ht="9.75" customHeight="1" x14ac:dyDescent="0.2">
      <c r="A9" s="45"/>
      <c r="B9" s="49"/>
      <c r="C9" s="50"/>
      <c r="D9" s="50"/>
      <c r="E9" s="50"/>
      <c r="F9" s="50"/>
      <c r="G9" s="2"/>
      <c r="H9" s="2"/>
    </row>
    <row r="10" spans="1:224" s="33" customFormat="1" ht="32.25" customHeight="1" x14ac:dyDescent="0.2">
      <c r="A10" s="76" t="s">
        <v>16</v>
      </c>
      <c r="B10" s="78" t="s">
        <v>86</v>
      </c>
      <c r="C10" s="79"/>
      <c r="D10" s="79"/>
      <c r="E10" s="79"/>
      <c r="F10" s="80">
        <f>F12+F25+F35</f>
        <v>111510</v>
      </c>
      <c r="G10" s="34"/>
      <c r="H10" s="35" t="e">
        <f>H12+#REF!+#REF!+#REF!+#REF!+#REF!</f>
        <v>#REF!</v>
      </c>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row>
    <row r="11" spans="1:224" ht="12.75" x14ac:dyDescent="0.2">
      <c r="A11" s="54"/>
      <c r="B11" s="55"/>
      <c r="C11" s="50"/>
      <c r="D11" s="50"/>
      <c r="E11" s="50"/>
      <c r="F11" s="50"/>
      <c r="G11" s="39"/>
      <c r="H11" s="39"/>
    </row>
    <row r="12" spans="1:224" s="33" customFormat="1" ht="18.95" customHeight="1" x14ac:dyDescent="0.2">
      <c r="A12" s="44" t="s">
        <v>31</v>
      </c>
      <c r="B12" s="70" t="s">
        <v>87</v>
      </c>
      <c r="C12" s="56"/>
      <c r="D12" s="56"/>
      <c r="E12" s="56"/>
      <c r="F12" s="57">
        <f>SUM(F17:F22)</f>
        <v>77850</v>
      </c>
      <c r="G12" s="37"/>
      <c r="H12" s="38">
        <f>SUM(H13:H42)</f>
        <v>0</v>
      </c>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row>
    <row r="13" spans="1:224" ht="12.75" x14ac:dyDescent="0.2">
      <c r="A13" s="54"/>
      <c r="B13" s="55"/>
      <c r="C13" s="50"/>
      <c r="D13" s="50"/>
      <c r="E13" s="50"/>
      <c r="F13" s="50"/>
      <c r="G13" s="65"/>
      <c r="H13" s="15"/>
    </row>
    <row r="14" spans="1:224" ht="12.75" x14ac:dyDescent="0.2">
      <c r="A14" s="54"/>
      <c r="B14" s="55" t="s">
        <v>23</v>
      </c>
      <c r="C14" s="50"/>
      <c r="D14" s="50"/>
      <c r="E14" s="50"/>
      <c r="F14" s="50"/>
      <c r="G14" s="68"/>
      <c r="H14" s="27"/>
    </row>
    <row r="15" spans="1:224" ht="12.75" x14ac:dyDescent="0.2">
      <c r="A15" s="54"/>
      <c r="B15" s="55"/>
      <c r="C15" s="50"/>
      <c r="D15" s="50"/>
      <c r="E15" s="50"/>
      <c r="F15" s="50"/>
      <c r="G15" s="68"/>
      <c r="H15" s="27"/>
    </row>
    <row r="16" spans="1:224" ht="12.75" x14ac:dyDescent="0.2">
      <c r="A16" s="54"/>
      <c r="B16" s="64" t="s">
        <v>22</v>
      </c>
      <c r="C16" s="50"/>
      <c r="D16" s="50"/>
      <c r="E16" s="50"/>
      <c r="F16" s="50"/>
      <c r="G16" s="68"/>
      <c r="H16" s="27"/>
    </row>
    <row r="17" spans="1:224" s="18" customFormat="1" ht="51" x14ac:dyDescent="0.2">
      <c r="A17" s="58"/>
      <c r="B17" s="59" t="s">
        <v>59</v>
      </c>
      <c r="C17" s="60" t="s">
        <v>25</v>
      </c>
      <c r="D17" s="60">
        <v>12</v>
      </c>
      <c r="E17" s="61">
        <v>2200</v>
      </c>
      <c r="F17" s="62">
        <f t="shared" ref="F17:F22" si="0">D17*E17</f>
        <v>26400</v>
      </c>
      <c r="G17" s="66">
        <v>0</v>
      </c>
      <c r="H17" s="28">
        <f>D17*G17</f>
        <v>0</v>
      </c>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row>
    <row r="18" spans="1:224" s="18" customFormat="1" ht="51" x14ac:dyDescent="0.2">
      <c r="A18" s="58"/>
      <c r="B18" s="59" t="s">
        <v>60</v>
      </c>
      <c r="C18" s="60" t="s">
        <v>25</v>
      </c>
      <c r="D18" s="60">
        <v>12</v>
      </c>
      <c r="E18" s="61">
        <v>1900</v>
      </c>
      <c r="F18" s="62">
        <f t="shared" si="0"/>
        <v>22800</v>
      </c>
      <c r="G18" s="67"/>
      <c r="H18" s="40"/>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row>
    <row r="19" spans="1:224" s="18" customFormat="1" ht="32.1" customHeight="1" x14ac:dyDescent="0.2">
      <c r="A19" s="58"/>
      <c r="B19" s="59" t="s">
        <v>69</v>
      </c>
      <c r="C19" s="60" t="s">
        <v>24</v>
      </c>
      <c r="D19" s="60">
        <v>12</v>
      </c>
      <c r="E19" s="81">
        <v>790</v>
      </c>
      <c r="F19" s="62">
        <f t="shared" si="0"/>
        <v>9480</v>
      </c>
      <c r="G19" s="67"/>
      <c r="H19" s="40"/>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row>
    <row r="20" spans="1:224" s="18" customFormat="1" ht="38.25" x14ac:dyDescent="0.2">
      <c r="A20" s="58"/>
      <c r="B20" s="59" t="s">
        <v>26</v>
      </c>
      <c r="C20" s="60" t="s">
        <v>24</v>
      </c>
      <c r="D20" s="60">
        <v>12</v>
      </c>
      <c r="E20" s="61">
        <v>815</v>
      </c>
      <c r="F20" s="62">
        <f t="shared" si="0"/>
        <v>9780</v>
      </c>
      <c r="G20" s="67"/>
      <c r="H20" s="40"/>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row>
    <row r="21" spans="1:224" s="18" customFormat="1" ht="38.25" x14ac:dyDescent="0.2">
      <c r="A21" s="58"/>
      <c r="B21" s="59" t="s">
        <v>27</v>
      </c>
      <c r="C21" s="60" t="s">
        <v>24</v>
      </c>
      <c r="D21" s="60">
        <v>12</v>
      </c>
      <c r="E21" s="61">
        <v>175</v>
      </c>
      <c r="F21" s="62">
        <f t="shared" si="0"/>
        <v>2100</v>
      </c>
      <c r="G21" s="67"/>
      <c r="H21" s="40"/>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row>
    <row r="22" spans="1:224" s="18" customFormat="1" ht="25.5" x14ac:dyDescent="0.2">
      <c r="A22" s="58"/>
      <c r="B22" s="59" t="s">
        <v>43</v>
      </c>
      <c r="C22" s="60" t="s">
        <v>24</v>
      </c>
      <c r="D22" s="60">
        <v>3</v>
      </c>
      <c r="E22" s="61">
        <v>2430</v>
      </c>
      <c r="F22" s="62">
        <f t="shared" si="0"/>
        <v>7290</v>
      </c>
      <c r="G22" s="67"/>
      <c r="H22" s="40"/>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row>
    <row r="23" spans="1:224" s="18" customFormat="1" ht="76.5" x14ac:dyDescent="0.2">
      <c r="A23" s="58"/>
      <c r="B23" s="59" t="s">
        <v>18</v>
      </c>
      <c r="C23" s="60"/>
      <c r="D23" s="60"/>
      <c r="E23" s="61"/>
      <c r="F23" s="62"/>
      <c r="G23" s="67"/>
      <c r="H23" s="40"/>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row>
    <row r="24" spans="1:224" s="18" customFormat="1" ht="12.75" x14ac:dyDescent="0.2">
      <c r="A24" s="58"/>
      <c r="B24" s="59"/>
      <c r="C24" s="60"/>
      <c r="D24" s="60"/>
      <c r="E24" s="61"/>
      <c r="F24" s="62"/>
      <c r="G24" s="67"/>
      <c r="H24" s="40"/>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row>
    <row r="25" spans="1:224" s="18" customFormat="1" x14ac:dyDescent="0.2">
      <c r="A25" s="44" t="s">
        <v>44</v>
      </c>
      <c r="B25" s="70" t="s">
        <v>45</v>
      </c>
      <c r="C25" s="56"/>
      <c r="D25" s="56"/>
      <c r="E25" s="56"/>
      <c r="F25" s="57">
        <f>SUM(F30:F32)</f>
        <v>25440</v>
      </c>
      <c r="G25" s="67"/>
      <c r="H25" s="40"/>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row>
    <row r="26" spans="1:224" s="18" customFormat="1" ht="12.75" x14ac:dyDescent="0.2">
      <c r="A26" s="54"/>
      <c r="B26" s="55"/>
      <c r="C26" s="50"/>
      <c r="D26" s="50"/>
      <c r="E26" s="50"/>
      <c r="F26" s="50"/>
      <c r="G26" s="67"/>
      <c r="H26" s="40"/>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row>
    <row r="27" spans="1:224" s="18" customFormat="1" ht="12.75" x14ac:dyDescent="0.2">
      <c r="A27" s="54"/>
      <c r="B27" s="55" t="s">
        <v>57</v>
      </c>
      <c r="C27" s="50"/>
      <c r="D27" s="50"/>
      <c r="E27" s="50"/>
      <c r="F27" s="50"/>
      <c r="G27" s="67"/>
      <c r="H27" s="40"/>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row>
    <row r="28" spans="1:224" s="18" customFormat="1" ht="12.75" x14ac:dyDescent="0.2">
      <c r="A28" s="54"/>
      <c r="B28" s="55"/>
      <c r="C28" s="50"/>
      <c r="D28" s="50"/>
      <c r="E28" s="50"/>
      <c r="F28" s="50"/>
      <c r="G28" s="67"/>
      <c r="H28" s="40"/>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row>
    <row r="29" spans="1:224" s="18" customFormat="1" ht="12.75" x14ac:dyDescent="0.2">
      <c r="A29" s="54"/>
      <c r="B29" s="64" t="s">
        <v>22</v>
      </c>
      <c r="C29" s="50"/>
      <c r="D29" s="50"/>
      <c r="E29" s="50"/>
      <c r="F29" s="50"/>
      <c r="G29" s="67"/>
      <c r="H29" s="40"/>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row>
    <row r="30" spans="1:224" s="18" customFormat="1" ht="76.5" x14ac:dyDescent="0.2">
      <c r="A30" s="54"/>
      <c r="B30" s="64" t="s">
        <v>62</v>
      </c>
      <c r="C30" s="50" t="s">
        <v>6</v>
      </c>
      <c r="D30" s="50">
        <v>24</v>
      </c>
      <c r="E30" s="71">
        <v>800</v>
      </c>
      <c r="F30" s="72">
        <f t="shared" ref="F30" si="1">D30*E30</f>
        <v>19200</v>
      </c>
      <c r="G30" s="67"/>
      <c r="H30" s="40"/>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row>
    <row r="31" spans="1:224" s="18" customFormat="1" ht="38.25" x14ac:dyDescent="0.2">
      <c r="A31" s="58"/>
      <c r="B31" s="59" t="s">
        <v>46</v>
      </c>
      <c r="C31" s="60" t="s">
        <v>24</v>
      </c>
      <c r="D31" s="60">
        <v>24</v>
      </c>
      <c r="E31" s="61">
        <v>100</v>
      </c>
      <c r="F31" s="62">
        <f>D31*E31</f>
        <v>2400</v>
      </c>
      <c r="G31" s="67"/>
      <c r="H31" s="40"/>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row>
    <row r="32" spans="1:224" s="18" customFormat="1" ht="76.5" x14ac:dyDescent="0.2">
      <c r="A32" s="54"/>
      <c r="B32" s="64" t="s">
        <v>47</v>
      </c>
      <c r="C32" s="50" t="s">
        <v>6</v>
      </c>
      <c r="D32" s="50">
        <v>24</v>
      </c>
      <c r="E32" s="71">
        <v>160</v>
      </c>
      <c r="F32" s="72">
        <f t="shared" ref="F32" si="2">D32*E32</f>
        <v>3840</v>
      </c>
      <c r="G32" s="67"/>
      <c r="H32" s="40"/>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row>
    <row r="33" spans="1:224" s="18" customFormat="1" ht="76.5" x14ac:dyDescent="0.2">
      <c r="A33" s="54"/>
      <c r="B33" s="59" t="s">
        <v>18</v>
      </c>
      <c r="C33" s="50"/>
      <c r="D33" s="50"/>
      <c r="E33" s="50"/>
      <c r="F33" s="50"/>
      <c r="G33" s="67"/>
      <c r="H33" s="40"/>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row>
    <row r="34" spans="1:224" s="18" customFormat="1" ht="12.75" x14ac:dyDescent="0.2">
      <c r="A34" s="54"/>
      <c r="B34" s="64"/>
      <c r="C34" s="50"/>
      <c r="D34" s="50"/>
      <c r="E34" s="50"/>
      <c r="F34" s="50"/>
      <c r="G34" s="67"/>
      <c r="H34" s="40"/>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row>
    <row r="35" spans="1:224" s="33" customFormat="1" ht="18.95" customHeight="1" x14ac:dyDescent="0.2">
      <c r="A35" s="44" t="s">
        <v>48</v>
      </c>
      <c r="B35" s="70" t="s">
        <v>49</v>
      </c>
      <c r="C35" s="56"/>
      <c r="D35" s="56"/>
      <c r="E35" s="56"/>
      <c r="F35" s="57">
        <f>SUM(F40:F41)</f>
        <v>8220</v>
      </c>
      <c r="G35" s="37"/>
      <c r="H35" s="38">
        <f>SUM(H36:H42)</f>
        <v>0</v>
      </c>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row>
    <row r="36" spans="1:224" ht="12.75" x14ac:dyDescent="0.2">
      <c r="A36" s="54"/>
      <c r="B36" s="55"/>
      <c r="C36" s="50"/>
      <c r="D36" s="50"/>
      <c r="E36" s="50"/>
      <c r="F36" s="50"/>
      <c r="G36" s="65"/>
      <c r="H36" s="15"/>
    </row>
    <row r="37" spans="1:224" ht="12.75" x14ac:dyDescent="0.2">
      <c r="A37" s="54"/>
      <c r="B37" s="55" t="s">
        <v>50</v>
      </c>
      <c r="C37" s="50"/>
      <c r="D37" s="50"/>
      <c r="E37" s="50"/>
      <c r="F37" s="50"/>
      <c r="G37" s="68"/>
      <c r="H37" s="27"/>
    </row>
    <row r="38" spans="1:224" ht="12.75" x14ac:dyDescent="0.2">
      <c r="A38" s="54"/>
      <c r="B38" s="55"/>
      <c r="C38" s="50"/>
      <c r="D38" s="50"/>
      <c r="E38" s="50"/>
      <c r="F38" s="50"/>
      <c r="G38" s="68"/>
      <c r="H38" s="27"/>
    </row>
    <row r="39" spans="1:224" ht="12.75" x14ac:dyDescent="0.2">
      <c r="A39" s="54"/>
      <c r="B39" s="64" t="s">
        <v>22</v>
      </c>
      <c r="C39" s="50"/>
      <c r="D39" s="50"/>
      <c r="E39" s="50"/>
      <c r="F39" s="50"/>
      <c r="G39" s="68"/>
      <c r="H39" s="27"/>
    </row>
    <row r="40" spans="1:224" s="18" customFormat="1" ht="51" x14ac:dyDescent="0.2">
      <c r="A40" s="58"/>
      <c r="B40" s="59" t="s">
        <v>63</v>
      </c>
      <c r="C40" s="60" t="s">
        <v>24</v>
      </c>
      <c r="D40" s="60">
        <v>3</v>
      </c>
      <c r="E40" s="61">
        <v>1290</v>
      </c>
      <c r="F40" s="62">
        <f>D40*E40</f>
        <v>3870</v>
      </c>
      <c r="G40" s="66">
        <v>0</v>
      </c>
      <c r="H40" s="28">
        <f>D40*G40</f>
        <v>0</v>
      </c>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row>
    <row r="41" spans="1:224" s="18" customFormat="1" ht="38.25" x14ac:dyDescent="0.2">
      <c r="A41" s="58"/>
      <c r="B41" s="59" t="s">
        <v>51</v>
      </c>
      <c r="C41" s="60" t="s">
        <v>24</v>
      </c>
      <c r="D41" s="60">
        <v>3</v>
      </c>
      <c r="E41" s="61">
        <v>1450</v>
      </c>
      <c r="F41" s="62">
        <f>D41*E41</f>
        <v>4350</v>
      </c>
      <c r="G41" s="67"/>
      <c r="H41" s="40"/>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row>
    <row r="42" spans="1:224" s="18" customFormat="1" ht="76.5" x14ac:dyDescent="0.2">
      <c r="A42" s="58"/>
      <c r="B42" s="59" t="s">
        <v>18</v>
      </c>
      <c r="C42" s="60"/>
      <c r="D42" s="60"/>
      <c r="E42" s="61"/>
      <c r="F42" s="62"/>
      <c r="G42" s="67"/>
      <c r="H42" s="40"/>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row>
  </sheetData>
  <mergeCells count="3">
    <mergeCell ref="A4:B4"/>
    <mergeCell ref="A5:B5"/>
    <mergeCell ref="A3:B3"/>
  </mergeCells>
  <printOptions horizontalCentered="1"/>
  <pageMargins left="0.51" right="0.51" top="0.55000000000000004" bottom="0.55000000000000004" header="0.12" footer="0.12"/>
  <pageSetup paperSize="9" scale="67" fitToHeight="100" orientation="portrait" horizontalDpi="4294967293" verticalDpi="4294967293" r:id="rId1"/>
  <headerFooter>
    <oddFooter>&amp;R&amp;"Helvetica,Normal"&amp;10&amp;A_&amp;P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N28"/>
  <sheetViews>
    <sheetView view="pageBreakPreview" topLeftCell="A21" zoomScale="182" zoomScaleNormal="168" zoomScaleSheetLayoutView="182" zoomScalePageLayoutView="125" workbookViewId="0">
      <selection activeCell="E28" sqref="E28"/>
    </sheetView>
  </sheetViews>
  <sheetFormatPr defaultColWidth="6.8984375" defaultRowHeight="15" customHeight="1" x14ac:dyDescent="0.2"/>
  <cols>
    <col min="1" max="1" width="3.3984375" style="8" bestFit="1" customWidth="1"/>
    <col min="2" max="2" width="70.8984375" style="6" customWidth="1"/>
    <col min="3" max="3" width="4.19921875" style="13" customWidth="1"/>
    <col min="4" max="4" width="6" style="13" bestFit="1" customWidth="1"/>
    <col min="5" max="5" width="7.3984375" style="13" bestFit="1" customWidth="1"/>
    <col min="6" max="6" width="9.19921875" style="13" customWidth="1"/>
    <col min="7" max="222" width="6.8984375" style="3" customWidth="1"/>
    <col min="223" max="16384" width="6.8984375" style="4"/>
  </cols>
  <sheetData>
    <row r="1" spans="1:222" ht="9" customHeight="1" x14ac:dyDescent="0.2"/>
    <row r="2" spans="1:222" ht="77.099999999999994" customHeight="1" x14ac:dyDescent="0.2">
      <c r="E2" s="22"/>
      <c r="F2" s="22"/>
    </row>
    <row r="3" spans="1:222" s="9" customFormat="1" ht="17.100000000000001" customHeight="1" x14ac:dyDescent="0.2">
      <c r="A3" s="88" t="s">
        <v>29</v>
      </c>
      <c r="B3" s="88"/>
      <c r="E3" s="23"/>
      <c r="F3" s="82">
        <v>45764</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row>
    <row r="4" spans="1:222" ht="21.95" customHeight="1" x14ac:dyDescent="0.2">
      <c r="A4" s="87" t="s">
        <v>28</v>
      </c>
      <c r="B4" s="88"/>
      <c r="E4" s="20"/>
      <c r="F4" s="24"/>
    </row>
    <row r="5" spans="1:222" ht="18.95" customHeight="1" x14ac:dyDescent="0.2">
      <c r="A5" s="89" t="s">
        <v>15</v>
      </c>
      <c r="B5" s="89"/>
      <c r="E5" s="20"/>
      <c r="F5" s="24"/>
    </row>
    <row r="6" spans="1:222" ht="17.100000000000001" customHeight="1" x14ac:dyDescent="0.2">
      <c r="A6" s="29"/>
      <c r="B6" s="16"/>
      <c r="E6" s="20"/>
      <c r="F6" s="24"/>
    </row>
    <row r="7" spans="1:222" ht="17.100000000000001" customHeight="1" x14ac:dyDescent="0.2">
      <c r="A7" s="29"/>
      <c r="B7" s="16"/>
      <c r="C7" s="20"/>
      <c r="D7" s="19"/>
    </row>
    <row r="8" spans="1:222" ht="15" customHeight="1" x14ac:dyDescent="0.2">
      <c r="A8" s="45"/>
      <c r="B8" s="46" t="s">
        <v>5</v>
      </c>
      <c r="C8" s="47" t="s">
        <v>0</v>
      </c>
      <c r="D8" s="47" t="s">
        <v>1</v>
      </c>
      <c r="E8" s="48" t="s">
        <v>4</v>
      </c>
      <c r="F8" s="47" t="s">
        <v>2</v>
      </c>
    </row>
    <row r="9" spans="1:222" ht="9.75" customHeight="1" x14ac:dyDescent="0.2">
      <c r="A9" s="45"/>
      <c r="B9" s="49"/>
      <c r="C9" s="50"/>
      <c r="D9" s="50"/>
      <c r="E9" s="50"/>
      <c r="F9" s="50"/>
    </row>
    <row r="10" spans="1:222" s="33" customFormat="1" ht="18.95" customHeight="1" x14ac:dyDescent="0.2">
      <c r="A10" s="76" t="s">
        <v>17</v>
      </c>
      <c r="B10" s="78" t="s">
        <v>30</v>
      </c>
      <c r="C10" s="79"/>
      <c r="D10" s="79"/>
      <c r="E10" s="79"/>
      <c r="F10" s="80">
        <f>F12+F23</f>
        <v>18295</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row>
    <row r="11" spans="1:222" ht="12.75" x14ac:dyDescent="0.2">
      <c r="A11" s="54"/>
      <c r="B11" s="55"/>
      <c r="C11" s="50"/>
      <c r="D11" s="50"/>
      <c r="E11" s="50"/>
      <c r="F11" s="50"/>
    </row>
    <row r="12" spans="1:222" s="33" customFormat="1" ht="18.95" customHeight="1" x14ac:dyDescent="0.2">
      <c r="A12" s="44" t="s">
        <v>32</v>
      </c>
      <c r="B12" s="70" t="s">
        <v>53</v>
      </c>
      <c r="C12" s="56"/>
      <c r="D12" s="56"/>
      <c r="E12" s="56"/>
      <c r="F12" s="57">
        <f>SUM(F17:F20)</f>
        <v>13580</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row>
    <row r="13" spans="1:222" ht="12.75" x14ac:dyDescent="0.2">
      <c r="A13" s="54"/>
      <c r="B13" s="55"/>
      <c r="C13" s="50"/>
      <c r="D13" s="50"/>
      <c r="E13" s="50"/>
      <c r="F13" s="50"/>
    </row>
    <row r="14" spans="1:222" s="18" customFormat="1" ht="12.75" x14ac:dyDescent="0.2">
      <c r="A14" s="54"/>
      <c r="B14" s="55" t="s">
        <v>54</v>
      </c>
      <c r="C14" s="50"/>
      <c r="D14" s="50"/>
      <c r="E14" s="50"/>
      <c r="F14" s="50"/>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row>
    <row r="15" spans="1:222" s="18" customFormat="1" ht="12.75" x14ac:dyDescent="0.2">
      <c r="A15" s="54"/>
      <c r="B15" s="55"/>
      <c r="C15" s="50"/>
      <c r="D15" s="50"/>
      <c r="E15" s="50"/>
      <c r="F15" s="50"/>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row>
    <row r="16" spans="1:222" s="18" customFormat="1" ht="12.75" x14ac:dyDescent="0.2">
      <c r="A16" s="54"/>
      <c r="B16" s="64" t="s">
        <v>22</v>
      </c>
      <c r="C16" s="50"/>
      <c r="D16" s="50"/>
      <c r="E16" s="50"/>
      <c r="F16" s="50"/>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row>
    <row r="17" spans="1:222" s="18" customFormat="1" ht="51" x14ac:dyDescent="0.2">
      <c r="A17" s="58"/>
      <c r="B17" s="59" t="s">
        <v>59</v>
      </c>
      <c r="C17" s="60" t="s">
        <v>25</v>
      </c>
      <c r="D17" s="60">
        <v>2</v>
      </c>
      <c r="E17" s="61">
        <v>2555</v>
      </c>
      <c r="F17" s="62">
        <f t="shared" ref="F17:F20" si="0">D17*E17</f>
        <v>5110</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row>
    <row r="18" spans="1:222" s="18" customFormat="1" ht="51" x14ac:dyDescent="0.2">
      <c r="A18" s="58"/>
      <c r="B18" s="59" t="s">
        <v>60</v>
      </c>
      <c r="C18" s="60" t="s">
        <v>25</v>
      </c>
      <c r="D18" s="60">
        <v>2</v>
      </c>
      <c r="E18" s="61">
        <v>2455</v>
      </c>
      <c r="F18" s="62">
        <f t="shared" si="0"/>
        <v>4910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row>
    <row r="19" spans="1:222" s="18" customFormat="1" ht="33" customHeight="1" x14ac:dyDescent="0.2">
      <c r="A19" s="58"/>
      <c r="B19" s="59" t="s">
        <v>69</v>
      </c>
      <c r="C19" s="60" t="s">
        <v>24</v>
      </c>
      <c r="D19" s="60">
        <v>2</v>
      </c>
      <c r="E19" s="81">
        <v>790</v>
      </c>
      <c r="F19" s="62">
        <f t="shared" ref="F19" si="1">D19*E19</f>
        <v>1580</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row>
    <row r="20" spans="1:222" s="18" customFormat="1" ht="38.25" x14ac:dyDescent="0.2">
      <c r="A20" s="58"/>
      <c r="B20" s="59" t="s">
        <v>26</v>
      </c>
      <c r="C20" s="60" t="s">
        <v>24</v>
      </c>
      <c r="D20" s="60">
        <v>2</v>
      </c>
      <c r="E20" s="61">
        <v>990</v>
      </c>
      <c r="F20" s="62">
        <f t="shared" si="0"/>
        <v>1980</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row>
    <row r="21" spans="1:222" s="18" customFormat="1" ht="76.5" x14ac:dyDescent="0.2">
      <c r="A21" s="58"/>
      <c r="B21" s="59" t="s">
        <v>18</v>
      </c>
      <c r="C21" s="60"/>
      <c r="D21" s="60"/>
      <c r="E21" s="61"/>
      <c r="F21" s="62"/>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row>
    <row r="22" spans="1:222" s="18" customFormat="1" ht="12.75" x14ac:dyDescent="0.2">
      <c r="A22" s="58"/>
      <c r="B22" s="59"/>
      <c r="C22" s="60"/>
      <c r="D22" s="60"/>
      <c r="E22" s="61"/>
      <c r="F22" s="62"/>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row>
    <row r="23" spans="1:222" s="18" customFormat="1" x14ac:dyDescent="0.2">
      <c r="A23" s="44" t="s">
        <v>55</v>
      </c>
      <c r="B23" s="70" t="s">
        <v>56</v>
      </c>
      <c r="C23" s="56"/>
      <c r="D23" s="56"/>
      <c r="E23" s="56"/>
      <c r="F23" s="57">
        <f>SUM(F26:F28)</f>
        <v>4715</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row>
    <row r="24" spans="1:222" s="18" customFormat="1" ht="12.75" x14ac:dyDescent="0.2">
      <c r="A24" s="54"/>
      <c r="B24" s="55"/>
      <c r="C24" s="50"/>
      <c r="D24" s="50"/>
      <c r="E24" s="50"/>
      <c r="F24" s="50"/>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row>
    <row r="25" spans="1:222" s="18" customFormat="1" ht="12.75" x14ac:dyDescent="0.2">
      <c r="A25" s="54"/>
      <c r="B25" s="64" t="s">
        <v>22</v>
      </c>
      <c r="C25" s="73"/>
      <c r="D25" s="73"/>
      <c r="E25" s="73"/>
      <c r="F25" s="73"/>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row>
    <row r="26" spans="1:222" s="18" customFormat="1" ht="51" x14ac:dyDescent="0.2">
      <c r="A26" s="58"/>
      <c r="B26" s="59" t="s">
        <v>61</v>
      </c>
      <c r="C26" s="60" t="s">
        <v>25</v>
      </c>
      <c r="D26" s="60">
        <v>1</v>
      </c>
      <c r="E26" s="81">
        <v>4500</v>
      </c>
      <c r="F26" s="62">
        <f t="shared" ref="F26:F27" si="2">D26*E26</f>
        <v>4500</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row>
    <row r="27" spans="1:222" s="18" customFormat="1" ht="38.25" x14ac:dyDescent="0.2">
      <c r="A27" s="58"/>
      <c r="B27" s="59" t="s">
        <v>27</v>
      </c>
      <c r="C27" s="60" t="s">
        <v>24</v>
      </c>
      <c r="D27" s="60">
        <v>1</v>
      </c>
      <c r="E27" s="61">
        <v>215</v>
      </c>
      <c r="F27" s="62">
        <f t="shared" si="2"/>
        <v>215</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row>
    <row r="28" spans="1:222" s="18" customFormat="1" ht="76.5" x14ac:dyDescent="0.2">
      <c r="A28" s="58"/>
      <c r="B28" s="59" t="s">
        <v>18</v>
      </c>
      <c r="C28" s="60"/>
      <c r="D28" s="60"/>
      <c r="E28" s="81"/>
      <c r="F28" s="62"/>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row>
  </sheetData>
  <mergeCells count="3">
    <mergeCell ref="A4:B4"/>
    <mergeCell ref="A5:B5"/>
    <mergeCell ref="A3:B3"/>
  </mergeCells>
  <phoneticPr fontId="1" type="noConversion"/>
  <printOptions horizontalCentered="1"/>
  <pageMargins left="0.51" right="0.51" top="0.55000000000000004" bottom="0.55000000000000004" header="0.12000000000000001" footer="0.12000000000000001"/>
  <pageSetup paperSize="8" scale="94" orientation="portrait" horizontalDpi="4294967293" verticalDpi="4294967293" r:id="rId1"/>
  <headerFooter>
    <oddFooter>&amp;R&amp;"Helvetica,Normal"&amp;10&amp;A_&amp;P</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O28"/>
  <sheetViews>
    <sheetView view="pageBreakPreview" topLeftCell="A17" zoomScale="202" zoomScaleNormal="90" zoomScaleSheetLayoutView="202" zoomScalePageLayoutView="125" workbookViewId="0">
      <selection activeCell="B19" sqref="B19"/>
    </sheetView>
  </sheetViews>
  <sheetFormatPr defaultColWidth="6.8984375" defaultRowHeight="15" customHeight="1" x14ac:dyDescent="0.2"/>
  <cols>
    <col min="1" max="1" width="3.3984375" style="8" bestFit="1" customWidth="1"/>
    <col min="2" max="2" width="64.59765625" style="6" customWidth="1"/>
    <col min="3" max="3" width="4.19921875" style="13" customWidth="1"/>
    <col min="4" max="4" width="5.3984375" style="13" customWidth="1"/>
    <col min="5" max="5" width="7.3984375" style="13" bestFit="1" customWidth="1"/>
    <col min="6" max="6" width="9.69921875" style="13" customWidth="1"/>
    <col min="7" max="7" width="9.765625E-2" style="13" hidden="1" customWidth="1"/>
    <col min="8" max="223" width="6.8984375" style="3" customWidth="1"/>
    <col min="224" max="16384" width="6.8984375" style="4"/>
  </cols>
  <sheetData>
    <row r="1" spans="1:223" ht="9" customHeight="1" x14ac:dyDescent="0.2"/>
    <row r="2" spans="1:223" ht="77.099999999999994" customHeight="1" x14ac:dyDescent="0.2">
      <c r="E2" s="22"/>
      <c r="F2" s="22"/>
      <c r="G2" s="22"/>
    </row>
    <row r="3" spans="1:223" s="9" customFormat="1" ht="17.100000000000001" customHeight="1" x14ac:dyDescent="0.2">
      <c r="A3" s="88" t="s">
        <v>29</v>
      </c>
      <c r="B3" s="88"/>
      <c r="E3" s="23"/>
      <c r="F3" s="82">
        <v>45764</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row>
    <row r="4" spans="1:223" ht="21.95" customHeight="1" x14ac:dyDescent="0.2">
      <c r="A4" s="87" t="s">
        <v>28</v>
      </c>
      <c r="B4" s="88"/>
      <c r="E4" s="20"/>
      <c r="F4" s="24"/>
      <c r="G4" s="20"/>
    </row>
    <row r="5" spans="1:223" ht="18.95" customHeight="1" x14ac:dyDescent="0.2">
      <c r="A5" s="89" t="s">
        <v>15</v>
      </c>
      <c r="B5" s="89"/>
      <c r="E5" s="20"/>
      <c r="F5" s="24"/>
      <c r="G5" s="20"/>
    </row>
    <row r="6" spans="1:223" ht="17.100000000000001" customHeight="1" x14ac:dyDescent="0.2">
      <c r="A6" s="29"/>
      <c r="B6" s="16"/>
      <c r="E6" s="20"/>
      <c r="F6" s="24"/>
      <c r="G6" s="20"/>
    </row>
    <row r="7" spans="1:223" ht="17.100000000000001" customHeight="1" x14ac:dyDescent="0.2">
      <c r="A7" s="29"/>
      <c r="B7" s="16"/>
      <c r="C7" s="20"/>
      <c r="D7" s="19"/>
    </row>
    <row r="8" spans="1:223" ht="15" customHeight="1" x14ac:dyDescent="0.2">
      <c r="A8" s="45"/>
      <c r="B8" s="46" t="s">
        <v>5</v>
      </c>
      <c r="C8" s="47" t="s">
        <v>0</v>
      </c>
      <c r="D8" s="47" t="s">
        <v>1</v>
      </c>
      <c r="E8" s="48" t="s">
        <v>4</v>
      </c>
      <c r="F8" s="47" t="s">
        <v>2</v>
      </c>
      <c r="G8" s="10" t="s">
        <v>4</v>
      </c>
    </row>
    <row r="9" spans="1:223" ht="9.75" customHeight="1" x14ac:dyDescent="0.2">
      <c r="A9" s="45"/>
      <c r="B9" s="49"/>
      <c r="C9" s="50"/>
      <c r="D9" s="50"/>
      <c r="E9" s="50"/>
      <c r="F9" s="50"/>
      <c r="G9" s="2"/>
    </row>
    <row r="10" spans="1:223" s="33" customFormat="1" ht="18.95" customHeight="1" x14ac:dyDescent="0.2">
      <c r="A10" s="77" t="s">
        <v>19</v>
      </c>
      <c r="B10" s="78" t="s">
        <v>83</v>
      </c>
      <c r="C10" s="79"/>
      <c r="D10" s="79"/>
      <c r="E10" s="79"/>
      <c r="F10" s="80">
        <f>F12+F21</f>
        <v>5740</v>
      </c>
      <c r="G10" s="34"/>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row>
    <row r="11" spans="1:223" ht="12.75" x14ac:dyDescent="0.2">
      <c r="A11" s="54"/>
      <c r="B11" s="55"/>
      <c r="C11" s="50"/>
      <c r="D11" s="50"/>
      <c r="E11" s="50"/>
      <c r="F11" s="50"/>
      <c r="G11" s="39"/>
    </row>
    <row r="12" spans="1:223" s="33" customFormat="1" ht="18.95" customHeight="1" x14ac:dyDescent="0.2">
      <c r="A12" s="44" t="s">
        <v>33</v>
      </c>
      <c r="B12" s="70" t="s">
        <v>84</v>
      </c>
      <c r="C12" s="56"/>
      <c r="D12" s="56"/>
      <c r="E12" s="56"/>
      <c r="F12" s="57">
        <f>SUM(F15:F19)</f>
        <v>3770</v>
      </c>
      <c r="G12" s="37"/>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row>
    <row r="13" spans="1:223" ht="12.75" x14ac:dyDescent="0.2">
      <c r="A13" s="54"/>
      <c r="B13" s="55"/>
      <c r="C13" s="50"/>
      <c r="D13" s="50"/>
      <c r="E13" s="50"/>
      <c r="F13" s="50"/>
      <c r="G13" s="65"/>
    </row>
    <row r="14" spans="1:223" s="18" customFormat="1" ht="15" customHeight="1" x14ac:dyDescent="0.2">
      <c r="A14" s="58"/>
      <c r="B14" s="64" t="s">
        <v>35</v>
      </c>
      <c r="C14" s="60"/>
      <c r="D14" s="60"/>
      <c r="E14" s="61"/>
      <c r="F14" s="62"/>
      <c r="G14" s="66">
        <v>0</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row>
    <row r="15" spans="1:223" s="18" customFormat="1" ht="89.25" x14ac:dyDescent="0.2">
      <c r="A15" s="58"/>
      <c r="B15" s="64" t="s">
        <v>65</v>
      </c>
      <c r="C15" s="50" t="s">
        <v>6</v>
      </c>
      <c r="D15" s="50">
        <v>1</v>
      </c>
      <c r="E15" s="71">
        <v>2340</v>
      </c>
      <c r="F15" s="72">
        <f t="shared" ref="F15:F16" si="0">D15*E15</f>
        <v>2340</v>
      </c>
      <c r="G15" s="66"/>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row>
    <row r="16" spans="1:223" s="18" customFormat="1" ht="102" x14ac:dyDescent="0.2">
      <c r="A16" s="58"/>
      <c r="B16" s="64" t="s">
        <v>66</v>
      </c>
      <c r="C16" s="50" t="s">
        <v>6</v>
      </c>
      <c r="D16" s="50">
        <v>1</v>
      </c>
      <c r="E16" s="71">
        <v>1430</v>
      </c>
      <c r="F16" s="72">
        <f t="shared" si="0"/>
        <v>1430</v>
      </c>
      <c r="G16" s="66"/>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row>
    <row r="17" spans="1:223" s="18" customFormat="1" ht="38.25" x14ac:dyDescent="0.2">
      <c r="A17" s="58"/>
      <c r="B17" s="63" t="s">
        <v>37</v>
      </c>
      <c r="C17" s="60"/>
      <c r="D17" s="60"/>
      <c r="E17" s="61"/>
      <c r="F17" s="62"/>
      <c r="G17" s="66"/>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row>
    <row r="18" spans="1:223" s="18" customFormat="1" ht="25.5" x14ac:dyDescent="0.2">
      <c r="A18" s="58"/>
      <c r="B18" s="64" t="s">
        <v>36</v>
      </c>
      <c r="C18" s="60"/>
      <c r="D18" s="60"/>
      <c r="E18" s="61"/>
      <c r="F18" s="62"/>
      <c r="G18" s="66"/>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row>
    <row r="19" spans="1:223" s="18" customFormat="1" ht="89.25" x14ac:dyDescent="0.2">
      <c r="A19" s="58"/>
      <c r="B19" s="59" t="s">
        <v>18</v>
      </c>
      <c r="C19" s="60"/>
      <c r="D19" s="60"/>
      <c r="E19" s="61"/>
      <c r="F19" s="62"/>
      <c r="G19" s="66"/>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row>
    <row r="20" spans="1:223" s="18" customFormat="1" ht="12.75" x14ac:dyDescent="0.2">
      <c r="A20" s="58"/>
      <c r="B20" s="59"/>
      <c r="C20" s="60"/>
      <c r="D20" s="60"/>
      <c r="E20" s="61"/>
      <c r="F20" s="62"/>
      <c r="G20" s="67"/>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row>
    <row r="21" spans="1:223" s="33" customFormat="1" x14ac:dyDescent="0.2">
      <c r="A21" s="44" t="s">
        <v>39</v>
      </c>
      <c r="B21" s="70" t="s">
        <v>38</v>
      </c>
      <c r="C21" s="56"/>
      <c r="D21" s="56"/>
      <c r="E21" s="56"/>
      <c r="F21" s="57">
        <f>SUM(F24:F28)</f>
        <v>1970</v>
      </c>
      <c r="G21" s="37"/>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row>
    <row r="22" spans="1:223" s="18" customFormat="1" ht="12.75" x14ac:dyDescent="0.2">
      <c r="A22" s="58"/>
      <c r="B22" s="59"/>
      <c r="C22" s="60"/>
      <c r="D22" s="60"/>
      <c r="E22" s="61"/>
      <c r="F22" s="62"/>
      <c r="G22" s="67"/>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row>
    <row r="23" spans="1:223" s="18" customFormat="1" ht="17.100000000000001" customHeight="1" x14ac:dyDescent="0.2">
      <c r="A23" s="58"/>
      <c r="B23" s="64" t="s">
        <v>35</v>
      </c>
      <c r="C23" s="60"/>
      <c r="D23" s="60"/>
      <c r="E23" s="61"/>
      <c r="F23" s="62"/>
      <c r="G23" s="67"/>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row>
    <row r="24" spans="1:223" s="14" customFormat="1" ht="63.75" x14ac:dyDescent="0.2">
      <c r="A24" s="58"/>
      <c r="B24" s="64" t="s">
        <v>64</v>
      </c>
      <c r="C24" s="50" t="s">
        <v>6</v>
      </c>
      <c r="D24" s="50">
        <v>1</v>
      </c>
      <c r="E24" s="71">
        <v>585</v>
      </c>
      <c r="F24" s="72">
        <f t="shared" ref="F24" si="1">D24*E24</f>
        <v>585</v>
      </c>
      <c r="G24" s="6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row>
    <row r="25" spans="1:223" s="14" customFormat="1" ht="51" x14ac:dyDescent="0.2">
      <c r="A25" s="75"/>
      <c r="B25" s="64" t="s">
        <v>40</v>
      </c>
      <c r="C25" s="50" t="s">
        <v>6</v>
      </c>
      <c r="D25" s="50">
        <v>1</v>
      </c>
      <c r="E25" s="71">
        <v>190</v>
      </c>
      <c r="F25" s="72">
        <f t="shared" ref="F25" si="2">D25*E25</f>
        <v>190</v>
      </c>
      <c r="G25" s="69">
        <v>0</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row>
    <row r="26" spans="1:223" s="14" customFormat="1" ht="87" customHeight="1" x14ac:dyDescent="0.2">
      <c r="A26" s="74"/>
      <c r="B26" s="64" t="s">
        <v>41</v>
      </c>
      <c r="C26" s="50" t="s">
        <v>6</v>
      </c>
      <c r="D26" s="50">
        <v>1</v>
      </c>
      <c r="E26" s="71">
        <v>775</v>
      </c>
      <c r="F26" s="72">
        <f t="shared" ref="F26" si="3">D26*E26</f>
        <v>775</v>
      </c>
      <c r="G26" s="6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row>
    <row r="27" spans="1:223" s="14" customFormat="1" ht="89.25" x14ac:dyDescent="0.2">
      <c r="A27" s="74"/>
      <c r="B27" s="59" t="s">
        <v>18</v>
      </c>
      <c r="C27" s="50"/>
      <c r="D27" s="50"/>
      <c r="E27" s="71"/>
      <c r="F27" s="72"/>
      <c r="G27" s="6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row>
    <row r="28" spans="1:223" s="14" customFormat="1" ht="102" x14ac:dyDescent="0.2">
      <c r="A28" s="74"/>
      <c r="B28" s="64" t="s">
        <v>42</v>
      </c>
      <c r="C28" s="50" t="s">
        <v>6</v>
      </c>
      <c r="D28" s="50">
        <v>1</v>
      </c>
      <c r="E28" s="71">
        <v>420</v>
      </c>
      <c r="F28" s="72">
        <f t="shared" ref="F28" si="4">D28*E28</f>
        <v>420</v>
      </c>
      <c r="G28" s="6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row>
  </sheetData>
  <mergeCells count="3">
    <mergeCell ref="A4:B4"/>
    <mergeCell ref="A5:B5"/>
    <mergeCell ref="A3:B3"/>
  </mergeCells>
  <phoneticPr fontId="1" type="noConversion"/>
  <printOptions horizontalCentered="1"/>
  <pageMargins left="0.51" right="0.51" top="0.55000000000000004" bottom="0.55000000000000004" header="0.12" footer="0.12"/>
  <pageSetup paperSize="9" scale="68" fitToHeight="100" orientation="portrait" horizontalDpi="4294967293" verticalDpi="4294967293" r:id="rId1"/>
  <headerFooter>
    <oddFooter>&amp;R&amp;"Helvetica,Normal"&amp;10&amp;A_&amp;P</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N18"/>
  <sheetViews>
    <sheetView view="pageBreakPreview" topLeftCell="A7" zoomScale="171" zoomScaleNormal="144" zoomScaleSheetLayoutView="171" workbookViewId="0">
      <selection activeCell="B18" sqref="B18"/>
    </sheetView>
  </sheetViews>
  <sheetFormatPr defaultColWidth="6.8984375" defaultRowHeight="15" customHeight="1" x14ac:dyDescent="0.2"/>
  <cols>
    <col min="1" max="1" width="3.3984375" style="8" bestFit="1" customWidth="1"/>
    <col min="2" max="2" width="70.8984375" style="6" customWidth="1"/>
    <col min="3" max="3" width="4.19921875" style="13" customWidth="1"/>
    <col min="4" max="4" width="6" style="13" bestFit="1" customWidth="1"/>
    <col min="5" max="5" width="7.3984375" style="13" bestFit="1" customWidth="1"/>
    <col min="6" max="6" width="9.19921875" style="13" customWidth="1"/>
    <col min="7" max="222" width="6.8984375" style="3" customWidth="1"/>
    <col min="223" max="16384" width="6.8984375" style="4"/>
  </cols>
  <sheetData>
    <row r="1" spans="1:222" ht="9" customHeight="1" x14ac:dyDescent="0.2"/>
    <row r="2" spans="1:222" ht="77.099999999999994" customHeight="1" x14ac:dyDescent="0.2">
      <c r="E2" s="22"/>
      <c r="F2" s="22"/>
    </row>
    <row r="3" spans="1:222" s="9" customFormat="1" ht="17.100000000000001" customHeight="1" x14ac:dyDescent="0.2">
      <c r="A3" s="88" t="s">
        <v>29</v>
      </c>
      <c r="B3" s="88"/>
      <c r="E3" s="23"/>
      <c r="F3" s="82">
        <v>45764</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row>
    <row r="4" spans="1:222" ht="21.95" customHeight="1" x14ac:dyDescent="0.2">
      <c r="A4" s="87" t="s">
        <v>28</v>
      </c>
      <c r="B4" s="88"/>
      <c r="E4" s="20"/>
      <c r="F4" s="24"/>
    </row>
    <row r="5" spans="1:222" ht="18.95" customHeight="1" x14ac:dyDescent="0.2">
      <c r="A5" s="89" t="s">
        <v>15</v>
      </c>
      <c r="B5" s="89"/>
      <c r="E5" s="20"/>
      <c r="F5" s="24"/>
    </row>
    <row r="6" spans="1:222" ht="17.100000000000001" customHeight="1" x14ac:dyDescent="0.2">
      <c r="A6" s="29"/>
      <c r="B6" s="16"/>
      <c r="E6" s="20"/>
      <c r="F6" s="24"/>
    </row>
    <row r="7" spans="1:222" ht="17.100000000000001" customHeight="1" x14ac:dyDescent="0.2">
      <c r="A7" s="29"/>
      <c r="B7" s="16"/>
      <c r="C7" s="20"/>
      <c r="D7" s="19"/>
    </row>
    <row r="8" spans="1:222" ht="15" customHeight="1" x14ac:dyDescent="0.2">
      <c r="A8" s="45"/>
      <c r="B8" s="46" t="s">
        <v>5</v>
      </c>
      <c r="C8" s="47" t="s">
        <v>0</v>
      </c>
      <c r="D8" s="47" t="s">
        <v>1</v>
      </c>
      <c r="E8" s="48" t="s">
        <v>4</v>
      </c>
      <c r="F8" s="47" t="s">
        <v>2</v>
      </c>
    </row>
    <row r="9" spans="1:222" ht="9.75" customHeight="1" x14ac:dyDescent="0.2">
      <c r="A9" s="45"/>
      <c r="B9" s="49"/>
      <c r="C9" s="50"/>
      <c r="D9" s="50"/>
      <c r="E9" s="50"/>
      <c r="F9" s="50"/>
    </row>
    <row r="10" spans="1:222" s="33" customFormat="1" ht="18.95" customHeight="1" x14ac:dyDescent="0.2">
      <c r="A10" s="77" t="s">
        <v>20</v>
      </c>
      <c r="B10" s="78" t="s">
        <v>52</v>
      </c>
      <c r="C10" s="79"/>
      <c r="D10" s="79"/>
      <c r="E10" s="79"/>
      <c r="F10" s="80">
        <f>F12</f>
        <v>5515</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row>
    <row r="11" spans="1:222" ht="12.75" x14ac:dyDescent="0.2">
      <c r="A11" s="54"/>
      <c r="B11" s="55"/>
      <c r="C11" s="50"/>
      <c r="D11" s="50"/>
      <c r="E11" s="50"/>
      <c r="F11" s="50"/>
    </row>
    <row r="12" spans="1:222" s="33" customFormat="1" ht="18.95" customHeight="1" x14ac:dyDescent="0.2">
      <c r="A12" s="44" t="s">
        <v>34</v>
      </c>
      <c r="B12" s="70" t="s">
        <v>52</v>
      </c>
      <c r="C12" s="56"/>
      <c r="D12" s="56"/>
      <c r="E12" s="56"/>
      <c r="F12" s="57">
        <f>SUM(F15:F16)</f>
        <v>5515</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row>
    <row r="13" spans="1:222" ht="12.75" x14ac:dyDescent="0.2">
      <c r="A13" s="54"/>
      <c r="B13" s="55"/>
      <c r="C13" s="50"/>
      <c r="D13" s="50"/>
      <c r="E13" s="50"/>
      <c r="F13" s="50"/>
    </row>
    <row r="14" spans="1:222" s="18" customFormat="1" ht="15.95" customHeight="1" x14ac:dyDescent="0.2">
      <c r="A14" s="58"/>
      <c r="B14" s="64" t="s">
        <v>35</v>
      </c>
      <c r="C14" s="60"/>
      <c r="D14" s="60"/>
      <c r="E14" s="61"/>
      <c r="F14" s="62"/>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row>
    <row r="15" spans="1:222" s="14" customFormat="1" ht="63.75" x14ac:dyDescent="0.2">
      <c r="A15" s="58"/>
      <c r="B15" s="64" t="s">
        <v>67</v>
      </c>
      <c r="C15" s="50" t="s">
        <v>6</v>
      </c>
      <c r="D15" s="50">
        <v>1</v>
      </c>
      <c r="E15" s="71">
        <v>2530</v>
      </c>
      <c r="F15" s="72">
        <f t="shared" ref="F15:F16" si="0">D15*E15</f>
        <v>2530</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row>
    <row r="16" spans="1:222" s="14" customFormat="1" ht="63.75" x14ac:dyDescent="0.2">
      <c r="A16" s="58"/>
      <c r="B16" s="64" t="s">
        <v>68</v>
      </c>
      <c r="C16" s="50" t="s">
        <v>6</v>
      </c>
      <c r="D16" s="50">
        <v>1</v>
      </c>
      <c r="E16" s="71">
        <v>2985</v>
      </c>
      <c r="F16" s="72">
        <f t="shared" si="0"/>
        <v>2985</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row>
    <row r="17" spans="1:222" s="14" customFormat="1" ht="25.5" x14ac:dyDescent="0.2">
      <c r="A17" s="58"/>
      <c r="B17" s="64" t="s">
        <v>36</v>
      </c>
      <c r="C17" s="50"/>
      <c r="D17" s="50"/>
      <c r="E17" s="71"/>
      <c r="F17" s="72"/>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row>
    <row r="18" spans="1:222" s="18" customFormat="1" ht="76.5" x14ac:dyDescent="0.2">
      <c r="A18" s="58"/>
      <c r="B18" s="59" t="s">
        <v>18</v>
      </c>
      <c r="C18" s="60"/>
      <c r="D18" s="60"/>
      <c r="E18" s="61"/>
      <c r="F18" s="62"/>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row>
  </sheetData>
  <mergeCells count="3">
    <mergeCell ref="A4:B4"/>
    <mergeCell ref="A5:B5"/>
    <mergeCell ref="A3:B3"/>
  </mergeCells>
  <phoneticPr fontId="1" type="noConversion"/>
  <printOptions horizontalCentered="1"/>
  <pageMargins left="0.51" right="0.51" top="0.55000000000000004" bottom="0.55000000000000004" header="0.12000000000000001" footer="0.12000000000000001"/>
  <pageSetup paperSize="9" scale="64" orientation="portrait" horizontalDpi="4294967293" verticalDpi="4294967293" r:id="rId1"/>
  <headerFooter>
    <oddFooter>&amp;R&amp;"Helvetica,Normal"&amp;10&amp;A_&amp;P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N24"/>
  <sheetViews>
    <sheetView view="pageBreakPreview" topLeftCell="A2" zoomScale="149" zoomScaleNormal="142" zoomScaleSheetLayoutView="149" workbookViewId="0">
      <selection activeCell="E16" sqref="E16"/>
    </sheetView>
  </sheetViews>
  <sheetFormatPr defaultColWidth="6.8984375" defaultRowHeight="15" customHeight="1" x14ac:dyDescent="0.2"/>
  <cols>
    <col min="1" max="1" width="3.3984375" style="8" customWidth="1"/>
    <col min="2" max="2" width="70.8984375" style="6" customWidth="1"/>
    <col min="3" max="3" width="4.19921875" style="13" customWidth="1"/>
    <col min="4" max="4" width="6" style="13" bestFit="1" customWidth="1"/>
    <col min="5" max="5" width="7.3984375" style="13" bestFit="1" customWidth="1"/>
    <col min="6" max="6" width="9.19921875" style="13" customWidth="1"/>
    <col min="7" max="222" width="6.8984375" style="3" customWidth="1"/>
    <col min="223" max="16384" width="6.8984375" style="4"/>
  </cols>
  <sheetData>
    <row r="1" spans="1:222" ht="9" customHeight="1" x14ac:dyDescent="0.2"/>
    <row r="2" spans="1:222" ht="77.099999999999994" customHeight="1" x14ac:dyDescent="0.2">
      <c r="E2" s="22"/>
      <c r="F2" s="22"/>
    </row>
    <row r="3" spans="1:222" s="9" customFormat="1" ht="17.100000000000001" customHeight="1" x14ac:dyDescent="0.2">
      <c r="A3" s="88" t="s">
        <v>14</v>
      </c>
      <c r="B3" s="88"/>
      <c r="E3" s="23"/>
      <c r="F3" s="82">
        <v>45764</v>
      </c>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row>
    <row r="4" spans="1:222" ht="21.95" customHeight="1" x14ac:dyDescent="0.2">
      <c r="A4" s="87" t="s">
        <v>28</v>
      </c>
      <c r="B4" s="88"/>
      <c r="E4" s="20"/>
      <c r="F4" s="24"/>
    </row>
    <row r="5" spans="1:222" ht="18.95" customHeight="1" x14ac:dyDescent="0.2">
      <c r="A5" s="89" t="s">
        <v>15</v>
      </c>
      <c r="B5" s="89"/>
      <c r="E5" s="20"/>
      <c r="F5" s="24"/>
    </row>
    <row r="6" spans="1:222" ht="17.100000000000001" customHeight="1" x14ac:dyDescent="0.2">
      <c r="A6" s="29"/>
      <c r="B6" s="16"/>
      <c r="E6" s="20"/>
      <c r="F6" s="24"/>
    </row>
    <row r="7" spans="1:222" ht="17.100000000000001" customHeight="1" x14ac:dyDescent="0.2">
      <c r="A7" s="29"/>
      <c r="B7" s="16"/>
      <c r="C7" s="20"/>
      <c r="D7" s="19"/>
    </row>
    <row r="8" spans="1:222" ht="15" customHeight="1" x14ac:dyDescent="0.2">
      <c r="A8" s="45"/>
      <c r="B8" s="46" t="s">
        <v>5</v>
      </c>
      <c r="C8" s="47" t="s">
        <v>0</v>
      </c>
      <c r="D8" s="47" t="s">
        <v>1</v>
      </c>
      <c r="E8" s="48" t="s">
        <v>4</v>
      </c>
      <c r="F8" s="47" t="s">
        <v>2</v>
      </c>
    </row>
    <row r="9" spans="1:222" ht="9.75" customHeight="1" x14ac:dyDescent="0.2">
      <c r="A9" s="45"/>
      <c r="B9" s="49"/>
      <c r="C9" s="50"/>
      <c r="D9" s="50"/>
      <c r="E9" s="50"/>
      <c r="F9" s="50"/>
    </row>
    <row r="10" spans="1:222" s="33" customFormat="1" ht="18.95" customHeight="1" x14ac:dyDescent="0.2">
      <c r="A10" s="76" t="s">
        <v>21</v>
      </c>
      <c r="B10" s="51" t="s">
        <v>85</v>
      </c>
      <c r="C10" s="52"/>
      <c r="D10" s="52"/>
      <c r="E10" s="52"/>
      <c r="F10" s="53">
        <f>F12</f>
        <v>16198.880000000001</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row>
    <row r="11" spans="1:222" ht="12.75" x14ac:dyDescent="0.2">
      <c r="A11" s="54"/>
      <c r="B11" s="55"/>
      <c r="C11" s="50"/>
      <c r="D11" s="50"/>
      <c r="E11" s="50"/>
      <c r="F11" s="50"/>
    </row>
    <row r="12" spans="1:222" s="33" customFormat="1" ht="18.95" customHeight="1" x14ac:dyDescent="0.2">
      <c r="A12" s="36" t="s">
        <v>58</v>
      </c>
      <c r="B12" s="70" t="s">
        <v>85</v>
      </c>
      <c r="C12" s="56"/>
      <c r="D12" s="56"/>
      <c r="E12" s="56"/>
      <c r="F12" s="57">
        <f>SUM(F13:F24)</f>
        <v>16198.880000000001</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row>
    <row r="13" spans="1:222" ht="25.5" x14ac:dyDescent="0.2">
      <c r="A13" s="54"/>
      <c r="B13" s="83" t="s">
        <v>71</v>
      </c>
      <c r="C13" s="60" t="s">
        <v>70</v>
      </c>
      <c r="D13" s="60">
        <v>6</v>
      </c>
      <c r="E13" s="61">
        <v>190.64</v>
      </c>
      <c r="F13" s="62">
        <f t="shared" ref="F13:F18" si="0">D13*E13</f>
        <v>1143.8399999999999</v>
      </c>
    </row>
    <row r="14" spans="1:222" ht="25.5" x14ac:dyDescent="0.2">
      <c r="A14" s="54"/>
      <c r="B14" s="83" t="s">
        <v>72</v>
      </c>
      <c r="C14" s="60" t="s">
        <v>24</v>
      </c>
      <c r="D14" s="60">
        <v>1</v>
      </c>
      <c r="E14" s="61">
        <v>128.68</v>
      </c>
      <c r="F14" s="62">
        <f t="shared" si="0"/>
        <v>128.68</v>
      </c>
    </row>
    <row r="15" spans="1:222" ht="25.5" x14ac:dyDescent="0.2">
      <c r="A15" s="54"/>
      <c r="B15" s="83" t="s">
        <v>73</v>
      </c>
      <c r="C15" s="60" t="s">
        <v>24</v>
      </c>
      <c r="D15" s="60">
        <v>1</v>
      </c>
      <c r="E15" s="61">
        <v>73.27</v>
      </c>
      <c r="F15" s="62">
        <f t="shared" si="0"/>
        <v>73.27</v>
      </c>
    </row>
    <row r="16" spans="1:222" ht="25.5" x14ac:dyDescent="0.2">
      <c r="A16" s="54"/>
      <c r="B16" s="83" t="s">
        <v>74</v>
      </c>
      <c r="C16" s="60" t="s">
        <v>70</v>
      </c>
      <c r="D16" s="60">
        <v>9</v>
      </c>
      <c r="E16" s="61">
        <v>19.440000000000001</v>
      </c>
      <c r="F16" s="62">
        <f t="shared" si="0"/>
        <v>174.96</v>
      </c>
    </row>
    <row r="17" spans="1:222" ht="25.5" x14ac:dyDescent="0.2">
      <c r="A17" s="54"/>
      <c r="B17" s="83" t="s">
        <v>75</v>
      </c>
      <c r="C17" s="60" t="s">
        <v>70</v>
      </c>
      <c r="D17" s="60">
        <v>3</v>
      </c>
      <c r="E17" s="61">
        <v>196.28</v>
      </c>
      <c r="F17" s="62">
        <f t="shared" si="0"/>
        <v>588.84</v>
      </c>
    </row>
    <row r="18" spans="1:222" ht="25.5" x14ac:dyDescent="0.2">
      <c r="A18" s="54"/>
      <c r="B18" s="83" t="s">
        <v>77</v>
      </c>
      <c r="C18" s="60" t="s">
        <v>70</v>
      </c>
      <c r="D18" s="60">
        <v>3</v>
      </c>
      <c r="E18" s="61">
        <v>16.39</v>
      </c>
      <c r="F18" s="62">
        <f t="shared" si="0"/>
        <v>49.17</v>
      </c>
    </row>
    <row r="19" spans="1:222" ht="25.5" x14ac:dyDescent="0.2">
      <c r="A19" s="54"/>
      <c r="B19" s="83" t="s">
        <v>76</v>
      </c>
      <c r="C19" s="60" t="s">
        <v>70</v>
      </c>
      <c r="D19" s="60">
        <v>3</v>
      </c>
      <c r="E19" s="61">
        <v>22.23</v>
      </c>
      <c r="F19" s="62">
        <f t="shared" ref="F19" si="1">D19*E19</f>
        <v>66.69</v>
      </c>
    </row>
    <row r="20" spans="1:222" ht="25.5" x14ac:dyDescent="0.2">
      <c r="A20" s="54"/>
      <c r="B20" s="83" t="s">
        <v>78</v>
      </c>
      <c r="C20" s="60" t="s">
        <v>70</v>
      </c>
      <c r="D20" s="60">
        <v>57</v>
      </c>
      <c r="E20" s="61">
        <v>110.58</v>
      </c>
      <c r="F20" s="62">
        <f t="shared" ref="F20" si="2">D20*E20</f>
        <v>6303.0599999999995</v>
      </c>
    </row>
    <row r="21" spans="1:222" ht="25.5" x14ac:dyDescent="0.2">
      <c r="A21" s="54"/>
      <c r="B21" s="83" t="s">
        <v>79</v>
      </c>
      <c r="C21" s="60" t="s">
        <v>24</v>
      </c>
      <c r="D21" s="60">
        <v>1</v>
      </c>
      <c r="E21" s="61">
        <v>2162.08</v>
      </c>
      <c r="F21" s="62">
        <f t="shared" ref="F21" si="3">D21*E21</f>
        <v>2162.08</v>
      </c>
    </row>
    <row r="22" spans="1:222" ht="25.5" x14ac:dyDescent="0.2">
      <c r="A22" s="54"/>
      <c r="B22" s="83" t="s">
        <v>80</v>
      </c>
      <c r="C22" s="60" t="s">
        <v>24</v>
      </c>
      <c r="D22" s="60">
        <v>1</v>
      </c>
      <c r="E22" s="61">
        <v>1508.29</v>
      </c>
      <c r="F22" s="62">
        <f t="shared" ref="F22" si="4">D22*E22</f>
        <v>1508.29</v>
      </c>
    </row>
    <row r="23" spans="1:222" s="18" customFormat="1" ht="12.75" x14ac:dyDescent="0.2">
      <c r="A23" s="58"/>
      <c r="B23" s="83" t="s">
        <v>81</v>
      </c>
      <c r="C23" s="50" t="s">
        <v>6</v>
      </c>
      <c r="D23" s="60">
        <v>1</v>
      </c>
      <c r="E23" s="61">
        <v>4000</v>
      </c>
      <c r="F23" s="62">
        <f t="shared" ref="F23" si="5">D23*E23</f>
        <v>4000</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row>
    <row r="24" spans="1:222" s="18" customFormat="1" ht="38.25" x14ac:dyDescent="0.2">
      <c r="A24" s="58"/>
      <c r="B24" s="59" t="s">
        <v>82</v>
      </c>
      <c r="C24" s="50"/>
      <c r="D24" s="50"/>
      <c r="E24" s="71"/>
      <c r="F24" s="72"/>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row>
  </sheetData>
  <mergeCells count="3">
    <mergeCell ref="A4:B4"/>
    <mergeCell ref="A5:B5"/>
    <mergeCell ref="A3:B3"/>
  </mergeCells>
  <printOptions horizontalCentered="1"/>
  <pageMargins left="0.51" right="0.51" top="0.55000000000000004" bottom="0.55000000000000004" header="0.12000000000000001" footer="0.12000000000000001"/>
  <pageSetup paperSize="9" scale="60" orientation="portrait" horizontalDpi="4294967293" verticalDpi="4294967293" r:id="rId1"/>
  <headerFooter>
    <oddFooter>&amp;R&amp;"Helvetica,Normal"&amp;10&amp;A_&amp;P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D303"/>
  <sheetViews>
    <sheetView tabSelected="1" view="pageBreakPreview" topLeftCell="A15" zoomScale="142" zoomScaleNormal="142" zoomScaleSheetLayoutView="142" zoomScalePageLayoutView="125" workbookViewId="0">
      <selection activeCell="B22" sqref="B22"/>
    </sheetView>
  </sheetViews>
  <sheetFormatPr defaultColWidth="6.8984375" defaultRowHeight="15" customHeight="1" x14ac:dyDescent="0.2"/>
  <cols>
    <col min="1" max="1" width="4.8984375" style="8" bestFit="1" customWidth="1"/>
    <col min="2" max="2" width="49.09765625" style="6" customWidth="1"/>
    <col min="3" max="3" width="12.69921875" style="13" customWidth="1"/>
    <col min="4" max="210" width="6.8984375" style="3" customWidth="1"/>
    <col min="211" max="16384" width="6.8984375" style="4"/>
  </cols>
  <sheetData>
    <row r="1" spans="1:212" ht="9" customHeight="1" x14ac:dyDescent="0.2">
      <c r="D1" s="13"/>
      <c r="E1" s="13"/>
      <c r="HC1" s="3"/>
      <c r="HD1" s="3"/>
    </row>
    <row r="2" spans="1:212" ht="77.099999999999994" customHeight="1" x14ac:dyDescent="0.2">
      <c r="D2" s="13"/>
      <c r="E2" s="22"/>
      <c r="HC2" s="3"/>
      <c r="HD2" s="3"/>
    </row>
    <row r="3" spans="1:212" s="9" customFormat="1" ht="17.100000000000001" customHeight="1" x14ac:dyDescent="0.2">
      <c r="A3" s="88" t="s">
        <v>8</v>
      </c>
      <c r="B3" s="88"/>
      <c r="C3" s="82">
        <v>45764</v>
      </c>
      <c r="E3" s="23"/>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row>
    <row r="4" spans="1:212" ht="21.95" customHeight="1" x14ac:dyDescent="0.2">
      <c r="A4" s="87" t="s">
        <v>28</v>
      </c>
      <c r="B4" s="88"/>
      <c r="D4" s="13"/>
      <c r="E4" s="20"/>
      <c r="HC4" s="3"/>
      <c r="HD4" s="3"/>
    </row>
    <row r="5" spans="1:212" ht="18.95" customHeight="1" x14ac:dyDescent="0.2">
      <c r="A5" s="89" t="s">
        <v>15</v>
      </c>
      <c r="B5" s="89"/>
      <c r="D5" s="13"/>
      <c r="E5" s="20"/>
      <c r="HC5" s="3"/>
      <c r="HD5" s="3"/>
    </row>
    <row r="6" spans="1:212" ht="17.100000000000001" customHeight="1" x14ac:dyDescent="0.2">
      <c r="A6" s="84"/>
      <c r="B6" s="16"/>
      <c r="D6" s="13"/>
      <c r="E6" s="20"/>
      <c r="HC6" s="3"/>
      <c r="HD6" s="3"/>
    </row>
    <row r="7" spans="1:212" ht="17.100000000000001" customHeight="1" x14ac:dyDescent="0.2">
      <c r="A7" s="86" t="s">
        <v>92</v>
      </c>
      <c r="B7" s="16"/>
      <c r="C7" s="20"/>
      <c r="D7" s="19"/>
      <c r="E7" s="13"/>
      <c r="HC7" s="3"/>
      <c r="HD7" s="3"/>
    </row>
    <row r="8" spans="1:212" s="26" customFormat="1" ht="30" x14ac:dyDescent="0.2">
      <c r="A8" s="41">
        <v>1</v>
      </c>
      <c r="B8" s="42" t="str">
        <f>'SALA SILVELA_VIT MURAL'!B10</f>
        <v>GRAN VITRINA MURAL, FARISTOLS FRONTALS I TANCAMENTS ESPECIALS AMB PORTES</v>
      </c>
      <c r="C8" s="43">
        <f>'SALA SILVELA_VIT MURAL'!F10</f>
        <v>111510</v>
      </c>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row>
    <row r="9" spans="1:212" ht="12.95" customHeight="1" x14ac:dyDescent="0.2">
      <c r="A9" s="7"/>
      <c r="B9" s="16"/>
      <c r="C9" s="12"/>
      <c r="HC9" s="3"/>
    </row>
    <row r="10" spans="1:212" s="26" customFormat="1" ht="18.95" customHeight="1" x14ac:dyDescent="0.2">
      <c r="A10" s="41">
        <v>1</v>
      </c>
      <c r="B10" s="42" t="str">
        <f>'SALA SILVELA_VIT. EGÍPCIA'!B10</f>
        <v>VITRINES LATERALS ZONA EGIPTE I MÒDUL CENTRAL MÒMIA</v>
      </c>
      <c r="C10" s="43">
        <f>'SALA SILVELA_VIT. EGÍPCIA'!F10</f>
        <v>18295</v>
      </c>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row>
    <row r="11" spans="1:212" ht="12.95" customHeight="1" x14ac:dyDescent="0.2">
      <c r="A11" s="7"/>
      <c r="B11" s="16"/>
      <c r="C11" s="12"/>
      <c r="HC11" s="3"/>
    </row>
    <row r="12" spans="1:212" s="26" customFormat="1" ht="18.95" customHeight="1" x14ac:dyDescent="0.2">
      <c r="A12" s="41">
        <v>1</v>
      </c>
      <c r="B12" s="42" t="str">
        <f>'SALA ARTS DECORATIVES_VIT. MONE'!B10</f>
        <v>PARET VITRINA MONEDES</v>
      </c>
      <c r="C12" s="43">
        <f>'SALA ARTS DECORATIVES_VIT. MONE'!F10</f>
        <v>5740</v>
      </c>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row>
    <row r="13" spans="1:212" ht="12.95" customHeight="1" x14ac:dyDescent="0.2">
      <c r="A13" s="7"/>
      <c r="B13" s="16"/>
      <c r="C13" s="12"/>
      <c r="HC13" s="3"/>
    </row>
    <row r="14" spans="1:212" s="26" customFormat="1" ht="18.95" customHeight="1" x14ac:dyDescent="0.2">
      <c r="A14" s="41">
        <v>1</v>
      </c>
      <c r="B14" s="42" t="str">
        <f>'SALA SILVELA_OPEN DISPLAY'!B10</f>
        <v>MÒDUL OPEN DISPLAY</v>
      </c>
      <c r="C14" s="43">
        <f>'SALA SILVELA_OPEN DISPLAY'!F10</f>
        <v>5515</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row>
    <row r="15" spans="1:212" s="26" customFormat="1" ht="12.95" customHeight="1" x14ac:dyDescent="0.2">
      <c r="A15" s="7"/>
      <c r="B15" s="17"/>
      <c r="C15" s="12"/>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row>
    <row r="16" spans="1:212" s="26" customFormat="1" ht="12.95" customHeight="1" x14ac:dyDescent="0.2">
      <c r="A16" s="7"/>
      <c r="B16" s="17"/>
      <c r="C16" s="12"/>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row>
    <row r="17" spans="1:211" s="26" customFormat="1" ht="18.95" customHeight="1" x14ac:dyDescent="0.2">
      <c r="A17" s="41">
        <v>2</v>
      </c>
      <c r="B17" s="42" t="str">
        <f>IL·LUMINACIÓ!B10</f>
        <v>IL·LUMINACIÓ VITRINES</v>
      </c>
      <c r="C17" s="43">
        <v>16198.88</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row>
    <row r="18" spans="1:211" s="26" customFormat="1" ht="12.95" customHeight="1" x14ac:dyDescent="0.2">
      <c r="A18" s="7"/>
      <c r="B18" s="17"/>
      <c r="C18" s="12"/>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row>
    <row r="19" spans="1:211" s="26" customFormat="1" ht="12.95" customHeight="1" x14ac:dyDescent="0.2">
      <c r="A19" s="7"/>
      <c r="B19" s="17"/>
      <c r="C19" s="12"/>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row>
    <row r="20" spans="1:211" ht="18.95" customHeight="1" x14ac:dyDescent="0.2">
      <c r="A20" s="7"/>
      <c r="B20" s="17"/>
      <c r="C20" s="12"/>
    </row>
    <row r="21" spans="1:211" ht="12.75" x14ac:dyDescent="0.2">
      <c r="A21" s="7"/>
      <c r="B21" s="17"/>
      <c r="C21" s="12"/>
    </row>
    <row r="22" spans="1:211" ht="12.75" x14ac:dyDescent="0.2">
      <c r="A22" s="7"/>
      <c r="B22" s="30" t="s">
        <v>13</v>
      </c>
      <c r="C22" s="11">
        <f>SUM(C8:C18)</f>
        <v>157258.88</v>
      </c>
    </row>
    <row r="23" spans="1:211" ht="12.75" x14ac:dyDescent="0.2">
      <c r="A23" s="7"/>
      <c r="B23" s="30" t="s">
        <v>9</v>
      </c>
      <c r="C23" s="11">
        <f>C22*0.13</f>
        <v>20443.654400000003</v>
      </c>
    </row>
    <row r="24" spans="1:211" ht="12.75" x14ac:dyDescent="0.2">
      <c r="A24" s="7"/>
      <c r="B24" s="30" t="s">
        <v>10</v>
      </c>
      <c r="C24" s="11">
        <f>C22*0.06</f>
        <v>9435.532799999999</v>
      </c>
    </row>
    <row r="25" spans="1:211" ht="12.75" x14ac:dyDescent="0.2">
      <c r="A25" s="7"/>
      <c r="B25" s="30" t="s">
        <v>11</v>
      </c>
      <c r="C25" s="11">
        <f>SUM(C22:C24)</f>
        <v>187138.06719999999</v>
      </c>
    </row>
    <row r="26" spans="1:211" ht="12.75" x14ac:dyDescent="0.2">
      <c r="A26" s="7"/>
      <c r="B26" s="31" t="s">
        <v>12</v>
      </c>
      <c r="C26" s="11">
        <f>C25*0.21</f>
        <v>39298.994111999993</v>
      </c>
    </row>
    <row r="27" spans="1:211" ht="12.75" x14ac:dyDescent="0.2">
      <c r="A27" s="7"/>
      <c r="B27" s="30" t="s">
        <v>3</v>
      </c>
      <c r="C27" s="11">
        <f>SUM(C25:C26)</f>
        <v>226437.06131199998</v>
      </c>
    </row>
    <row r="28" spans="1:211" ht="12.75" x14ac:dyDescent="0.2">
      <c r="A28" s="7"/>
      <c r="B28" s="30"/>
      <c r="C28" s="11"/>
    </row>
    <row r="29" spans="1:211" s="8" customFormat="1" ht="12.75" x14ac:dyDescent="0.2">
      <c r="B29" s="6" t="s">
        <v>88</v>
      </c>
      <c r="C29" s="85">
        <f>SUM(C8:C14)*1.19</f>
        <v>167861.4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4"/>
    </row>
    <row r="30" spans="1:211" s="8" customFormat="1" ht="12.75" x14ac:dyDescent="0.2">
      <c r="B30" s="6" t="s">
        <v>89</v>
      </c>
      <c r="C30" s="85">
        <f>C29*0.21</f>
        <v>35250.894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4"/>
    </row>
    <row r="31" spans="1:211" s="8" customFormat="1" ht="12.75" x14ac:dyDescent="0.2">
      <c r="B31" s="6" t="s">
        <v>90</v>
      </c>
      <c r="C31" s="85">
        <f>C29+C30</f>
        <v>203112.29399999999</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4"/>
    </row>
    <row r="32" spans="1:211" s="8" customFormat="1" ht="12.75" x14ac:dyDescent="0.2">
      <c r="B32" s="6"/>
      <c r="C32" s="85"/>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4"/>
    </row>
    <row r="33" spans="2:211" s="8" customFormat="1" ht="12.75" x14ac:dyDescent="0.2">
      <c r="B33" s="6" t="s">
        <v>93</v>
      </c>
      <c r="C33" s="85">
        <f>C17*1.19</f>
        <v>19276.6672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4"/>
    </row>
    <row r="34" spans="2:211" s="8" customFormat="1" ht="12.75" x14ac:dyDescent="0.2">
      <c r="B34" s="6" t="s">
        <v>89</v>
      </c>
      <c r="C34" s="85">
        <f>C33*0.21</f>
        <v>4048.1001119999996</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4"/>
    </row>
    <row r="35" spans="2:211" s="8" customFormat="1" ht="12.75" x14ac:dyDescent="0.2">
      <c r="B35" s="6" t="s">
        <v>91</v>
      </c>
      <c r="C35" s="85">
        <f>C33+C34</f>
        <v>23324.767312</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4"/>
    </row>
    <row r="36" spans="2:211" s="8" customFormat="1" ht="12.75" x14ac:dyDescent="0.2">
      <c r="B36" s="6"/>
      <c r="C36" s="1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4"/>
    </row>
    <row r="37" spans="2:211" s="8" customFormat="1" ht="12.75" x14ac:dyDescent="0.2">
      <c r="B37" s="6"/>
      <c r="C37" s="1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4"/>
    </row>
    <row r="38" spans="2:211" s="8" customFormat="1" ht="12.75" x14ac:dyDescent="0.2">
      <c r="B38" s="6"/>
      <c r="C38" s="1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4"/>
    </row>
    <row r="39" spans="2:211" s="8" customFormat="1" ht="12.75" x14ac:dyDescent="0.2">
      <c r="B39" s="6"/>
      <c r="C39" s="1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4"/>
    </row>
    <row r="40" spans="2:211" s="8" customFormat="1" ht="12.75" x14ac:dyDescent="0.2">
      <c r="B40" s="6"/>
      <c r="C40" s="1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4"/>
    </row>
    <row r="41" spans="2:211" s="8" customFormat="1" ht="12.75" x14ac:dyDescent="0.2">
      <c r="B41" s="6"/>
      <c r="C41" s="1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4"/>
    </row>
    <row r="42" spans="2:211" s="8" customFormat="1" ht="12.75" x14ac:dyDescent="0.2">
      <c r="B42" s="6"/>
      <c r="C42" s="1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4"/>
    </row>
    <row r="43" spans="2:211" s="8" customFormat="1" ht="12.75" x14ac:dyDescent="0.2">
      <c r="B43" s="6"/>
      <c r="C43" s="1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4"/>
    </row>
    <row r="44" spans="2:211" s="8" customFormat="1" ht="12.75" x14ac:dyDescent="0.2">
      <c r="B44" s="6"/>
      <c r="C44" s="1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4"/>
    </row>
    <row r="45" spans="2:211" s="8" customFormat="1" ht="12.75" x14ac:dyDescent="0.2">
      <c r="B45" s="6"/>
      <c r="C45" s="1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4"/>
    </row>
    <row r="46" spans="2:211" s="8" customFormat="1" ht="12.75" x14ac:dyDescent="0.2">
      <c r="B46" s="6"/>
      <c r="C46" s="1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4"/>
    </row>
    <row r="47" spans="2:211" s="8" customFormat="1" ht="12.75" x14ac:dyDescent="0.2">
      <c r="B47" s="6"/>
      <c r="C47" s="1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4"/>
    </row>
    <row r="303" spans="2:2" ht="15" customHeight="1" x14ac:dyDescent="0.2">
      <c r="B303" s="6" t="s">
        <v>7</v>
      </c>
    </row>
  </sheetData>
  <mergeCells count="3">
    <mergeCell ref="A3:B3"/>
    <mergeCell ref="A4:B4"/>
    <mergeCell ref="A5:B5"/>
  </mergeCells>
  <printOptions horizontalCentered="1"/>
  <pageMargins left="0.51" right="0.51" top="0.55000000000000004" bottom="0.55000000000000004" header="0.12000000000000001" footer="0.12000000000000001"/>
  <pageSetup paperSize="9" scale="97" orientation="portrait" horizontalDpi="4294967293" verticalDpi="4294967293" r:id="rId1"/>
  <headerFooter>
    <oddFooter>&amp;R&amp;"Helvetica,Normal"&amp;10&amp;P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6</vt:i4>
      </vt:variant>
      <vt:variant>
        <vt:lpstr>Intervals amb nom</vt:lpstr>
      </vt:variant>
      <vt:variant>
        <vt:i4>11</vt:i4>
      </vt:variant>
    </vt:vector>
  </HeadingPairs>
  <TitlesOfParts>
    <vt:vector size="17" baseType="lpstr">
      <vt:lpstr>SALA SILVELA_VIT MURAL</vt:lpstr>
      <vt:lpstr>SALA SILVELA_VIT. EGÍPCIA</vt:lpstr>
      <vt:lpstr>SALA ARTS DECORATIVES_VIT. MONE</vt:lpstr>
      <vt:lpstr>SALA SILVELA_OPEN DISPLAY</vt:lpstr>
      <vt:lpstr>IL·LUMINACIÓ</vt:lpstr>
      <vt:lpstr>RESUM</vt:lpstr>
      <vt:lpstr>IL·LUMINACIÓ!Àrea_d'impressió</vt:lpstr>
      <vt:lpstr>RESUM!Àrea_d'impressió</vt:lpstr>
      <vt:lpstr>'SALA ARTS DECORATIVES_VIT. MONE'!Àrea_d'impressió</vt:lpstr>
      <vt:lpstr>'SALA SILVELA_OPEN DISPLAY'!Àrea_d'impressió</vt:lpstr>
      <vt:lpstr>'SALA SILVELA_VIT MURAL'!Àrea_d'impressió</vt:lpstr>
      <vt:lpstr>'SALA SILVELA_VIT. EGÍPCIA'!Àrea_d'impressió</vt:lpstr>
      <vt:lpstr>IL·LUMINACIÓ!Títols_per_imprimir</vt:lpstr>
      <vt:lpstr>'SALA ARTS DECORATIVES_VIT. MONE'!Títols_per_imprimir</vt:lpstr>
      <vt:lpstr>'SALA SILVELA_OPEN DISPLAY'!Títols_per_imprimir</vt:lpstr>
      <vt:lpstr>'SALA SILVELA_VIT MURAL'!Títols_per_imprimir</vt:lpstr>
      <vt:lpstr>'SALA SILVELA_VIT. EGÍPCIA'!Títols_per_imprimir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oristrell santamaria</dc:creator>
  <cp:lastModifiedBy>Soler De Palacio, Ignasi</cp:lastModifiedBy>
  <cp:lastPrinted>2025-04-17T14:34:59Z</cp:lastPrinted>
  <dcterms:created xsi:type="dcterms:W3CDTF">2014-11-27T09:25:20Z</dcterms:created>
  <dcterms:modified xsi:type="dcterms:W3CDTF">2025-07-30T09:56:18Z</dcterms:modified>
</cp:coreProperties>
</file>