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3"/>
    <sheet name="Hoja2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<sst xmlns="http://schemas.openxmlformats.org/spreadsheetml/2006/main" count="83" uniqueCount="51">
  <si>
    <r>
      <rPr>
        <b val="true"/>
        <sz val="10"/>
        <color theme="1"/>
        <rFont val="Arial"/>
        <family val="2"/>
        <charset val="1"/>
      </rPr>
      <t xml:space="preserve">Expedient:</t>
    </r>
    <r>
      <rPr>
        <sz val="10"/>
        <color theme="1"/>
        <rFont val="Arial"/>
        <family val="2"/>
        <charset val="1"/>
      </rPr>
      <t xml:space="preserve"> 182/2025</t>
    </r>
  </si>
  <si>
    <r>
      <rPr>
        <b val="true"/>
        <sz val="10"/>
        <color theme="1"/>
        <rFont val="Arial"/>
        <family val="2"/>
        <charset val="1"/>
      </rPr>
      <t xml:space="preserve">Denominació del contracte: </t>
    </r>
    <r>
      <rPr>
        <sz val="10"/>
        <color theme="1"/>
        <rFont val="Arial"/>
        <family val="2"/>
        <charset val="1"/>
      </rPr>
      <t xml:space="preserve">Contractació de l’obra de Renovació de la xarxa d’aigua potable del tram sud del C/ Doctor Fleming i el tram nord de l’Avda. Lleida de Vilanova de Segrià</t>
    </r>
  </si>
  <si>
    <r>
      <rPr>
        <b val="true"/>
        <sz val="10"/>
        <color theme="1"/>
        <rFont val="Arial"/>
        <family val="2"/>
        <charset val="1"/>
      </rPr>
      <t xml:space="preserve">Pressupost Base de Licitació: </t>
    </r>
    <r>
      <rPr>
        <sz val="10"/>
        <color theme="1"/>
        <rFont val="Arial"/>
        <family val="2"/>
        <charset val="1"/>
      </rPr>
      <t xml:space="preserve">107.170,32 €</t>
    </r>
  </si>
  <si>
    <r>
      <rPr>
        <b val="true"/>
        <sz val="10"/>
        <color theme="1"/>
        <rFont val="Arial"/>
        <family val="2"/>
        <charset val="1"/>
      </rPr>
      <t xml:space="preserve">Valor Estimat del Contracte:</t>
    </r>
    <r>
      <rPr>
        <sz val="10"/>
        <color theme="1"/>
        <rFont val="Arial"/>
        <family val="2"/>
        <charset val="1"/>
      </rPr>
      <t xml:space="preserve"> 88.570,51 €</t>
    </r>
  </si>
  <si>
    <t xml:space="preserve">QUADRE DE VALORACIÓ D'OFERTES</t>
  </si>
  <si>
    <r>
      <rPr>
        <b val="true"/>
        <sz val="10"/>
        <color theme="1"/>
        <rFont val="Arial"/>
        <family val="2"/>
        <charset val="1"/>
      </rPr>
      <t xml:space="preserve">1. </t>
    </r>
    <r>
      <rPr>
        <b val="true"/>
        <u val="single"/>
        <sz val="10"/>
        <color theme="1"/>
        <rFont val="Arial"/>
        <family val="2"/>
        <charset val="1"/>
      </rPr>
      <t xml:space="preserve">Millora econòmica</t>
    </r>
    <r>
      <rPr>
        <b val="true"/>
        <sz val="10"/>
        <color theme="1"/>
        <rFont val="Arial"/>
        <family val="2"/>
        <charset val="1"/>
      </rPr>
      <t xml:space="preserve"> (Fins a 5 punts):</t>
    </r>
    <r>
      <rPr>
        <sz val="10"/>
        <color theme="1"/>
        <rFont val="Arial"/>
        <family val="2"/>
        <charset val="1"/>
      </rPr>
      <t xml:space="preserve"> La puntuació màxima serà per a l'oferta econòmica més baixa i només per a aquesta.</t>
    </r>
  </si>
  <si>
    <t xml:space="preserve">Per la resta, s'aplicarà la següent fórmula:</t>
  </si>
  <si>
    <t xml:space="preserve">Pi = (MO/OL) * 5</t>
  </si>
  <si>
    <t xml:space="preserve">On:</t>
  </si>
  <si>
    <t xml:space="preserve">Pi = Puntuació de l'oferta analitzada.</t>
  </si>
  <si>
    <t xml:space="preserve">MO= Millor Oferta (oferta de preu més baixa).</t>
  </si>
  <si>
    <t xml:space="preserve">OL = Oferta objecte de valoració</t>
  </si>
  <si>
    <t xml:space="preserve">Licitadors</t>
  </si>
  <si>
    <t xml:space="preserve">Oferta (IVA exclòs)</t>
  </si>
  <si>
    <t xml:space="preserve">Puntuació</t>
  </si>
  <si>
    <t xml:space="preserve">NATUR GRUP IMMSHOP 2016, S.L.</t>
  </si>
  <si>
    <t xml:space="preserve">TUBOTO SL</t>
  </si>
  <si>
    <r>
      <rPr>
        <b val="true"/>
        <sz val="10"/>
        <color theme="1"/>
        <rFont val="Arial"/>
        <family val="2"/>
        <charset val="1"/>
      </rPr>
      <t xml:space="preserve">2. </t>
    </r>
    <r>
      <rPr>
        <b val="true"/>
        <u val="single"/>
        <sz val="10"/>
        <color theme="1"/>
        <rFont val="Arial"/>
        <family val="2"/>
        <charset val="1"/>
      </rPr>
      <t xml:space="preserve">Millores en construcció</t>
    </r>
    <r>
      <rPr>
        <b val="true"/>
        <sz val="10"/>
        <color theme="1"/>
        <rFont val="Arial"/>
        <family val="2"/>
        <charset val="1"/>
      </rPr>
      <t xml:space="preserve"> (Fins a 81 punts)</t>
    </r>
  </si>
  <si>
    <r>
      <rPr>
        <b val="true"/>
        <sz val="10"/>
        <color theme="1"/>
        <rFont val="Arial"/>
        <family val="2"/>
        <charset val="1"/>
      </rPr>
      <t xml:space="preserve">2.1. Trasllat comptadors (Fins a 78 punts):</t>
    </r>
    <r>
      <rPr>
        <sz val="10"/>
        <color theme="1"/>
        <rFont val="Arial"/>
        <family val="2"/>
        <charset val="1"/>
      </rPr>
      <t xml:space="preserve"> </t>
    </r>
  </si>
  <si>
    <t xml:space="preserve">Puntuació 6 punts/comptador</t>
  </si>
  <si>
    <t xml:space="preserve">Comptadors </t>
  </si>
  <si>
    <r>
      <rPr>
        <b val="true"/>
        <sz val="10"/>
        <color theme="1"/>
        <rFont val="Arial"/>
        <family val="2"/>
        <charset val="1"/>
      </rPr>
      <t xml:space="preserve">2.2. Nous comptadors (Fins a 3 punts):</t>
    </r>
    <r>
      <rPr>
        <sz val="10"/>
        <color theme="1"/>
        <rFont val="Arial"/>
        <family val="2"/>
        <charset val="1"/>
      </rPr>
      <t xml:space="preserve"> </t>
    </r>
  </si>
  <si>
    <t xml:space="preserve">Puntuació 3 punts/comptador</t>
  </si>
  <si>
    <t xml:space="preserve">Comptadors</t>
  </si>
  <si>
    <r>
      <rPr>
        <b val="true"/>
        <sz val="10"/>
        <color theme="1"/>
        <rFont val="Arial"/>
        <family val="2"/>
        <charset val="1"/>
      </rPr>
      <t xml:space="preserve">3. </t>
    </r>
    <r>
      <rPr>
        <b val="true"/>
        <u val="single"/>
        <sz val="10"/>
        <color theme="1"/>
        <rFont val="Arial"/>
        <family val="2"/>
        <charset val="1"/>
      </rPr>
      <t xml:space="preserve">Millores en gestió</t>
    </r>
    <r>
      <rPr>
        <b val="true"/>
        <sz val="10"/>
        <color theme="1"/>
        <rFont val="Arial"/>
        <family val="2"/>
        <charset val="1"/>
      </rPr>
      <t xml:space="preserve"> (Fins a 14 punts)</t>
    </r>
  </si>
  <si>
    <t xml:space="preserve">3.1. Celeritat en l'inici de l'obra (Fins a 2 punts)</t>
  </si>
  <si>
    <t xml:space="preserve">PP = 2 x Dmín / Dp</t>
  </si>
  <si>
    <t xml:space="preserve">on:</t>
  </si>
  <si>
    <t xml:space="preserve">PP = puntuació de la proposició analitzada</t>
  </si>
  <si>
    <t xml:space="preserve">Dp = Data d’inici de l’obra proposat, a partir del onzè dia hàbil des de la signatura del contracte, comptat per dies (exem. onzè dia hàbil (1 dia), dotzè hàbil (2 dies)...).</t>
  </si>
  <si>
    <t xml:space="preserve">DMín = data d’inici menor</t>
  </si>
  <si>
    <t xml:space="preserve">Celeritat </t>
  </si>
  <si>
    <t xml:space="preserve">No s'ofereix</t>
  </si>
  <si>
    <r>
      <rPr>
        <b val="true"/>
        <sz val="10"/>
        <color theme="1"/>
        <rFont val="Arial"/>
        <family val="2"/>
        <charset val="1"/>
      </rPr>
      <t xml:space="preserve">3.2. Reducció del termini d'execució (Fins a 3 punts):</t>
    </r>
    <r>
      <rPr>
        <sz val="10"/>
        <color theme="1"/>
        <rFont val="Arial"/>
        <family val="2"/>
        <charset val="1"/>
      </rPr>
      <t xml:space="preserve"> </t>
    </r>
  </si>
  <si>
    <t xml:space="preserve">PP = 3 x Rp / Rmaj</t>
  </si>
  <si>
    <t xml:space="preserve">on</t>
  </si>
  <si>
    <t xml:space="preserve">Rp = Reducció del termini proposada per l’oferta analitzada expressada en setmanes completes .</t>
  </si>
  <si>
    <t xml:space="preserve">RMaj = Major termini de reducció de les proposicions presentades.</t>
  </si>
  <si>
    <t xml:space="preserve"> </t>
  </si>
  <si>
    <t xml:space="preserve">Reducció. Setmanes</t>
  </si>
  <si>
    <t xml:space="preserve">3.3. Ampliació del termini de garantia (Fins a 3 punts):</t>
  </si>
  <si>
    <t xml:space="preserve">PP = 3 x Ap / Amín</t>
  </si>
  <si>
    <t xml:space="preserve">Ap = Ampliació del termini proposat per l’oferta analitzada expressada en mesos enters.</t>
  </si>
  <si>
    <t xml:space="preserve">AMín = Termini d’ampliació més alt de les proposicions presentades.</t>
  </si>
  <si>
    <t xml:space="preserve">Ampliació en mesos</t>
  </si>
  <si>
    <t xml:space="preserve">3.3. Disponibilitat de certificats (Fins a 6 punts):</t>
  </si>
  <si>
    <t xml:space="preserve">Gestió ambiental ISO 14001 </t>
  </si>
  <si>
    <t xml:space="preserve">Gestió de qualitat ISO 9001    </t>
  </si>
  <si>
    <t xml:space="preserve">Sist. de seguretat i salut al treball  ISO 45001   </t>
  </si>
  <si>
    <t xml:space="preserve">Certificats</t>
  </si>
  <si>
    <t xml:space="preserve">PUNTUACIÓ TOTAL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</si>
</sst>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€&quot;"/>
    <numFmt numFmtId="166" formatCode="0.0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10"/>
      <color theme="1"/>
      <name val="Arial"/>
      <family val="2"/>
      <charset val="1"/>
    </font>
    <font>
      <b val="true"/>
      <u val="single"/>
      <sz val="10"/>
      <color theme="1"/>
      <name val="Arial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0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H69" activeCellId="0" sqref="H69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58.71"/>
    <col collapsed="false" customWidth="true" hidden="true" outlineLevel="0" max="2" min="2" style="1" width="5.57"/>
    <col collapsed="false" customWidth="true" hidden="true" outlineLevel="0" max="3" min="3" style="1" width="12.15"/>
    <col collapsed="false" customWidth="false" hidden="true" outlineLevel="0" max="4" min="4" style="1" width="11.43"/>
    <col collapsed="false" customWidth="true" hidden="false" outlineLevel="0" max="5" min="5" style="1" width="19.29"/>
    <col collapsed="false" customWidth="true" hidden="false" outlineLevel="0" max="6" min="6" style="1" width="14.14"/>
    <col collapsed="false" customWidth="true" hidden="false" outlineLevel="0" max="7" min="7" style="1" width="13.29"/>
    <col collapsed="false" customWidth="true" hidden="false" outlineLevel="0" max="8" min="8" style="1" width="11.29"/>
    <col collapsed="false" customWidth="true" hidden="false" outlineLevel="0" max="9" min="9" style="1" width="10.14"/>
    <col collapsed="false" customWidth="false" hidden="false" outlineLevel="0" max="11" min="10" style="1" width="11.43"/>
    <col collapsed="false" customWidth="true" hidden="false" outlineLevel="0" max="12" min="12" style="1" width="13.71"/>
    <col collapsed="false" customWidth="false" hidden="false" outlineLevel="0" max="16384" min="13" style="1" width="11.43"/>
  </cols>
  <sheetData>
    <row r="1" customFormat="false" ht="12.75" hidden="false" customHeight="false" outlineLevel="0" collapsed="false">
      <c r="A1" s="2" t="s">
        <v>0</v>
      </c>
      <c r="B1" s="2"/>
    </row>
    <row r="2" customFormat="false" ht="26.2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2" t="s">
        <v>2</v>
      </c>
      <c r="B3" s="2"/>
      <c r="C3" s="4" t="n">
        <v>107170.32</v>
      </c>
      <c r="E3" s="5" t="s">
        <v>3</v>
      </c>
    </row>
    <row r="4" customFormat="false" ht="6.75" hidden="false" customHeight="true" outlineLevel="0" collapsed="false"/>
    <row r="5" customFormat="false" ht="12.75" hidden="false" customHeight="false" outlineLevel="0" collapsed="false">
      <c r="D5" s="5" t="s">
        <v>4</v>
      </c>
    </row>
    <row r="6" customFormat="false" ht="7.5" hidden="false" customHeight="true" outlineLevel="0" collapsed="false">
      <c r="D6" s="5"/>
    </row>
    <row r="7" customFormat="false" ht="12.75" hidden="false" customHeight="false" outlineLevel="0" collapsed="false">
      <c r="A7" s="5" t="s">
        <v>5</v>
      </c>
      <c r="D7" s="5"/>
    </row>
    <row r="8" customFormat="false" ht="12.75" hidden="false" customHeight="false" outlineLevel="0" collapsed="false">
      <c r="A8" s="1" t="s">
        <v>6</v>
      </c>
    </row>
    <row r="9" customFormat="false" ht="12.75" hidden="false" customHeight="false" outlineLevel="0" collapsed="false">
      <c r="A9" s="1" t="s">
        <v>7</v>
      </c>
    </row>
    <row r="10" customFormat="false" ht="12.75" hidden="false" customHeight="false" outlineLevel="0" collapsed="false">
      <c r="A10" s="1" t="s">
        <v>8</v>
      </c>
    </row>
    <row r="11" customFormat="false" ht="12.75" hidden="false" customHeight="false" outlineLevel="0" collapsed="false">
      <c r="A11" s="1" t="s">
        <v>9</v>
      </c>
    </row>
    <row r="12" customFormat="false" ht="12.75" hidden="false" customHeight="false" outlineLevel="0" collapsed="false">
      <c r="A12" s="1" t="s">
        <v>10</v>
      </c>
    </row>
    <row r="13" customFormat="false" ht="12.75" hidden="false" customHeight="false" outlineLevel="0" collapsed="false">
      <c r="A13" s="1" t="s">
        <v>11</v>
      </c>
    </row>
    <row r="15" customFormat="false" ht="12.75" hidden="false" customHeight="false" outlineLevel="0" collapsed="false">
      <c r="A15" s="6" t="s">
        <v>12</v>
      </c>
      <c r="B15" s="6"/>
      <c r="C15" s="6"/>
      <c r="D15" s="6"/>
      <c r="E15" s="6" t="s">
        <v>13</v>
      </c>
      <c r="F15" s="7" t="s">
        <v>14</v>
      </c>
    </row>
    <row r="16" customFormat="false" ht="12.75" hidden="false" customHeight="false" outlineLevel="0" collapsed="false">
      <c r="A16" s="8" t="s">
        <v>15</v>
      </c>
      <c r="B16" s="8"/>
      <c r="C16" s="8"/>
      <c r="D16" s="8"/>
      <c r="E16" s="9" t="n">
        <v>84939.12</v>
      </c>
      <c r="F16" s="10" t="n">
        <f aca="false">(E17/E16)*5</f>
        <v>4.69238732400336</v>
      </c>
    </row>
    <row r="17" customFormat="false" ht="12.75" hidden="false" customHeight="true" outlineLevel="0" collapsed="false">
      <c r="A17" s="11" t="s">
        <v>16</v>
      </c>
      <c r="B17" s="11"/>
      <c r="C17" s="11"/>
      <c r="D17" s="11"/>
      <c r="E17" s="9" t="n">
        <v>79713.45</v>
      </c>
      <c r="F17" s="10" t="n">
        <f aca="false">(E17/E17)*5</f>
        <v>5</v>
      </c>
    </row>
    <row r="18" customFormat="false" ht="15" hidden="false" customHeight="true" outlineLevel="0" collapsed="false"/>
    <row r="19" customFormat="false" ht="15" hidden="false" customHeight="true" outlineLevel="0" collapsed="false">
      <c r="A19" s="5" t="s">
        <v>17</v>
      </c>
      <c r="B19" s="5"/>
    </row>
    <row r="20" customFormat="false" ht="15" hidden="false" customHeight="true" outlineLevel="0" collapsed="false">
      <c r="A20" s="5"/>
      <c r="B20" s="5"/>
    </row>
    <row r="21" customFormat="false" ht="12.75" hidden="false" customHeight="false" outlineLevel="0" collapsed="false">
      <c r="A21" s="5" t="s">
        <v>18</v>
      </c>
    </row>
    <row r="22" customFormat="false" ht="12.75" hidden="false" customHeight="false" outlineLevel="0" collapsed="false">
      <c r="A22" s="1" t="s">
        <v>19</v>
      </c>
    </row>
    <row r="24" customFormat="false" ht="12.75" hidden="false" customHeight="false" outlineLevel="0" collapsed="false">
      <c r="A24" s="6" t="s">
        <v>12</v>
      </c>
      <c r="B24" s="6"/>
      <c r="C24" s="6"/>
      <c r="D24" s="6"/>
      <c r="E24" s="7" t="s">
        <v>20</v>
      </c>
      <c r="F24" s="7" t="s">
        <v>14</v>
      </c>
    </row>
    <row r="25" customFormat="false" ht="12.75" hidden="false" customHeight="false" outlineLevel="0" collapsed="false">
      <c r="A25" s="8" t="s">
        <v>15</v>
      </c>
      <c r="B25" s="8"/>
      <c r="C25" s="8"/>
      <c r="D25" s="8"/>
      <c r="E25" s="12" t="n">
        <v>13</v>
      </c>
      <c r="F25" s="10" t="n">
        <f aca="false">E25*6</f>
        <v>78</v>
      </c>
    </row>
    <row r="26" customFormat="false" ht="12.75" hidden="false" customHeight="true" outlineLevel="0" collapsed="false">
      <c r="A26" s="11" t="s">
        <v>16</v>
      </c>
      <c r="B26" s="11"/>
      <c r="C26" s="11"/>
      <c r="D26" s="11"/>
      <c r="E26" s="12" t="n">
        <v>5</v>
      </c>
      <c r="F26" s="10" t="n">
        <f aca="false">E26*6</f>
        <v>30</v>
      </c>
    </row>
    <row r="27" customFormat="false" ht="12.75" hidden="false" customHeight="false" outlineLevel="0" collapsed="false">
      <c r="A27" s="13"/>
      <c r="B27" s="13"/>
      <c r="C27" s="13"/>
      <c r="D27" s="13"/>
      <c r="E27" s="14"/>
      <c r="F27" s="15"/>
    </row>
    <row r="28" customFormat="false" ht="12.75" hidden="false" customHeight="false" outlineLevel="0" collapsed="false">
      <c r="A28" s="5" t="s">
        <v>21</v>
      </c>
    </row>
    <row r="29" customFormat="false" ht="12.75" hidden="false" customHeight="false" outlineLevel="0" collapsed="false">
      <c r="A29" s="1" t="s">
        <v>22</v>
      </c>
    </row>
    <row r="31" customFormat="false" ht="12.75" hidden="false" customHeight="false" outlineLevel="0" collapsed="false">
      <c r="A31" s="6" t="s">
        <v>12</v>
      </c>
      <c r="B31" s="6"/>
      <c r="C31" s="6"/>
      <c r="D31" s="6"/>
      <c r="E31" s="7" t="s">
        <v>23</v>
      </c>
      <c r="F31" s="7" t="s">
        <v>14</v>
      </c>
    </row>
    <row r="32" customFormat="false" ht="12.75" hidden="false" customHeight="false" outlineLevel="0" collapsed="false">
      <c r="A32" s="8" t="s">
        <v>15</v>
      </c>
      <c r="B32" s="8"/>
      <c r="C32" s="8"/>
      <c r="D32" s="8"/>
      <c r="E32" s="12" t="n">
        <v>1</v>
      </c>
      <c r="F32" s="10" t="n">
        <f aca="false">E32*3</f>
        <v>3</v>
      </c>
    </row>
    <row r="33" customFormat="false" ht="12.75" hidden="false" customHeight="true" outlineLevel="0" collapsed="false">
      <c r="A33" s="11" t="s">
        <v>16</v>
      </c>
      <c r="B33" s="11"/>
      <c r="C33" s="11"/>
      <c r="D33" s="11"/>
      <c r="E33" s="12" t="n">
        <v>5</v>
      </c>
      <c r="F33" s="10" t="n">
        <v>3</v>
      </c>
    </row>
    <row r="34" customFormat="false" ht="12.75" hidden="false" customHeight="true" outlineLevel="0" collapsed="false">
      <c r="A34" s="13"/>
      <c r="B34" s="13"/>
      <c r="C34" s="13"/>
      <c r="D34" s="13"/>
      <c r="E34" s="16"/>
      <c r="F34" s="17"/>
    </row>
    <row r="35" customFormat="false" ht="12.75" hidden="false" customHeight="false" outlineLevel="0" collapsed="false">
      <c r="A35" s="5" t="s">
        <v>24</v>
      </c>
      <c r="B35" s="5"/>
    </row>
    <row r="36" customFormat="false" ht="12.75" hidden="false" customHeight="false" outlineLevel="0" collapsed="false">
      <c r="A36" s="5"/>
      <c r="B36" s="5"/>
    </row>
    <row r="37" customFormat="false" ht="12.75" hidden="false" customHeight="false" outlineLevel="0" collapsed="false">
      <c r="A37" s="5" t="s">
        <v>25</v>
      </c>
      <c r="B37" s="5"/>
    </row>
    <row r="38" customFormat="false" ht="12.75" hidden="false" customHeight="false" outlineLevel="0" collapsed="false">
      <c r="A38" s="1" t="s">
        <v>26</v>
      </c>
    </row>
    <row r="39" customFormat="false" ht="12.75" hidden="false" customHeight="false" outlineLevel="0" collapsed="false">
      <c r="A39" s="1" t="s">
        <v>27</v>
      </c>
    </row>
    <row r="40" customFormat="false" ht="12.75" hidden="false" customHeight="false" outlineLevel="0" collapsed="false">
      <c r="A40" s="1" t="s">
        <v>28</v>
      </c>
    </row>
    <row r="41" customFormat="false" ht="30.75" hidden="false" customHeight="true" outlineLevel="0" collapsed="false">
      <c r="A41" s="18" t="s">
        <v>29</v>
      </c>
      <c r="B41" s="18"/>
      <c r="C41" s="18"/>
      <c r="D41" s="18"/>
      <c r="E41" s="18"/>
    </row>
    <row r="42" customFormat="false" ht="12.75" hidden="false" customHeight="false" outlineLevel="0" collapsed="false">
      <c r="A42" s="1" t="s">
        <v>30</v>
      </c>
    </row>
    <row r="43" customFormat="false" ht="12.75" hidden="false" customHeight="false" outlineLevel="0" collapsed="false">
      <c r="A43" s="6" t="s">
        <v>12</v>
      </c>
      <c r="B43" s="6"/>
      <c r="C43" s="6"/>
      <c r="D43" s="6"/>
      <c r="E43" s="7" t="s">
        <v>31</v>
      </c>
      <c r="F43" s="7" t="s">
        <v>14</v>
      </c>
    </row>
    <row r="44" customFormat="false" ht="12.75" hidden="false" customHeight="false" outlineLevel="0" collapsed="false">
      <c r="A44" s="8" t="s">
        <v>15</v>
      </c>
      <c r="B44" s="8"/>
      <c r="C44" s="8"/>
      <c r="D44" s="8"/>
      <c r="E44" s="12" t="s">
        <v>32</v>
      </c>
      <c r="F44" s="10" t="n">
        <v>0</v>
      </c>
    </row>
    <row r="45" customFormat="false" ht="12.75" hidden="false" customHeight="true" outlineLevel="0" collapsed="false">
      <c r="A45" s="11" t="s">
        <v>16</v>
      </c>
      <c r="B45" s="11"/>
      <c r="C45" s="11"/>
      <c r="D45" s="11"/>
      <c r="E45" s="12" t="s">
        <v>32</v>
      </c>
      <c r="F45" s="10" t="n">
        <v>0</v>
      </c>
    </row>
    <row r="46" customFormat="false" ht="12.75" hidden="false" customHeight="false" outlineLevel="0" collapsed="false">
      <c r="A46" s="19"/>
      <c r="B46" s="19"/>
      <c r="C46" s="19"/>
      <c r="D46" s="19"/>
      <c r="F46" s="20"/>
    </row>
    <row r="47" customFormat="false" ht="12.75" hidden="false" customHeight="false" outlineLevel="0" collapsed="false">
      <c r="A47" s="5" t="s">
        <v>33</v>
      </c>
    </row>
    <row r="48" customFormat="false" ht="12.75" hidden="false" customHeight="false" outlineLevel="0" collapsed="false">
      <c r="A48" s="21" t="s">
        <v>34</v>
      </c>
      <c r="B48" s="22"/>
      <c r="C48" s="22"/>
      <c r="D48" s="22"/>
    </row>
    <row r="49" customFormat="false" ht="12.75" hidden="false" customHeight="false" outlineLevel="0" collapsed="false">
      <c r="A49" s="21" t="s">
        <v>35</v>
      </c>
      <c r="B49" s="22"/>
      <c r="C49" s="22"/>
      <c r="D49" s="22"/>
    </row>
    <row r="50" customFormat="false" ht="12.75" hidden="false" customHeight="false" outlineLevel="0" collapsed="false">
      <c r="A50" s="21" t="s">
        <v>28</v>
      </c>
      <c r="B50" s="22"/>
      <c r="C50" s="22"/>
      <c r="D50" s="22"/>
    </row>
    <row r="51" customFormat="false" ht="23.85" hidden="false" customHeight="false" outlineLevel="0" collapsed="false">
      <c r="A51" s="23" t="s">
        <v>36</v>
      </c>
    </row>
    <row r="52" customFormat="false" ht="12.75" hidden="false" customHeight="false" outlineLevel="0" collapsed="false">
      <c r="A52" s="24" t="s">
        <v>37</v>
      </c>
    </row>
    <row r="53" customFormat="false" ht="12.75" hidden="false" customHeight="false" outlineLevel="0" collapsed="false">
      <c r="A53" s="6" t="s">
        <v>38</v>
      </c>
      <c r="B53" s="6"/>
      <c r="C53" s="6"/>
      <c r="D53" s="6"/>
      <c r="E53" s="7" t="s">
        <v>39</v>
      </c>
      <c r="F53" s="7" t="s">
        <v>14</v>
      </c>
    </row>
    <row r="54" customFormat="false" ht="12.75" hidden="false" customHeight="false" outlineLevel="0" collapsed="false">
      <c r="A54" s="8" t="s">
        <v>15</v>
      </c>
      <c r="B54" s="8"/>
      <c r="C54" s="8"/>
      <c r="D54" s="8"/>
      <c r="E54" s="12" t="n">
        <v>3</v>
      </c>
      <c r="F54" s="10" t="n">
        <f aca="false">(E54/E54)*3</f>
        <v>3</v>
      </c>
    </row>
    <row r="55" customFormat="false" ht="12.75" hidden="false" customHeight="true" outlineLevel="0" collapsed="false">
      <c r="A55" s="11" t="s">
        <v>16</v>
      </c>
      <c r="B55" s="11"/>
      <c r="C55" s="11"/>
      <c r="D55" s="11"/>
      <c r="E55" s="12" t="s">
        <v>32</v>
      </c>
      <c r="F55" s="10" t="n">
        <v>0</v>
      </c>
    </row>
    <row r="56" customFormat="false" ht="12.75" hidden="false" customHeight="false" outlineLevel="0" collapsed="false">
      <c r="A56" s="19"/>
      <c r="B56" s="19"/>
      <c r="C56" s="19"/>
      <c r="D56" s="19"/>
      <c r="F56" s="20"/>
    </row>
    <row r="57" customFormat="false" ht="12.75" hidden="false" customHeight="false" outlineLevel="0" collapsed="false">
      <c r="A57" s="5" t="s">
        <v>40</v>
      </c>
    </row>
    <row r="58" customFormat="false" ht="12.75" hidden="false" customHeight="false" outlineLevel="0" collapsed="false">
      <c r="A58" s="21" t="s">
        <v>41</v>
      </c>
      <c r="B58" s="22"/>
      <c r="C58" s="22"/>
      <c r="D58" s="22"/>
    </row>
    <row r="59" customFormat="false" ht="12.75" hidden="false" customHeight="false" outlineLevel="0" collapsed="false">
      <c r="A59" s="21" t="s">
        <v>27</v>
      </c>
      <c r="B59" s="22"/>
      <c r="C59" s="22"/>
      <c r="D59" s="22"/>
    </row>
    <row r="60" customFormat="false" ht="12.75" hidden="false" customHeight="false" outlineLevel="0" collapsed="false">
      <c r="A60" s="21" t="s">
        <v>28</v>
      </c>
      <c r="B60" s="22"/>
      <c r="C60" s="22"/>
      <c r="D60" s="22"/>
    </row>
    <row r="61" customFormat="false" ht="12.75" hidden="false" customHeight="false" outlineLevel="0" collapsed="false">
      <c r="A61" s="21" t="s">
        <v>42</v>
      </c>
      <c r="B61" s="22"/>
      <c r="C61" s="22"/>
      <c r="D61" s="22"/>
    </row>
    <row r="62" customFormat="false" ht="12.75" hidden="false" customHeight="false" outlineLevel="0" collapsed="false">
      <c r="A62" s="21" t="s">
        <v>43</v>
      </c>
    </row>
    <row r="63" customFormat="false" ht="12.75" hidden="false" customHeight="false" outlineLevel="0" collapsed="false">
      <c r="A63" s="6" t="s">
        <v>12</v>
      </c>
      <c r="B63" s="6"/>
      <c r="C63" s="6"/>
      <c r="D63" s="6"/>
      <c r="E63" s="7" t="s">
        <v>44</v>
      </c>
      <c r="F63" s="7" t="s">
        <v>14</v>
      </c>
    </row>
    <row r="64" customFormat="false" ht="12.75" hidden="false" customHeight="false" outlineLevel="0" collapsed="false">
      <c r="A64" s="8" t="s">
        <v>15</v>
      </c>
      <c r="B64" s="8"/>
      <c r="C64" s="8"/>
      <c r="D64" s="8"/>
      <c r="E64" s="12" t="n">
        <v>18</v>
      </c>
      <c r="F64" s="10" t="n">
        <f aca="false">(E64/E64)*3</f>
        <v>3</v>
      </c>
    </row>
    <row r="65" customFormat="false" ht="12.75" hidden="false" customHeight="true" outlineLevel="0" collapsed="false">
      <c r="A65" s="11" t="s">
        <v>16</v>
      </c>
      <c r="B65" s="11"/>
      <c r="C65" s="11"/>
      <c r="D65" s="11"/>
      <c r="E65" s="25" t="n">
        <v>0</v>
      </c>
      <c r="F65" s="10" t="n">
        <f aca="false">(E65/E64)*3</f>
        <v>0</v>
      </c>
    </row>
    <row r="66" customFormat="false" ht="12.75" hidden="false" customHeight="true" outlineLevel="0" collapsed="false">
      <c r="A66" s="13"/>
      <c r="B66" s="13"/>
      <c r="C66" s="13"/>
      <c r="D66" s="13"/>
      <c r="E66" s="16"/>
      <c r="F66" s="17"/>
    </row>
    <row r="67" customFormat="false" ht="12.75" hidden="false" customHeight="false" outlineLevel="0" collapsed="false">
      <c r="A67" s="5" t="s">
        <v>45</v>
      </c>
    </row>
    <row r="68" customFormat="false" ht="12.75" hidden="false" customHeight="false" outlineLevel="0" collapsed="false">
      <c r="A68" s="1" t="s">
        <v>46</v>
      </c>
      <c r="E68" s="1" t="n">
        <v>2</v>
      </c>
    </row>
    <row r="69" customFormat="false" ht="12.75" hidden="false" customHeight="false" outlineLevel="0" collapsed="false">
      <c r="A69" s="1" t="s">
        <v>47</v>
      </c>
      <c r="E69" s="1" t="n">
        <v>2</v>
      </c>
    </row>
    <row r="70" customFormat="false" ht="12.75" hidden="false" customHeight="true" outlineLevel="0" collapsed="false">
      <c r="A70" s="1" t="s">
        <v>48</v>
      </c>
      <c r="E70" s="1" t="n">
        <v>2</v>
      </c>
    </row>
    <row r="71" customFormat="false" ht="12.75" hidden="false" customHeight="false" outlineLevel="0" collapsed="false">
      <c r="A71" s="6" t="s">
        <v>12</v>
      </c>
      <c r="B71" s="6"/>
      <c r="C71" s="6"/>
      <c r="D71" s="6"/>
      <c r="E71" s="7" t="s">
        <v>49</v>
      </c>
      <c r="F71" s="7" t="s">
        <v>14</v>
      </c>
    </row>
    <row r="72" customFormat="false" ht="12.75" hidden="false" customHeight="false" outlineLevel="0" collapsed="false">
      <c r="A72" s="8" t="s">
        <v>15</v>
      </c>
      <c r="B72" s="8"/>
      <c r="C72" s="8"/>
      <c r="D72" s="8"/>
      <c r="E72" s="12" t="n">
        <v>0</v>
      </c>
      <c r="F72" s="10" t="n">
        <f aca="false">E72*E68</f>
        <v>0</v>
      </c>
    </row>
    <row r="73" customFormat="false" ht="12.75" hidden="false" customHeight="true" outlineLevel="0" collapsed="false">
      <c r="A73" s="11" t="s">
        <v>16</v>
      </c>
      <c r="B73" s="11"/>
      <c r="C73" s="11"/>
      <c r="D73" s="11"/>
      <c r="E73" s="25" t="n">
        <v>0</v>
      </c>
      <c r="F73" s="26" t="n">
        <v>0</v>
      </c>
    </row>
    <row r="75" customFormat="false" ht="12.75" hidden="false" customHeight="false" outlineLevel="0" collapsed="false">
      <c r="A75" s="27" t="s">
        <v>50</v>
      </c>
      <c r="B75" s="27"/>
    </row>
    <row r="77" customFormat="false" ht="12.75" hidden="false" customHeight="false" outlineLevel="0" collapsed="false">
      <c r="A77" s="6" t="s">
        <v>12</v>
      </c>
      <c r="B77" s="6"/>
      <c r="C77" s="6"/>
      <c r="D77" s="6"/>
      <c r="E77" s="7" t="s">
        <v>14</v>
      </c>
    </row>
    <row r="78" customFormat="false" ht="12.75" hidden="false" customHeight="false" outlineLevel="0" collapsed="false">
      <c r="A78" s="8" t="s">
        <v>15</v>
      </c>
      <c r="B78" s="8"/>
      <c r="C78" s="8"/>
      <c r="D78" s="8"/>
      <c r="E78" s="10" t="n">
        <f aca="false">F16+F25+F32+F44+F54+F64+F72</f>
        <v>91.6923873240034</v>
      </c>
    </row>
    <row r="79" customFormat="false" ht="12.75" hidden="false" customHeight="true" outlineLevel="0" collapsed="false">
      <c r="A79" s="11" t="s">
        <v>16</v>
      </c>
      <c r="B79" s="11"/>
      <c r="C79" s="11"/>
      <c r="D79" s="11"/>
      <c r="E79" s="10" t="n">
        <f aca="false">F17+F26+F33+F45+F55+F65+F73</f>
        <v>38</v>
      </c>
    </row>
    <row r="83" customFormat="false" ht="26.25" hidden="false" customHeight="true" outlineLevel="0" collapsed="false"/>
    <row r="85" customFormat="false" ht="7.5" hidden="false" customHeight="true" outlineLevel="0" collapsed="false"/>
    <row r="90" customFormat="false" ht="8.25" hidden="false" customHeight="true" outlineLevel="0" collapsed="false"/>
  </sheetData>
  <mergeCells count="28">
    <mergeCell ref="A1:B1"/>
    <mergeCell ref="A2:I2"/>
    <mergeCell ref="A3:B3"/>
    <mergeCell ref="A15:D15"/>
    <mergeCell ref="A16:D16"/>
    <mergeCell ref="A17:D17"/>
    <mergeCell ref="A24:D24"/>
    <mergeCell ref="A25:D25"/>
    <mergeCell ref="A26:D26"/>
    <mergeCell ref="A31:D31"/>
    <mergeCell ref="A32:D32"/>
    <mergeCell ref="A33:D33"/>
    <mergeCell ref="A41:E41"/>
    <mergeCell ref="A43:D43"/>
    <mergeCell ref="A44:D44"/>
    <mergeCell ref="A45:D45"/>
    <mergeCell ref="A53:D53"/>
    <mergeCell ref="A54:D54"/>
    <mergeCell ref="A55:D55"/>
    <mergeCell ref="A63:D63"/>
    <mergeCell ref="A64:D64"/>
    <mergeCell ref="A65:D65"/>
    <mergeCell ref="A71:D71"/>
    <mergeCell ref="A72:D72"/>
    <mergeCell ref="A73:D73"/>
    <mergeCell ref="A77:D77"/>
    <mergeCell ref="A78:D78"/>
    <mergeCell ref="A79:D79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2025-05-28T06:34:52Z</dcterms:created>
  <dc:creator>Suport</dc:creator>
  <dc:description/>
  <dc:language>ca-ES</dc:language>
  <cp:lastModifiedBy/>
  <cp:lastPrinted>2025-05-28T08:37:38Z</cp:lastPrinted>
  <dcterms:modified xsi:type="dcterms:W3CDTF">2025-08-26T12:01:57Z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