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h014cifs1\vol_usr\Urbanism\_expedients_segons_tipus\CTON_licitacio_obert\2025\CTON2025000020_Mobiliari_EBM_La_Vinyala\01 DT\"/>
    </mc:Choice>
  </mc:AlternateContent>
  <xr:revisionPtr revIDLastSave="0" documentId="13_ncr:1_{FC169310-DB88-4BC7-B36B-ED71B768E68E}" xr6:coauthVersionLast="36" xr6:coauthVersionMax="36" xr10:uidLastSave="{00000000-0000-0000-0000-000000000000}"/>
  <bookViews>
    <workbookView xWindow="0" yWindow="0" windowWidth="23040" windowHeight="9684" xr2:uid="{5B4EF4E2-8906-4ACA-8586-9B4D484E8187}"/>
  </bookViews>
  <sheets>
    <sheet name="LOT 3" sheetId="5" r:id="rId1"/>
  </sheets>
  <definedNames>
    <definedName name="_xlnm.Print_Area" localSheetId="0">'LOT 3'!$A$1:$J$26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 s="1"/>
  <c r="J8" i="5" s="1"/>
  <c r="I8" i="5"/>
  <c r="G9" i="5"/>
  <c r="H9" i="5"/>
  <c r="I9" i="5"/>
  <c r="J9" i="5"/>
  <c r="G10" i="5"/>
  <c r="H10" i="5"/>
  <c r="I10" i="5"/>
  <c r="J10" i="5"/>
  <c r="G11" i="5"/>
  <c r="H11" i="5"/>
  <c r="I11" i="5"/>
  <c r="J11" i="5"/>
  <c r="G12" i="5"/>
  <c r="H12" i="5" s="1"/>
  <c r="J12" i="5" s="1"/>
  <c r="I12" i="5"/>
  <c r="G13" i="5"/>
  <c r="H13" i="5"/>
  <c r="I13" i="5"/>
  <c r="J13" i="5"/>
  <c r="G14" i="5"/>
  <c r="H14" i="5"/>
  <c r="I14" i="5"/>
  <c r="J14" i="5"/>
  <c r="G15" i="5"/>
  <c r="H15" i="5"/>
  <c r="I15" i="5"/>
  <c r="J15" i="5"/>
  <c r="G16" i="5"/>
  <c r="H16" i="5"/>
  <c r="J16" i="5" s="1"/>
  <c r="I16" i="5"/>
  <c r="G17" i="5"/>
  <c r="H17" i="5"/>
  <c r="J17" i="5" s="1"/>
  <c r="I17" i="5"/>
  <c r="G18" i="5"/>
  <c r="H18" i="5" s="1"/>
  <c r="J18" i="5" s="1"/>
  <c r="I18" i="5"/>
  <c r="G19" i="5"/>
  <c r="H19" i="5"/>
  <c r="I19" i="5"/>
  <c r="J19" i="5"/>
  <c r="G20" i="5"/>
  <c r="H20" i="5"/>
  <c r="I20" i="5"/>
  <c r="J20" i="5"/>
  <c r="G21" i="5"/>
  <c r="H21" i="5"/>
  <c r="J21" i="5" s="1"/>
  <c r="I21" i="5"/>
  <c r="I7" i="5"/>
  <c r="I24" i="5" s="1"/>
  <c r="I25" i="5" s="1"/>
  <c r="G7" i="5"/>
  <c r="H7" i="5" s="1"/>
  <c r="J7" i="5" s="1"/>
  <c r="J26" i="5" l="1"/>
</calcChain>
</file>

<file path=xl/sharedStrings.xml><?xml version="1.0" encoding="utf-8"?>
<sst xmlns="http://schemas.openxmlformats.org/spreadsheetml/2006/main" count="62" uniqueCount="48">
  <si>
    <t>EBM LA VINYALA - PRESSUPOST MOBILIARI</t>
  </si>
  <si>
    <t>Codi</t>
  </si>
  <si>
    <t>Unitat</t>
  </si>
  <si>
    <t>Descripció</t>
  </si>
  <si>
    <t>Amidament</t>
  </si>
  <si>
    <t>Ut</t>
  </si>
  <si>
    <t>Paperera sense tapa</t>
  </si>
  <si>
    <t>Paperera amb tapa</t>
  </si>
  <si>
    <t>Taula de despatx 160x80 cm</t>
  </si>
  <si>
    <t>Taula rodona</t>
  </si>
  <si>
    <t>Taquilla metal 3 modulo 6 puerta</t>
  </si>
  <si>
    <t>Mirall de lluna incolora</t>
  </si>
  <si>
    <t>Paperera higiènica</t>
  </si>
  <si>
    <t>Vitrina carrer 90x120</t>
  </si>
  <si>
    <t>Total PEC sense iva</t>
  </si>
  <si>
    <t>Buc amb calaix arxivador i rodes</t>
  </si>
  <si>
    <t>Cadira de direcció amb rodes amb braços</t>
  </si>
  <si>
    <t>Armari alt d'oficina tot portes</t>
  </si>
  <si>
    <t>Cartellera d'imants 90 x 120 cm</t>
  </si>
  <si>
    <t>TOTAL amb IVA</t>
  </si>
  <si>
    <t>A27</t>
  </si>
  <si>
    <t>A28</t>
  </si>
  <si>
    <t>A29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</si>
  <si>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</si>
  <si>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</si>
  <si>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</si>
  <si>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</si>
  <si>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</si>
  <si>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</si>
  <si>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</si>
  <si>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</si>
  <si>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</si>
  <si>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</si>
  <si>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Contenidors pels bolquers</t>
  </si>
  <si>
    <t>Cadira polivalent</t>
  </si>
  <si>
    <t>A67</t>
  </si>
  <si>
    <t>A83</t>
  </si>
  <si>
    <t>Armari mitjà</t>
  </si>
  <si>
    <t xml:space="preserve">Tot el mobiliari ha d'estar subministrat a l'obra, totalment muntat, instal·lat i d'acord amb les característiques tècniques del mobiliari del present plec, abans del 31 d'octubre del 2025. L'Ajuntament es reserva el dret de modificar o anul·lar alguna partida, previ avís i segons disponibilitat de fàbrica i/o necessitats definitives. </t>
  </si>
  <si>
    <t>LOT</t>
  </si>
  <si>
    <t>MOBILIARI OFICINA I ALTRES</t>
  </si>
  <si>
    <t>Tipus d'iva</t>
  </si>
  <si>
    <t>Quota iva</t>
  </si>
  <si>
    <t>Total import preu unitari màxim iva inclòs</t>
  </si>
  <si>
    <t>Preu unitari màxim iva exclòs</t>
  </si>
  <si>
    <t>Total producte amb amidament + iva</t>
  </si>
  <si>
    <t>Total producte amb amidament sense iva</t>
  </si>
  <si>
    <t>Iva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</si>
</sst>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shrinkToFit="1"/>
    </xf>
    <xf numFmtId="44" fontId="4" fillId="0" borderId="0" xfId="1" applyFont="1" applyAlignment="1">
      <alignment horizontal="right" vertical="center"/>
    </xf>
    <xf numFmtId="44" fontId="4" fillId="0" borderId="0" xfId="1" applyFont="1" applyFill="1" applyBorder="1" applyAlignment="1">
      <alignment horizontal="right" vertical="center" shrinkToFit="1"/>
    </xf>
    <xf numFmtId="0" fontId="0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44" fontId="5" fillId="4" borderId="0" xfId="1" applyFont="1" applyFill="1" applyAlignment="1">
      <alignment horizontal="right" vertical="center"/>
    </xf>
    <xf numFmtId="0" fontId="0" fillId="4" borderId="0" xfId="0" applyFont="1" applyFill="1" applyAlignment="1">
      <alignment horizontal="left" vertical="center" wrapText="1"/>
    </xf>
    <xf numFmtId="9" fontId="0" fillId="4" borderId="0" xfId="0" applyNumberFormat="1" applyFont="1" applyFill="1" applyAlignment="1">
      <alignment horizontal="center" vertical="center"/>
    </xf>
    <xf numFmtId="44" fontId="4" fillId="4" borderId="0" xfId="1" applyFont="1" applyFill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4" borderId="0" xfId="0" applyFont="1" applyFill="1" applyAlignment="1">
      <alignment vertical="center"/>
    </xf>
    <xf numFmtId="44" fontId="4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44" fontId="4" fillId="0" borderId="0" xfId="1" applyFont="1" applyBorder="1" applyAlignment="1">
      <alignment horizontal="right" vertical="center"/>
    </xf>
    <xf numFmtId="0" fontId="0" fillId="0" borderId="0" xfId="0" applyFont="1" applyFill="1" applyBorder="1" applyAlignment="1">
      <alignment wrapText="1"/>
    </xf>
    <xf numFmtId="44" fontId="4" fillId="0" borderId="0" xfId="1" applyFont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9" fontId="4" fillId="0" borderId="0" xfId="3" applyFont="1" applyFill="1" applyBorder="1" applyAlignment="1">
      <alignment horizontal="right" vertical="center" shrinkToFit="1"/>
    </xf>
    <xf numFmtId="44" fontId="5" fillId="4" borderId="0" xfId="1" applyFont="1" applyFill="1" applyAlignment="1">
      <alignment horizontal="center" vertical="center" wrapText="1"/>
    </xf>
    <xf numFmtId="0" fontId="0" fillId="4" borderId="0" xfId="0" applyFont="1" applyFill="1" applyBorder="1" applyAlignment="1">
      <alignment vertical="center"/>
    </xf>
    <xf numFmtId="44" fontId="2" fillId="4" borderId="0" xfId="0" applyNumberFormat="1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44" fontId="8" fillId="4" borderId="1" xfId="1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E694B80-44D4-403C-A217-F8EF10416D8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28575</xdr:rowOff>
    </xdr:from>
    <xdr:to>
      <xdr:col>6</xdr:col>
      <xdr:colOff>1</xdr:colOff>
      <xdr:row>0</xdr:row>
      <xdr:rowOff>401955</xdr:rowOff>
    </xdr:to>
    <xdr:pic>
      <xdr:nvPicPr>
        <xdr:cNvPr id="2" name="Imagen 1" descr="capçalera_aj_svh_gris2">
          <a:extLst>
            <a:ext uri="{FF2B5EF4-FFF2-40B4-BE49-F238E27FC236}">
              <a16:creationId xmlns:a16="http://schemas.microsoft.com/office/drawing/2014/main" id="{B95EC3DC-A8CD-4397-9956-533B407EC4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670"/>
          <a:ext cx="539115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9D9B-205E-470E-B6BE-3B52A12FCA7E}">
  <dimension ref="A1:J27"/>
  <sheetViews>
    <sheetView tabSelected="1" view="pageBreakPreview" zoomScaleNormal="100" zoomScaleSheetLayoutView="100" workbookViewId="0">
      <selection activeCell="C13" sqref="C13"/>
    </sheetView>
  </sheetViews>
  <sheetFormatPr baseColWidth="10" defaultRowHeight="14.4" x14ac:dyDescent="0.3"/>
  <cols>
    <col min="1" max="1" width="4.88671875" style="19" bestFit="1" customWidth="1"/>
    <col min="2" max="2" width="6.33203125" style="2" bestFit="1" customWidth="1"/>
    <col min="3" max="3" width="30.6640625" style="3" customWidth="1"/>
    <col min="4" max="4" width="11.5546875" style="2"/>
    <col min="5" max="5" width="11.5546875" style="6"/>
    <col min="6" max="6" width="13.5546875" style="6" bestFit="1" customWidth="1"/>
    <col min="7" max="8" width="11.5546875" style="15"/>
    <col min="9" max="16384" width="11.5546875" style="1"/>
  </cols>
  <sheetData>
    <row r="1" spans="1:10" ht="34.799999999999997" customHeight="1" x14ac:dyDescent="0.3"/>
    <row r="2" spans="1:10" x14ac:dyDescent="0.3">
      <c r="A2" s="42" t="s">
        <v>0</v>
      </c>
      <c r="B2" s="42"/>
      <c r="C2" s="42"/>
      <c r="D2" s="42"/>
      <c r="E2" s="42"/>
      <c r="F2" s="42"/>
      <c r="G2" s="34"/>
      <c r="H2" s="34"/>
      <c r="I2" s="37"/>
      <c r="J2" s="37"/>
    </row>
    <row r="4" spans="1:10" x14ac:dyDescent="0.3">
      <c r="A4" s="38" t="s">
        <v>39</v>
      </c>
      <c r="B4" s="39">
        <v>3</v>
      </c>
      <c r="C4" s="40" t="s">
        <v>40</v>
      </c>
      <c r="D4" s="39"/>
      <c r="E4" s="41"/>
      <c r="F4" s="41"/>
      <c r="G4" s="41"/>
      <c r="H4" s="41"/>
      <c r="I4" s="41"/>
      <c r="J4" s="41"/>
    </row>
    <row r="5" spans="1:10" s="15" customFormat="1" ht="72" x14ac:dyDescent="0.3">
      <c r="A5" s="17" t="s">
        <v>1</v>
      </c>
      <c r="B5" s="10" t="s">
        <v>2</v>
      </c>
      <c r="C5" s="30" t="s">
        <v>3</v>
      </c>
      <c r="D5" s="10" t="s">
        <v>4</v>
      </c>
      <c r="E5" s="33" t="s">
        <v>44</v>
      </c>
      <c r="F5" s="33" t="s">
        <v>41</v>
      </c>
      <c r="G5" s="33" t="s">
        <v>42</v>
      </c>
      <c r="H5" s="33" t="s">
        <v>43</v>
      </c>
      <c r="I5" s="33" t="s">
        <v>46</v>
      </c>
      <c r="J5" s="33" t="s">
        <v>45</v>
      </c>
    </row>
    <row r="7" spans="1:10" s="15" customFormat="1" x14ac:dyDescent="0.3">
      <c r="A7" s="19" t="s">
        <v>20</v>
      </c>
      <c r="B7" s="2" t="s">
        <v>5</v>
      </c>
      <c r="C7" s="4" t="s">
        <v>6</v>
      </c>
      <c r="D7" s="5">
        <v>3</v>
      </c>
      <c r="E7" s="7">
        <v>7</v>
      </c>
      <c r="F7" s="32">
        <v>0.21</v>
      </c>
      <c r="G7" s="7">
        <f>E7*F7</f>
        <v>1.47</v>
      </c>
      <c r="H7" s="7">
        <f>E7+G7</f>
        <v>8.4700000000000006</v>
      </c>
      <c r="I7" s="7">
        <f>D7*E7</f>
        <v>21</v>
      </c>
      <c r="J7" s="7">
        <f>D7*H7</f>
        <v>25.410000000000004</v>
      </c>
    </row>
    <row r="8" spans="1:10" s="15" customFormat="1" x14ac:dyDescent="0.3">
      <c r="A8" s="19" t="s">
        <v>21</v>
      </c>
      <c r="B8" s="2" t="s">
        <v>5</v>
      </c>
      <c r="C8" s="4" t="s">
        <v>7</v>
      </c>
      <c r="D8" s="5">
        <v>3</v>
      </c>
      <c r="E8" s="7">
        <v>13</v>
      </c>
      <c r="F8" s="32">
        <v>0.21</v>
      </c>
      <c r="G8" s="7">
        <f t="shared" ref="G8:G21" si="0">E8*F8</f>
        <v>2.73</v>
      </c>
      <c r="H8" s="7">
        <f t="shared" ref="H8:H21" si="1">E8+G8</f>
        <v>15.73</v>
      </c>
      <c r="I8" s="7">
        <f t="shared" ref="I8:I21" si="2">D8*E8</f>
        <v>39</v>
      </c>
      <c r="J8" s="7">
        <f t="shared" ref="J8:J21" si="3">D8*H8</f>
        <v>47.19</v>
      </c>
    </row>
    <row r="9" spans="1:10" s="15" customFormat="1" x14ac:dyDescent="0.3">
      <c r="A9" s="20" t="s">
        <v>22</v>
      </c>
      <c r="B9" s="18" t="s">
        <v>5</v>
      </c>
      <c r="C9" s="4" t="s">
        <v>33</v>
      </c>
      <c r="D9" s="5">
        <v>3</v>
      </c>
      <c r="E9" s="7">
        <v>118</v>
      </c>
      <c r="F9" s="32">
        <v>0.21</v>
      </c>
      <c r="G9" s="7">
        <f t="shared" si="0"/>
        <v>24.779999999999998</v>
      </c>
      <c r="H9" s="7">
        <f t="shared" si="1"/>
        <v>142.78</v>
      </c>
      <c r="I9" s="7">
        <f t="shared" si="2"/>
        <v>354</v>
      </c>
      <c r="J9" s="7">
        <f t="shared" si="3"/>
        <v>428.34000000000003</v>
      </c>
    </row>
    <row r="10" spans="1:10" s="15" customFormat="1" x14ac:dyDescent="0.3">
      <c r="A10" s="20" t="s">
        <v>23</v>
      </c>
      <c r="B10" s="18" t="s">
        <v>5</v>
      </c>
      <c r="C10" s="4" t="s">
        <v>8</v>
      </c>
      <c r="D10" s="5">
        <v>1</v>
      </c>
      <c r="E10" s="7">
        <v>425.4</v>
      </c>
      <c r="F10" s="32">
        <v>0.21</v>
      </c>
      <c r="G10" s="7">
        <f t="shared" si="0"/>
        <v>89.333999999999989</v>
      </c>
      <c r="H10" s="7">
        <f t="shared" si="1"/>
        <v>514.73399999999992</v>
      </c>
      <c r="I10" s="7">
        <f t="shared" si="2"/>
        <v>425.4</v>
      </c>
      <c r="J10" s="7">
        <f t="shared" si="3"/>
        <v>514.73399999999992</v>
      </c>
    </row>
    <row r="11" spans="1:10" s="15" customFormat="1" x14ac:dyDescent="0.3">
      <c r="A11" s="20" t="s">
        <v>24</v>
      </c>
      <c r="B11" s="18" t="s">
        <v>5</v>
      </c>
      <c r="C11" s="4" t="s">
        <v>15</v>
      </c>
      <c r="D11" s="5">
        <v>1</v>
      </c>
      <c r="E11" s="7">
        <v>203.3</v>
      </c>
      <c r="F11" s="32">
        <v>0.21</v>
      </c>
      <c r="G11" s="7">
        <f t="shared" si="0"/>
        <v>42.692999999999998</v>
      </c>
      <c r="H11" s="7">
        <f t="shared" si="1"/>
        <v>245.99299999999999</v>
      </c>
      <c r="I11" s="7">
        <f t="shared" si="2"/>
        <v>203.3</v>
      </c>
      <c r="J11" s="7">
        <f t="shared" si="3"/>
        <v>245.99299999999999</v>
      </c>
    </row>
    <row r="12" spans="1:10" s="15" customFormat="1" x14ac:dyDescent="0.3">
      <c r="A12" s="20" t="s">
        <v>25</v>
      </c>
      <c r="B12" s="18" t="s">
        <v>5</v>
      </c>
      <c r="C12" s="4" t="s">
        <v>34</v>
      </c>
      <c r="D12" s="5">
        <v>6</v>
      </c>
      <c r="E12" s="7">
        <v>84.46</v>
      </c>
      <c r="F12" s="32">
        <v>0.21</v>
      </c>
      <c r="G12" s="7">
        <f t="shared" si="0"/>
        <v>17.736599999999999</v>
      </c>
      <c r="H12" s="7">
        <f t="shared" si="1"/>
        <v>102.19659999999999</v>
      </c>
      <c r="I12" s="7">
        <f t="shared" si="2"/>
        <v>506.76</v>
      </c>
      <c r="J12" s="7">
        <f t="shared" si="3"/>
        <v>613.17959999999994</v>
      </c>
    </row>
    <row r="13" spans="1:10" s="15" customFormat="1" ht="28.8" x14ac:dyDescent="0.3">
      <c r="A13" s="20" t="s">
        <v>26</v>
      </c>
      <c r="B13" s="18" t="s">
        <v>5</v>
      </c>
      <c r="C13" s="4" t="s">
        <v>16</v>
      </c>
      <c r="D13" s="5">
        <v>1</v>
      </c>
      <c r="E13" s="7">
        <v>284.3</v>
      </c>
      <c r="F13" s="32">
        <v>0.21</v>
      </c>
      <c r="G13" s="7">
        <f t="shared" si="0"/>
        <v>59.703000000000003</v>
      </c>
      <c r="H13" s="7">
        <f t="shared" si="1"/>
        <v>344.00300000000004</v>
      </c>
      <c r="I13" s="7">
        <f t="shared" si="2"/>
        <v>284.3</v>
      </c>
      <c r="J13" s="7">
        <f t="shared" si="3"/>
        <v>344.00300000000004</v>
      </c>
    </row>
    <row r="14" spans="1:10" s="15" customFormat="1" x14ac:dyDescent="0.3">
      <c r="A14" s="20" t="s">
        <v>27</v>
      </c>
      <c r="B14" s="18" t="s">
        <v>5</v>
      </c>
      <c r="C14" s="4" t="s">
        <v>9</v>
      </c>
      <c r="D14" s="5">
        <v>1</v>
      </c>
      <c r="E14" s="7">
        <v>258</v>
      </c>
      <c r="F14" s="32">
        <v>0.21</v>
      </c>
      <c r="G14" s="7">
        <f t="shared" si="0"/>
        <v>54.18</v>
      </c>
      <c r="H14" s="7">
        <f t="shared" si="1"/>
        <v>312.18</v>
      </c>
      <c r="I14" s="7">
        <f t="shared" si="2"/>
        <v>258</v>
      </c>
      <c r="J14" s="7">
        <f t="shared" si="3"/>
        <v>312.18</v>
      </c>
    </row>
    <row r="15" spans="1:10" s="15" customFormat="1" x14ac:dyDescent="0.3">
      <c r="A15" s="20" t="s">
        <v>28</v>
      </c>
      <c r="B15" s="18" t="s">
        <v>5</v>
      </c>
      <c r="C15" s="4" t="s">
        <v>17</v>
      </c>
      <c r="D15" s="5">
        <v>1</v>
      </c>
      <c r="E15" s="7">
        <v>439.3</v>
      </c>
      <c r="F15" s="32">
        <v>0.21</v>
      </c>
      <c r="G15" s="7">
        <f t="shared" si="0"/>
        <v>92.253</v>
      </c>
      <c r="H15" s="7">
        <f t="shared" si="1"/>
        <v>531.553</v>
      </c>
      <c r="I15" s="7">
        <f t="shared" si="2"/>
        <v>439.3</v>
      </c>
      <c r="J15" s="7">
        <f t="shared" si="3"/>
        <v>531.553</v>
      </c>
    </row>
    <row r="16" spans="1:10" s="15" customFormat="1" x14ac:dyDescent="0.3">
      <c r="A16" s="20" t="s">
        <v>29</v>
      </c>
      <c r="B16" s="18" t="s">
        <v>5</v>
      </c>
      <c r="C16" s="4" t="s">
        <v>18</v>
      </c>
      <c r="D16" s="5">
        <v>2</v>
      </c>
      <c r="E16" s="7">
        <v>151.19999999999999</v>
      </c>
      <c r="F16" s="32">
        <v>0.21</v>
      </c>
      <c r="G16" s="7">
        <f t="shared" si="0"/>
        <v>31.751999999999995</v>
      </c>
      <c r="H16" s="7">
        <f t="shared" si="1"/>
        <v>182.952</v>
      </c>
      <c r="I16" s="7">
        <f t="shared" si="2"/>
        <v>302.39999999999998</v>
      </c>
      <c r="J16" s="7">
        <f t="shared" si="3"/>
        <v>365.904</v>
      </c>
    </row>
    <row r="17" spans="1:10" s="15" customFormat="1" x14ac:dyDescent="0.3">
      <c r="A17" s="20" t="s">
        <v>30</v>
      </c>
      <c r="B17" s="18" t="s">
        <v>5</v>
      </c>
      <c r="C17" s="27" t="s">
        <v>10</v>
      </c>
      <c r="D17" s="18">
        <v>1</v>
      </c>
      <c r="E17" s="28">
        <v>379.44</v>
      </c>
      <c r="F17" s="32">
        <v>0.21</v>
      </c>
      <c r="G17" s="7">
        <f t="shared" si="0"/>
        <v>79.682400000000001</v>
      </c>
      <c r="H17" s="7">
        <f t="shared" si="1"/>
        <v>459.12239999999997</v>
      </c>
      <c r="I17" s="7">
        <f t="shared" si="2"/>
        <v>379.44</v>
      </c>
      <c r="J17" s="7">
        <f t="shared" si="3"/>
        <v>459.12239999999997</v>
      </c>
    </row>
    <row r="18" spans="1:10" s="15" customFormat="1" x14ac:dyDescent="0.3">
      <c r="A18" s="20" t="s">
        <v>31</v>
      </c>
      <c r="B18" s="18" t="s">
        <v>5</v>
      </c>
      <c r="C18" s="31" t="s">
        <v>11</v>
      </c>
      <c r="D18" s="5">
        <v>1</v>
      </c>
      <c r="E18" s="29">
        <v>52</v>
      </c>
      <c r="F18" s="32">
        <v>0.21</v>
      </c>
      <c r="G18" s="7">
        <f t="shared" si="0"/>
        <v>10.92</v>
      </c>
      <c r="H18" s="7">
        <f t="shared" si="1"/>
        <v>62.92</v>
      </c>
      <c r="I18" s="7">
        <f t="shared" si="2"/>
        <v>52</v>
      </c>
      <c r="J18" s="7">
        <f t="shared" si="3"/>
        <v>62.92</v>
      </c>
    </row>
    <row r="19" spans="1:10" s="15" customFormat="1" x14ac:dyDescent="0.3">
      <c r="A19" s="20" t="s">
        <v>32</v>
      </c>
      <c r="B19" s="18" t="s">
        <v>5</v>
      </c>
      <c r="C19" s="27" t="s">
        <v>12</v>
      </c>
      <c r="D19" s="18">
        <v>1</v>
      </c>
      <c r="E19" s="28">
        <v>10</v>
      </c>
      <c r="F19" s="32">
        <v>0.21</v>
      </c>
      <c r="G19" s="7">
        <f t="shared" si="0"/>
        <v>2.1</v>
      </c>
      <c r="H19" s="7">
        <f t="shared" si="1"/>
        <v>12.1</v>
      </c>
      <c r="I19" s="7">
        <f t="shared" si="2"/>
        <v>10</v>
      </c>
      <c r="J19" s="7">
        <f t="shared" si="3"/>
        <v>12.1</v>
      </c>
    </row>
    <row r="20" spans="1:10" x14ac:dyDescent="0.3">
      <c r="A20" s="20" t="s">
        <v>35</v>
      </c>
      <c r="B20" s="18" t="s">
        <v>5</v>
      </c>
      <c r="C20" s="4" t="s">
        <v>13</v>
      </c>
      <c r="D20" s="5">
        <v>1</v>
      </c>
      <c r="E20" s="7">
        <v>187</v>
      </c>
      <c r="F20" s="32">
        <v>0.21</v>
      </c>
      <c r="G20" s="7">
        <f t="shared" si="0"/>
        <v>39.269999999999996</v>
      </c>
      <c r="H20" s="7">
        <f t="shared" si="1"/>
        <v>226.26999999999998</v>
      </c>
      <c r="I20" s="7">
        <f t="shared" si="2"/>
        <v>187</v>
      </c>
      <c r="J20" s="7">
        <f t="shared" si="3"/>
        <v>226.26999999999998</v>
      </c>
    </row>
    <row r="21" spans="1:10" s="15" customFormat="1" x14ac:dyDescent="0.3">
      <c r="A21" s="20" t="s">
        <v>36</v>
      </c>
      <c r="B21" s="18" t="s">
        <v>5</v>
      </c>
      <c r="C21" s="23" t="s">
        <v>37</v>
      </c>
      <c r="D21" s="24">
        <v>3</v>
      </c>
      <c r="E21" s="22">
        <v>319.7</v>
      </c>
      <c r="F21" s="32">
        <v>0.21</v>
      </c>
      <c r="G21" s="7">
        <f t="shared" si="0"/>
        <v>67.137</v>
      </c>
      <c r="H21" s="7">
        <f t="shared" si="1"/>
        <v>386.83699999999999</v>
      </c>
      <c r="I21" s="7">
        <f t="shared" si="2"/>
        <v>959.09999999999991</v>
      </c>
      <c r="J21" s="7">
        <f t="shared" si="3"/>
        <v>1160.511</v>
      </c>
    </row>
    <row r="22" spans="1:10" s="15" customFormat="1" x14ac:dyDescent="0.3">
      <c r="A22" s="19"/>
      <c r="B22" s="2"/>
      <c r="C22" s="25"/>
      <c r="D22" s="18"/>
      <c r="E22" s="26"/>
      <c r="F22" s="6"/>
      <c r="I22" s="1"/>
    </row>
    <row r="23" spans="1:10" s="15" customFormat="1" ht="52.8" customHeight="1" x14ac:dyDescent="0.3">
      <c r="A23" s="43" t="s">
        <v>38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s="15" customFormat="1" x14ac:dyDescent="0.3">
      <c r="A24" s="21"/>
      <c r="B24" s="8"/>
      <c r="C24" s="9" t="s">
        <v>14</v>
      </c>
      <c r="D24" s="10"/>
      <c r="E24" s="11"/>
      <c r="F24" s="34"/>
      <c r="G24" s="34"/>
      <c r="H24" s="34"/>
      <c r="I24" s="35">
        <f>SUM(I7:I22)</f>
        <v>4421</v>
      </c>
      <c r="J24" s="36"/>
    </row>
    <row r="25" spans="1:10" s="15" customFormat="1" x14ac:dyDescent="0.3">
      <c r="A25" s="21"/>
      <c r="B25" s="8"/>
      <c r="C25" s="12" t="s">
        <v>47</v>
      </c>
      <c r="D25" s="13"/>
      <c r="E25" s="14"/>
      <c r="F25" s="14"/>
      <c r="G25" s="34"/>
      <c r="H25" s="34"/>
      <c r="I25" s="35">
        <f>I24*0.21</f>
        <v>928.41</v>
      </c>
      <c r="J25" s="36"/>
    </row>
    <row r="26" spans="1:10" s="15" customFormat="1" x14ac:dyDescent="0.3">
      <c r="A26" s="21"/>
      <c r="B26" s="8"/>
      <c r="C26" s="9" t="s">
        <v>19</v>
      </c>
      <c r="D26" s="10"/>
      <c r="E26" s="11"/>
      <c r="F26" s="11"/>
      <c r="G26" s="34"/>
      <c r="H26" s="34"/>
      <c r="I26" s="17"/>
      <c r="J26" s="35">
        <f>SUM(J7:J22)</f>
        <v>5349.41</v>
      </c>
    </row>
    <row r="27" spans="1:10" s="15" customFormat="1" x14ac:dyDescent="0.3">
      <c r="A27" s="19"/>
      <c r="B27" s="2"/>
      <c r="C27" s="3"/>
      <c r="D27" s="2"/>
      <c r="E27" s="6"/>
      <c r="F27" s="6"/>
      <c r="G27" s="16"/>
      <c r="I27" s="1"/>
    </row>
  </sheetData>
  <mergeCells count="2">
    <mergeCell ref="A2:F2"/>
    <mergeCell ref="A23:J23"/>
  </mergeCell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 3</vt:lpstr>
      <vt:lpstr>'LOT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jmerino</dc:creator>
  <cp:lastModifiedBy>jmerino</cp:lastModifiedBy>
  <cp:lastPrinted>2025-07-30T12:54:49Z</cp:lastPrinted>
  <dcterms:created xsi:type="dcterms:W3CDTF">2025-07-17T14:11:24Z</dcterms:created>
  <dcterms:modified xsi:type="dcterms:W3CDTF">2025-08-06T08:39:09Z</dcterms:modified>
</cp:coreProperties>
</file>