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varojimenezsotoca\Desktop\Álvaro\Contractes participats\Amb Andrea\2025\HSU00004_2025 Material d'oficina\plecs\"/>
    </mc:Choice>
  </mc:AlternateContent>
  <bookViews>
    <workbookView xWindow="0" yWindow="0" windowWidth="28800" windowHeight="12590"/>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7" i="2" l="1"/>
  <c r="G57" i="2"/>
  <c r="J56" i="2"/>
  <c r="G56" i="2"/>
  <c r="J55" i="2"/>
  <c r="G55" i="2"/>
  <c r="J54" i="2"/>
  <c r="G54" i="2"/>
  <c r="J53" i="2"/>
  <c r="G53" i="2"/>
  <c r="J52" i="2"/>
  <c r="G52" i="2"/>
  <c r="J51" i="2"/>
  <c r="G51" i="2"/>
  <c r="J50" i="2"/>
  <c r="G50" i="2"/>
  <c r="J49" i="2"/>
  <c r="G49" i="2"/>
  <c r="J48" i="2"/>
  <c r="G48" i="2"/>
  <c r="J47" i="2"/>
  <c r="G47" i="2"/>
  <c r="J46" i="2"/>
  <c r="G46" i="2"/>
  <c r="J45" i="2"/>
  <c r="G45" i="2"/>
  <c r="J44" i="2"/>
  <c r="G44" i="2"/>
  <c r="J43" i="2"/>
  <c r="G43" i="2"/>
  <c r="J42" i="2"/>
  <c r="G42" i="2"/>
  <c r="J41" i="2"/>
  <c r="G41" i="2"/>
  <c r="J40" i="2"/>
  <c r="G40" i="2"/>
  <c r="J39" i="2"/>
  <c r="G39" i="2"/>
  <c r="J38" i="2"/>
  <c r="G38" i="2"/>
  <c r="J37" i="2"/>
  <c r="G37" i="2"/>
  <c r="J36" i="2"/>
  <c r="G36" i="2"/>
  <c r="J35" i="2"/>
  <c r="G35" i="2"/>
  <c r="J34" i="2"/>
  <c r="G34" i="2"/>
  <c r="J33" i="2"/>
  <c r="G33" i="2"/>
  <c r="J32" i="2"/>
  <c r="G32" i="2"/>
  <c r="J31" i="2"/>
  <c r="G31" i="2"/>
  <c r="J30" i="2"/>
  <c r="G30" i="2"/>
  <c r="J29" i="2"/>
  <c r="G29" i="2"/>
  <c r="J28" i="2"/>
  <c r="G28" i="2"/>
  <c r="J27" i="2"/>
  <c r="G27" i="2"/>
  <c r="J26" i="2"/>
  <c r="G26" i="2"/>
  <c r="J25" i="2"/>
  <c r="G25" i="2"/>
  <c r="J24" i="2"/>
  <c r="G24" i="2"/>
  <c r="J23" i="2"/>
  <c r="G23" i="2"/>
  <c r="J64" i="2"/>
  <c r="G64" i="2"/>
  <c r="J63" i="2"/>
  <c r="G63" i="2"/>
  <c r="J62" i="2"/>
  <c r="G62" i="2"/>
  <c r="J61" i="2"/>
  <c r="G61" i="2"/>
  <c r="J60" i="2"/>
  <c r="G60" i="2"/>
  <c r="J59" i="2"/>
  <c r="G59" i="2"/>
  <c r="J58" i="2"/>
  <c r="G58" i="2"/>
  <c r="J71" i="2"/>
  <c r="G71" i="2"/>
  <c r="J70" i="2"/>
  <c r="G70" i="2"/>
  <c r="J69" i="2"/>
  <c r="G69" i="2"/>
  <c r="J68" i="2"/>
  <c r="G68" i="2"/>
  <c r="J67" i="2"/>
  <c r="G67" i="2"/>
  <c r="J66" i="2"/>
  <c r="G66" i="2"/>
  <c r="J65" i="2"/>
  <c r="G65" i="2"/>
  <c r="J74" i="2"/>
  <c r="G74" i="2"/>
  <c r="J73" i="2"/>
  <c r="G73" i="2"/>
  <c r="J72" i="2"/>
  <c r="G72" i="2"/>
  <c r="D84" i="2" l="1"/>
  <c r="D83" i="2"/>
  <c r="D82" i="2"/>
  <c r="D81" i="2"/>
  <c r="J22" i="2"/>
  <c r="G22" i="2"/>
  <c r="G76" i="2" l="1"/>
  <c r="D11" i="2" l="1"/>
  <c r="D10" i="2"/>
  <c r="D9" i="2"/>
  <c r="D8" i="2"/>
  <c r="D7" i="2"/>
</calcChain>
</file>

<file path=xl/sharedStrings.xml><?xml version="1.0" encoding="utf-8"?>
<sst xmlns="http://schemas.openxmlformats.org/spreadsheetml/2006/main" count="201" uniqueCount="95">
  <si>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</si>
  <si>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</si>
  <si>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</si>
  <si>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</si>
  <si>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</si>
  <si>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</si>
  <si>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</si>
  <si>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</si>
  <si>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</si>
  <si>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</si>
  <si>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</si>
  <si>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</si>
  <si>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</si>
  <si>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</si>
  <si>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</si>
  <si>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</si>
  <si>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</si>
  <si>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</si>
  <si>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</si>
  <si>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</si>
  <si>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</si>
  <si>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</si>
  <si>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</si>
  <si>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</si>
  <si>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</si>
  <si>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</si>
  <si>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</si>
  <si>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</si>
  <si>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</si>
  <si>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Percentatge (%) de descompte</t>
  </si>
  <si>
    <t>%</t>
  </si>
  <si>
    <t>HSU00004/2025</t>
  </si>
  <si>
    <t>% de descompte en el preu del catàleg del proveïdor</t>
  </si>
  <si>
    <t xml:space="preserve">Que el catàleg del proveïdor pugui ser consultat on-line per l’usuari administrador UOC amb el preu final. És a dir, amb el descompte  aplicat </t>
  </si>
  <si>
    <t>Descompte</t>
  </si>
  <si>
    <t>LOT 2</t>
  </si>
  <si>
    <t>Subministrament de material d’oficina, consumibles i perifèrics informàtics per a la Universitat Oberta de Catalunya - Lot 2</t>
  </si>
  <si>
    <t>El formulari de comanda disposarà de 2 camps lliures per ús administratiu intern de la UOC (1 camps lliure, és requeriment)</t>
  </si>
  <si>
    <t>La cistella de comanda té consideració de “reserva” per una termini de 24 hores.  (el material disposat a la cistella no pot ser demanat per cap altre client no UOC en un termini de 24 hores)</t>
  </si>
  <si>
    <t>L’embalatge de l’adjudicatari disposa del segell que acredita que compleix la normativa que regular la fabricació de productes reciclables. És a dir, l’acreditació “el punt verd” (Llei 11/97 de Envases y Residuos de Envases) o equivalent.</t>
  </si>
  <si>
    <t>Mínim del 5%</t>
  </si>
  <si>
    <t>Producte</t>
  </si>
  <si>
    <t>Carregador per a telèfon mòbil USB-C 20W</t>
  </si>
  <si>
    <t>Funda per portàtil de 13/14'</t>
  </si>
  <si>
    <t>Cable Ethernet Gigabit Cat. 6 1m</t>
  </si>
  <si>
    <t>Cable Ethernet Gigabit Cat. 6 2m</t>
  </si>
  <si>
    <t>Cable Ethernet Gigabit Cat. 6 5m</t>
  </si>
  <si>
    <t>Cable Ethernet Gigabit Cat. 6 10m</t>
  </si>
  <si>
    <t>Cable Ethernet Gigabit Cat. 6 15m</t>
  </si>
  <si>
    <t>Cable HDMI 1m 4K 120Hz</t>
  </si>
  <si>
    <t>Cable HDMI 2m 4K 120Hz</t>
  </si>
  <si>
    <t>PenDrive 128GB USB 3.0 (Amb cànon digital)</t>
  </si>
  <si>
    <t>PenDrive 256GB USB 3.0 (Amb cànon digital)</t>
  </si>
  <si>
    <t>Disc Dur Extern 1TB SSD USB-C (Amb cànon digital)</t>
  </si>
  <si>
    <t>Disc Dur Extern 500 GB SSD USB-C (Amb cànon digital)</t>
  </si>
  <si>
    <t>Cable USB-A a USB-C 1m</t>
  </si>
  <si>
    <t>Adaptador Thunderbolt a Gigabit Ethernet compatible amb Mac</t>
  </si>
  <si>
    <t>Adaptador USB-C a Gigabit Ethernet</t>
  </si>
  <si>
    <t>Adaptador USB-3 a Gigabit Ethernet</t>
  </si>
  <si>
    <t>Adaptador USB-C a VGA</t>
  </si>
  <si>
    <t>Adaptador USB-C a HDMI 4K 60Hz</t>
  </si>
  <si>
    <t>Adaptador amb Micro Mini-Jack 3,5mm a 2 connectors</t>
  </si>
  <si>
    <t>Cable Mini-Jack 3,5mm i 2m</t>
  </si>
  <si>
    <t>Cable Mini-Jack 3,5mm i 4m</t>
  </si>
  <si>
    <t>Auriculars Jack 3.5 amb comandament i micro</t>
  </si>
  <si>
    <t>Auriculars Lightning amb comandament i micro</t>
  </si>
  <si>
    <t>Auriculars USB-C amb comandament i micro</t>
  </si>
  <si>
    <t>Auricular tipus Jabra Evolve 20 UC Cablejat de diadema Estèreo USB</t>
  </si>
  <si>
    <t>Ratolí optic bluetooth</t>
  </si>
  <si>
    <t>Cable de seguretat amb candau per dispositius amb ranura de seguretat estàndard</t>
  </si>
  <si>
    <t>Powerbank con bateria de litio recargable de 10000 mah</t>
  </si>
  <si>
    <t>Adaptador wifi USB</t>
  </si>
  <si>
    <t>Concentrador de ports USB, Ehternet i HDMI</t>
  </si>
  <si>
    <t>Gigabit Ethernet switch 5x1000 mbps</t>
  </si>
  <si>
    <t>Spray netejador de contactes elèctrics, Incolor, 200 ml</t>
  </si>
  <si>
    <t>Spray d’aire comprimit per a la neteja de teclats i d’altres dispositius electrònics. Eliminació de pols 400ml</t>
  </si>
  <si>
    <t>Tintes per plòter Roland True-VIS: líquid de neteja, Roland TR2-CL2</t>
  </si>
  <si>
    <t>Tintes per plòter Roland True-VIS: Tinta plòter cian, Roland TR2-CY 500</t>
  </si>
  <si>
    <t>Tintes per plòter Roland True-VIS: Tinta plòter magenta Roland TR2-MG</t>
  </si>
  <si>
    <t>Tintes per plòter Roland True-VIS: Tinta plòter groc, Roland TR2-Ye</t>
  </si>
  <si>
    <t>Tintes per plòter Roland True-VIS: Tinta plòter negre Roland TR2-Bk</t>
  </si>
  <si>
    <t>Tintes per impressora plana UV- Roland VersaUV Lef-12i: cian, Roland EUV-Cy 220</t>
  </si>
  <si>
    <t>Tintes per impressora plana UV- Roland VersaUV Lef-12i: magenta, Roland EUV-Mg 220</t>
  </si>
  <si>
    <t>Tintes per impressora plana UV- Roland VersaUV Lef-12i: groc, Roland EUV-Ye 220</t>
  </si>
  <si>
    <t>Tintes per impressora plana UV- Roland VersaUV Lef-12i: negra, Roland EUV-Bk 220</t>
  </si>
  <si>
    <t>Tintes per impressora plana UV- Roland VersaUV Lef-12i: vernís, Roland EUV-Gi 220</t>
  </si>
  <si>
    <t>Tintes per impressora plana UV- Roland VersaUV Lef-12i: blanca, Roland EUV-WH 220</t>
  </si>
  <si>
    <t>Filament ultrafuse ABS natural blanc 1.75m</t>
  </si>
  <si>
    <t>Filament ultrafuse ASA negre 1.75mm 750grs</t>
  </si>
  <si>
    <t>Filament Ultrafuse PA natural</t>
  </si>
  <si>
    <t>Filament PLA 1.75mm 750g</t>
  </si>
  <si>
    <t>Ribbon HDI Standard Clear Film 1500 Images</t>
  </si>
  <si>
    <t>Ribbon HDI YMCK: Full-color ribbon 500 images</t>
  </si>
  <si>
    <t>Paquete 200 tarjetas Proximidad MIFARE 1K</t>
  </si>
  <si>
    <t>Paper impressió tipus Brother DK-22205 o equivalent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</si>
</sst>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1">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
      <sz val="10"/>
      <color rgb="FF000000"/>
      <name val="Arial"/>
      <family val="2"/>
      <scheme val="minor"/>
    </font>
    <font>
      <b/>
      <sz val="10"/>
      <name val="Arial"/>
      <family val="2"/>
      <scheme val="minor"/>
    </font>
  </fonts>
  <fills count="7">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theme="0" tint="-0.249977111117893"/>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45">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2" fillId="0" borderId="1" xfId="0" applyFont="1" applyBorder="1" applyAlignment="1">
      <alignment horizontal="left" vertical="center" wrapText="1"/>
    </xf>
    <xf numFmtId="0" fontId="2" fillId="0" borderId="1" xfId="0" applyFont="1" applyBorder="1" applyAlignment="1" applyProtection="1">
      <alignment horizontal="left" wrapText="1"/>
    </xf>
    <xf numFmtId="0" fontId="0" fillId="0" borderId="0" xfId="0"/>
    <xf numFmtId="0" fontId="0" fillId="0" borderId="0" xfId="0"/>
    <xf numFmtId="0" fontId="0" fillId="0" borderId="0" xfId="0"/>
    <xf numFmtId="0" fontId="1" fillId="2" borderId="6" xfId="0" applyFont="1" applyFill="1" applyBorder="1" applyAlignment="1">
      <alignment horizontal="left" vertical="center"/>
    </xf>
    <xf numFmtId="0" fontId="10" fillId="6" borderId="5" xfId="0" applyFont="1" applyFill="1" applyBorder="1" applyAlignment="1">
      <alignment horizontal="center"/>
    </xf>
    <xf numFmtId="0" fontId="4" fillId="0" borderId="0" xfId="0" applyFont="1" applyAlignment="1">
      <alignment vertical="center" wrapText="1"/>
    </xf>
    <xf numFmtId="0" fontId="1" fillId="0" borderId="0" xfId="0" applyFont="1" applyAlignment="1">
      <alignment horizontal="center"/>
    </xf>
    <xf numFmtId="0" fontId="0" fillId="0" borderId="0" xfId="0"/>
    <xf numFmtId="0" fontId="9" fillId="0" borderId="0" xfId="0" applyFont="1" applyAlignment="1">
      <alignment vertical="center" wrapText="1"/>
    </xf>
    <xf numFmtId="0" fontId="0" fillId="0" borderId="0" xfId="0" applyAlignment="1">
      <alignment vertical="center" wrapText="1"/>
    </xf>
    <xf numFmtId="0" fontId="1" fillId="2" borderId="3"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cellXfs>
  <cellStyles count="1">
    <cellStyle name="Normal" xfId="0" builtinId="0"/>
  </cellStyles>
  <dxfs count="18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97"/>
  <sheetViews>
    <sheetView tabSelected="1" zoomScale="130" zoomScaleNormal="130" workbookViewId="0">
      <selection activeCell="F78" sqref="F78"/>
    </sheetView>
  </sheetViews>
  <sheetFormatPr defaultColWidth="12.54296875" defaultRowHeight="15.75" customHeight="1"/>
  <cols>
    <col min="1" max="1" width="2.36328125" customWidth="1"/>
    <col min="2" max="2" width="48.7265625" customWidth="1"/>
    <col min="3" max="3" width="25.6328125" customWidth="1"/>
    <col min="4" max="4" width="16.36328125" customWidth="1"/>
    <col min="5" max="5" width="17" customWidth="1"/>
    <col min="6" max="6" width="20.81640625" customWidth="1"/>
    <col min="7" max="7" width="16.54296875" customWidth="1"/>
    <col min="8" max="8" width="11.1796875" customWidth="1"/>
    <col min="9" max="9" width="22" customWidth="1"/>
    <col min="10" max="10" width="35.36328125" customWidth="1"/>
  </cols>
  <sheetData>
    <row r="3" spans="2:10" ht="13">
      <c r="B3" s="37" t="s">
        <v>0</v>
      </c>
      <c r="C3" s="38"/>
      <c r="D3" s="38"/>
      <c r="E3" s="38"/>
      <c r="F3" s="38"/>
      <c r="G3" s="38"/>
      <c r="H3" s="38"/>
      <c r="I3" s="38"/>
      <c r="J3" s="38"/>
    </row>
    <row r="4" spans="2:10" ht="13">
      <c r="B4" s="37" t="s">
        <v>1</v>
      </c>
      <c r="C4" s="38"/>
      <c r="D4" s="38"/>
      <c r="E4" s="38"/>
      <c r="F4" s="38"/>
      <c r="G4" s="38"/>
      <c r="H4" s="38"/>
      <c r="I4" s="38"/>
      <c r="J4" s="38"/>
    </row>
    <row r="5" spans="2:10" ht="15.75" customHeight="1">
      <c r="B5" s="1"/>
    </row>
    <row r="6" spans="2:10" ht="13">
      <c r="B6" s="4" t="s">
        <v>6</v>
      </c>
      <c r="C6" s="5" t="s">
        <v>7</v>
      </c>
      <c r="D6" s="5" t="s">
        <v>8</v>
      </c>
    </row>
    <row r="7" spans="2:10" ht="25">
      <c r="B7" s="11" t="s">
        <v>9</v>
      </c>
      <c r="C7" s="23"/>
      <c r="D7" s="12" t="str">
        <f t="shared" ref="D7:D9" si="0">IF(C7="","Pendent incloure informació","")</f>
        <v>Pendent incloure informació</v>
      </c>
    </row>
    <row r="8" spans="2:10" ht="25">
      <c r="B8" s="11" t="s">
        <v>10</v>
      </c>
      <c r="C8" s="23"/>
      <c r="D8" s="12" t="str">
        <f t="shared" si="0"/>
        <v>Pendent incloure informació</v>
      </c>
    </row>
    <row r="9" spans="2:10" ht="25">
      <c r="B9" s="13" t="s">
        <v>11</v>
      </c>
      <c r="C9" s="24"/>
      <c r="D9" s="12" t="str">
        <f t="shared" si="0"/>
        <v>Pendent incloure informació</v>
      </c>
      <c r="I9" s="1"/>
    </row>
    <row r="10" spans="2:10" ht="13">
      <c r="B10" s="13" t="s">
        <v>12</v>
      </c>
      <c r="C10" s="24"/>
      <c r="D10" s="12" t="str">
        <f t="shared" ref="D10:D11" si="1">IF(AND(C10="",$C$9="representació de l' empresa"),"Pendent incloure informació","")</f>
        <v/>
      </c>
      <c r="I10" s="1"/>
    </row>
    <row r="11" spans="2:10" ht="13">
      <c r="B11" s="13" t="s">
        <v>13</v>
      </c>
      <c r="C11" s="24"/>
      <c r="D11" s="12" t="str">
        <f t="shared" si="1"/>
        <v/>
      </c>
      <c r="I11" s="1"/>
    </row>
    <row r="12" spans="2:10" ht="63">
      <c r="B12" s="13" t="s">
        <v>14</v>
      </c>
      <c r="C12" s="30" t="s">
        <v>36</v>
      </c>
      <c r="D12" s="14"/>
      <c r="E12" s="2"/>
      <c r="F12" s="2"/>
      <c r="G12" s="2"/>
      <c r="H12" s="2"/>
      <c r="I12" s="1"/>
    </row>
    <row r="13" spans="2:10" ht="13">
      <c r="B13" s="13" t="s">
        <v>15</v>
      </c>
      <c r="C13" s="30" t="s">
        <v>31</v>
      </c>
      <c r="D13" s="14"/>
      <c r="E13" s="2"/>
      <c r="F13" s="2"/>
      <c r="G13" s="2"/>
      <c r="H13" s="2"/>
      <c r="I13" s="1"/>
    </row>
    <row r="14" spans="2:10" ht="15.75" customHeight="1">
      <c r="B14" s="2"/>
      <c r="C14" s="2"/>
      <c r="D14" s="2"/>
      <c r="E14" s="2"/>
      <c r="F14" s="2"/>
      <c r="G14" s="2"/>
      <c r="H14" s="2"/>
      <c r="I14" s="1"/>
    </row>
    <row r="15" spans="2:10" ht="53.15" customHeight="1">
      <c r="B15" s="39" t="s">
        <v>26</v>
      </c>
      <c r="C15" s="40"/>
      <c r="D15" s="40"/>
      <c r="E15" s="40"/>
      <c r="F15" s="40"/>
      <c r="G15" s="40"/>
      <c r="H15" s="40"/>
    </row>
    <row r="16" spans="2:10" ht="13">
      <c r="B16" s="3"/>
    </row>
    <row r="17" spans="2:10" ht="14">
      <c r="B17" s="15"/>
    </row>
    <row r="18" spans="2:10" ht="13">
      <c r="B18" s="3"/>
    </row>
    <row r="19" spans="2:10" ht="13">
      <c r="B19" s="35" t="s">
        <v>35</v>
      </c>
      <c r="C19" s="41" t="s">
        <v>16</v>
      </c>
      <c r="D19" s="42"/>
      <c r="E19" s="43"/>
      <c r="F19" s="44" t="s">
        <v>17</v>
      </c>
      <c r="G19" s="42"/>
      <c r="H19" s="42"/>
      <c r="I19" s="43"/>
    </row>
    <row r="20" spans="2:10" ht="41" customHeight="1">
      <c r="B20" s="34" t="s">
        <v>2</v>
      </c>
      <c r="C20" s="17" t="s">
        <v>18</v>
      </c>
      <c r="D20" s="26" t="s">
        <v>19</v>
      </c>
      <c r="E20" s="17" t="s">
        <v>20</v>
      </c>
      <c r="F20" s="17" t="s">
        <v>21</v>
      </c>
      <c r="G20" s="17" t="s">
        <v>20</v>
      </c>
      <c r="H20" s="17" t="s">
        <v>22</v>
      </c>
      <c r="I20" s="17" t="s">
        <v>23</v>
      </c>
      <c r="J20" s="17" t="s">
        <v>3</v>
      </c>
    </row>
    <row r="21" spans="2:10" ht="15.5" customHeight="1">
      <c r="B21" s="16" t="s">
        <v>41</v>
      </c>
      <c r="C21" s="17"/>
      <c r="D21" s="26"/>
      <c r="E21" s="17"/>
      <c r="F21" s="17"/>
      <c r="G21" s="17"/>
      <c r="H21" s="17"/>
      <c r="I21" s="17"/>
      <c r="J21" s="17"/>
    </row>
    <row r="22" spans="2:10" s="32" customFormat="1" ht="37.5">
      <c r="B22" s="27" t="s">
        <v>42</v>
      </c>
      <c r="C22" s="6" t="s">
        <v>27</v>
      </c>
      <c r="D22" s="18">
        <v>28.75</v>
      </c>
      <c r="E22" s="19" t="s">
        <v>28</v>
      </c>
      <c r="F22" s="22"/>
      <c r="G22" s="19" t="str">
        <f t="shared" ref="G22:G74" si="2">E22</f>
        <v>€</v>
      </c>
      <c r="H22" s="22"/>
      <c r="I22" s="22"/>
      <c r="J22" s="7" t="str">
        <f t="shared" ref="J22:J74" si="3">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2:10" s="33" customFormat="1" ht="37.5">
      <c r="B23" s="27" t="s">
        <v>43</v>
      </c>
      <c r="C23" s="6" t="s">
        <v>27</v>
      </c>
      <c r="D23" s="18">
        <v>34.5</v>
      </c>
      <c r="E23" s="19" t="s">
        <v>28</v>
      </c>
      <c r="F23" s="22"/>
      <c r="G23" s="19" t="str">
        <f t="shared" ref="G23:G57" si="4">E23</f>
        <v>€</v>
      </c>
      <c r="H23" s="22"/>
      <c r="I23" s="22"/>
      <c r="J23" s="7" t="str">
        <f t="shared" ref="J23:J57" si="5">IF(F23="","Pendent incloure import ofertat.S'han d'informar tots els conceptes que componen l'oferta",IF(C23="Preu (€)",IF(F23&gt;D23,"L'import indicat supera el preu màxim admès. Aquest fet suposarà l'exclusió del procediment de licitació",""),IF(C23="Percentatge (%) de recàrrec",IF(F23&gt;D23,"El percentatge indicat supera el percentatge màxim admès. Aquest fet suposarà l'exclusió del procediment de licitació",""),(IF(C23="Percentatge (%) de descompte",IF(F23&lt;D23,"El percentatge indicat és inferior al percentatge mínim admès. Aquest fet suposarà l'exclusió del procediment de licitació",""),IF(F23="","Pendent incloure import ofertat.S'han d'informar tots els conceptes que componen l'oferta",IF(C23="Preu ($)",IF(F23&gt;D23,"L'import indicat supera el preu màxim admès. Aquest fet suposarà l'exclusió del procediment de licitació",""))))))))</f>
        <v>Pendent incloure import ofertat.S'han d'informar tots els conceptes que componen l'oferta</v>
      </c>
    </row>
    <row r="24" spans="2:10" s="33" customFormat="1" ht="37.5">
      <c r="B24" s="27" t="s">
        <v>44</v>
      </c>
      <c r="C24" s="6" t="s">
        <v>27</v>
      </c>
      <c r="D24" s="18">
        <v>3.45</v>
      </c>
      <c r="E24" s="19" t="s">
        <v>28</v>
      </c>
      <c r="F24" s="22"/>
      <c r="G24" s="19" t="str">
        <f t="shared" si="4"/>
        <v>€</v>
      </c>
      <c r="H24" s="22"/>
      <c r="I24" s="22"/>
      <c r="J24" s="7" t="str">
        <f t="shared" si="5"/>
        <v>Pendent incloure import ofertat.S'han d'informar tots els conceptes que componen l'oferta</v>
      </c>
    </row>
    <row r="25" spans="2:10" s="33" customFormat="1" ht="37.5">
      <c r="B25" s="27" t="s">
        <v>45</v>
      </c>
      <c r="C25" s="6" t="s">
        <v>27</v>
      </c>
      <c r="D25" s="18">
        <v>4.5999999999999996</v>
      </c>
      <c r="E25" s="19" t="s">
        <v>28</v>
      </c>
      <c r="F25" s="22"/>
      <c r="G25" s="19" t="str">
        <f t="shared" si="4"/>
        <v>€</v>
      </c>
      <c r="H25" s="22"/>
      <c r="I25" s="22"/>
      <c r="J25" s="7" t="str">
        <f t="shared" si="5"/>
        <v>Pendent incloure import ofertat.S'han d'informar tots els conceptes que componen l'oferta</v>
      </c>
    </row>
    <row r="26" spans="2:10" s="33" customFormat="1" ht="37.5">
      <c r="B26" s="27" t="s">
        <v>46</v>
      </c>
      <c r="C26" s="6" t="s">
        <v>27</v>
      </c>
      <c r="D26" s="18">
        <v>8.0500000000000007</v>
      </c>
      <c r="E26" s="19" t="s">
        <v>28</v>
      </c>
      <c r="F26" s="22"/>
      <c r="G26" s="19" t="str">
        <f t="shared" si="4"/>
        <v>€</v>
      </c>
      <c r="H26" s="22"/>
      <c r="I26" s="22"/>
      <c r="J26" s="7" t="str">
        <f t="shared" si="5"/>
        <v>Pendent incloure import ofertat.S'han d'informar tots els conceptes que componen l'oferta</v>
      </c>
    </row>
    <row r="27" spans="2:10" s="33" customFormat="1" ht="37.5">
      <c r="B27" s="27" t="s">
        <v>47</v>
      </c>
      <c r="C27" s="6" t="s">
        <v>27</v>
      </c>
      <c r="D27" s="18">
        <v>10.35</v>
      </c>
      <c r="E27" s="19" t="s">
        <v>28</v>
      </c>
      <c r="F27" s="22"/>
      <c r="G27" s="19" t="str">
        <f t="shared" si="4"/>
        <v>€</v>
      </c>
      <c r="H27" s="22"/>
      <c r="I27" s="22"/>
      <c r="J27" s="7" t="str">
        <f t="shared" si="5"/>
        <v>Pendent incloure import ofertat.S'han d'informar tots els conceptes que componen l'oferta</v>
      </c>
    </row>
    <row r="28" spans="2:10" s="33" customFormat="1" ht="37.5">
      <c r="B28" s="27" t="s">
        <v>48</v>
      </c>
      <c r="C28" s="6" t="s">
        <v>27</v>
      </c>
      <c r="D28" s="18">
        <v>17.25</v>
      </c>
      <c r="E28" s="19" t="s">
        <v>28</v>
      </c>
      <c r="F28" s="22"/>
      <c r="G28" s="19" t="str">
        <f t="shared" si="4"/>
        <v>€</v>
      </c>
      <c r="H28" s="22"/>
      <c r="I28" s="22"/>
      <c r="J28" s="7" t="str">
        <f t="shared" si="5"/>
        <v>Pendent incloure import ofertat.S'han d'informar tots els conceptes que componen l'oferta</v>
      </c>
    </row>
    <row r="29" spans="2:10" s="33" customFormat="1" ht="37.5">
      <c r="B29" s="27" t="s">
        <v>49</v>
      </c>
      <c r="C29" s="6" t="s">
        <v>27</v>
      </c>
      <c r="D29" s="18">
        <v>17.25</v>
      </c>
      <c r="E29" s="19" t="s">
        <v>28</v>
      </c>
      <c r="F29" s="22"/>
      <c r="G29" s="19" t="str">
        <f t="shared" si="4"/>
        <v>€</v>
      </c>
      <c r="H29" s="22"/>
      <c r="I29" s="22"/>
      <c r="J29" s="7" t="str">
        <f t="shared" si="5"/>
        <v>Pendent incloure import ofertat.S'han d'informar tots els conceptes que componen l'oferta</v>
      </c>
    </row>
    <row r="30" spans="2:10" s="33" customFormat="1" ht="37.5">
      <c r="B30" s="27" t="s">
        <v>50</v>
      </c>
      <c r="C30" s="6" t="s">
        <v>27</v>
      </c>
      <c r="D30" s="18">
        <v>23</v>
      </c>
      <c r="E30" s="19" t="s">
        <v>28</v>
      </c>
      <c r="F30" s="22"/>
      <c r="G30" s="19" t="str">
        <f t="shared" si="4"/>
        <v>€</v>
      </c>
      <c r="H30" s="22"/>
      <c r="I30" s="22"/>
      <c r="J30" s="7" t="str">
        <f t="shared" si="5"/>
        <v>Pendent incloure import ofertat.S'han d'informar tots els conceptes que componen l'oferta</v>
      </c>
    </row>
    <row r="31" spans="2:10" s="33" customFormat="1" ht="37.5">
      <c r="B31" s="27" t="s">
        <v>51</v>
      </c>
      <c r="C31" s="6" t="s">
        <v>27</v>
      </c>
      <c r="D31" s="18">
        <v>17.25</v>
      </c>
      <c r="E31" s="19" t="s">
        <v>28</v>
      </c>
      <c r="F31" s="22"/>
      <c r="G31" s="19" t="str">
        <f t="shared" si="4"/>
        <v>€</v>
      </c>
      <c r="H31" s="22"/>
      <c r="I31" s="22"/>
      <c r="J31" s="7" t="str">
        <f t="shared" si="5"/>
        <v>Pendent incloure import ofertat.S'han d'informar tots els conceptes que componen l'oferta</v>
      </c>
    </row>
    <row r="32" spans="2:10" s="33" customFormat="1" ht="37.5">
      <c r="B32" s="27" t="s">
        <v>52</v>
      </c>
      <c r="C32" s="6" t="s">
        <v>27</v>
      </c>
      <c r="D32" s="18">
        <v>40.25</v>
      </c>
      <c r="E32" s="19" t="s">
        <v>28</v>
      </c>
      <c r="F32" s="22"/>
      <c r="G32" s="19" t="str">
        <f t="shared" si="4"/>
        <v>€</v>
      </c>
      <c r="H32" s="22"/>
      <c r="I32" s="22"/>
      <c r="J32" s="7" t="str">
        <f t="shared" si="5"/>
        <v>Pendent incloure import ofertat.S'han d'informar tots els conceptes que componen l'oferta</v>
      </c>
    </row>
    <row r="33" spans="2:10" s="33" customFormat="1" ht="37.5">
      <c r="B33" s="27" t="s">
        <v>53</v>
      </c>
      <c r="C33" s="6" t="s">
        <v>27</v>
      </c>
      <c r="D33" s="18">
        <v>201.25</v>
      </c>
      <c r="E33" s="19" t="s">
        <v>28</v>
      </c>
      <c r="F33" s="22"/>
      <c r="G33" s="19" t="str">
        <f t="shared" si="4"/>
        <v>€</v>
      </c>
      <c r="H33" s="22"/>
      <c r="I33" s="22"/>
      <c r="J33" s="7" t="str">
        <f t="shared" si="5"/>
        <v>Pendent incloure import ofertat.S'han d'informar tots els conceptes que componen l'oferta</v>
      </c>
    </row>
    <row r="34" spans="2:10" s="33" customFormat="1" ht="37.5">
      <c r="B34" s="27" t="s">
        <v>54</v>
      </c>
      <c r="C34" s="6" t="s">
        <v>27</v>
      </c>
      <c r="D34" s="18">
        <v>115</v>
      </c>
      <c r="E34" s="19" t="s">
        <v>28</v>
      </c>
      <c r="F34" s="22"/>
      <c r="G34" s="19" t="str">
        <f t="shared" si="4"/>
        <v>€</v>
      </c>
      <c r="H34" s="22"/>
      <c r="I34" s="22"/>
      <c r="J34" s="7" t="str">
        <f t="shared" si="5"/>
        <v>Pendent incloure import ofertat.S'han d'informar tots els conceptes que componen l'oferta</v>
      </c>
    </row>
    <row r="35" spans="2:10" s="33" customFormat="1" ht="37.5">
      <c r="B35" s="27" t="s">
        <v>55</v>
      </c>
      <c r="C35" s="6" t="s">
        <v>27</v>
      </c>
      <c r="D35" s="18">
        <v>5.75</v>
      </c>
      <c r="E35" s="19" t="s">
        <v>28</v>
      </c>
      <c r="F35" s="22"/>
      <c r="G35" s="19" t="str">
        <f t="shared" si="4"/>
        <v>€</v>
      </c>
      <c r="H35" s="22"/>
      <c r="I35" s="22"/>
      <c r="J35" s="7" t="str">
        <f t="shared" si="5"/>
        <v>Pendent incloure import ofertat.S'han d'informar tots els conceptes que componen l'oferta</v>
      </c>
    </row>
    <row r="36" spans="2:10" s="33" customFormat="1" ht="37.5">
      <c r="B36" s="27" t="s">
        <v>56</v>
      </c>
      <c r="C36" s="6" t="s">
        <v>27</v>
      </c>
      <c r="D36" s="18">
        <v>40.25</v>
      </c>
      <c r="E36" s="19" t="s">
        <v>28</v>
      </c>
      <c r="F36" s="22"/>
      <c r="G36" s="19" t="str">
        <f t="shared" si="4"/>
        <v>€</v>
      </c>
      <c r="H36" s="22"/>
      <c r="I36" s="22"/>
      <c r="J36" s="7" t="str">
        <f t="shared" si="5"/>
        <v>Pendent incloure import ofertat.S'han d'informar tots els conceptes que componen l'oferta</v>
      </c>
    </row>
    <row r="37" spans="2:10" s="33" customFormat="1" ht="37.5">
      <c r="B37" s="27" t="s">
        <v>57</v>
      </c>
      <c r="C37" s="6" t="s">
        <v>27</v>
      </c>
      <c r="D37" s="18">
        <v>40.25</v>
      </c>
      <c r="E37" s="19" t="s">
        <v>28</v>
      </c>
      <c r="F37" s="22"/>
      <c r="G37" s="19" t="str">
        <f t="shared" si="4"/>
        <v>€</v>
      </c>
      <c r="H37" s="22"/>
      <c r="I37" s="22"/>
      <c r="J37" s="7" t="str">
        <f t="shared" si="5"/>
        <v>Pendent incloure import ofertat.S'han d'informar tots els conceptes que componen l'oferta</v>
      </c>
    </row>
    <row r="38" spans="2:10" s="33" customFormat="1" ht="37.5">
      <c r="B38" s="27" t="s">
        <v>58</v>
      </c>
      <c r="C38" s="6" t="s">
        <v>27</v>
      </c>
      <c r="D38" s="18">
        <v>40.25</v>
      </c>
      <c r="E38" s="19" t="s">
        <v>28</v>
      </c>
      <c r="F38" s="22"/>
      <c r="G38" s="19" t="str">
        <f t="shared" si="4"/>
        <v>€</v>
      </c>
      <c r="H38" s="22"/>
      <c r="I38" s="22"/>
      <c r="J38" s="7" t="str">
        <f t="shared" si="5"/>
        <v>Pendent incloure import ofertat.S'han d'informar tots els conceptes que componen l'oferta</v>
      </c>
    </row>
    <row r="39" spans="2:10" s="33" customFormat="1" ht="37.5">
      <c r="B39" s="27" t="s">
        <v>59</v>
      </c>
      <c r="C39" s="6" t="s">
        <v>27</v>
      </c>
      <c r="D39" s="18">
        <v>46</v>
      </c>
      <c r="E39" s="19" t="s">
        <v>28</v>
      </c>
      <c r="F39" s="22"/>
      <c r="G39" s="19" t="str">
        <f t="shared" si="4"/>
        <v>€</v>
      </c>
      <c r="H39" s="22"/>
      <c r="I39" s="22"/>
      <c r="J39" s="7" t="str">
        <f t="shared" si="5"/>
        <v>Pendent incloure import ofertat.S'han d'informar tots els conceptes que componen l'oferta</v>
      </c>
    </row>
    <row r="40" spans="2:10" s="33" customFormat="1" ht="37.5">
      <c r="B40" s="27" t="s">
        <v>60</v>
      </c>
      <c r="C40" s="6" t="s">
        <v>27</v>
      </c>
      <c r="D40" s="18">
        <v>46</v>
      </c>
      <c r="E40" s="19" t="s">
        <v>28</v>
      </c>
      <c r="F40" s="22"/>
      <c r="G40" s="19" t="str">
        <f t="shared" si="4"/>
        <v>€</v>
      </c>
      <c r="H40" s="22"/>
      <c r="I40" s="22"/>
      <c r="J40" s="7" t="str">
        <f t="shared" si="5"/>
        <v>Pendent incloure import ofertat.S'han d'informar tots els conceptes que componen l'oferta</v>
      </c>
    </row>
    <row r="41" spans="2:10" s="33" customFormat="1" ht="37.5">
      <c r="B41" s="27" t="s">
        <v>61</v>
      </c>
      <c r="C41" s="6" t="s">
        <v>27</v>
      </c>
      <c r="D41" s="18">
        <v>11.5</v>
      </c>
      <c r="E41" s="19" t="s">
        <v>28</v>
      </c>
      <c r="F41" s="22"/>
      <c r="G41" s="19" t="str">
        <f t="shared" si="4"/>
        <v>€</v>
      </c>
      <c r="H41" s="22"/>
      <c r="I41" s="22"/>
      <c r="J41" s="7" t="str">
        <f t="shared" si="5"/>
        <v>Pendent incloure import ofertat.S'han d'informar tots els conceptes que componen l'oferta</v>
      </c>
    </row>
    <row r="42" spans="2:10" s="33" customFormat="1" ht="37.5">
      <c r="B42" s="27" t="s">
        <v>62</v>
      </c>
      <c r="C42" s="6" t="s">
        <v>27</v>
      </c>
      <c r="D42" s="18">
        <v>11.5</v>
      </c>
      <c r="E42" s="19" t="s">
        <v>28</v>
      </c>
      <c r="F42" s="22"/>
      <c r="G42" s="19" t="str">
        <f t="shared" si="4"/>
        <v>€</v>
      </c>
      <c r="H42" s="22"/>
      <c r="I42" s="22"/>
      <c r="J42" s="7" t="str">
        <f t="shared" si="5"/>
        <v>Pendent incloure import ofertat.S'han d'informar tots els conceptes que componen l'oferta</v>
      </c>
    </row>
    <row r="43" spans="2:10" s="33" customFormat="1" ht="37.5">
      <c r="B43" s="27" t="s">
        <v>63</v>
      </c>
      <c r="C43" s="6" t="s">
        <v>27</v>
      </c>
      <c r="D43" s="18">
        <v>17.25</v>
      </c>
      <c r="E43" s="19" t="s">
        <v>28</v>
      </c>
      <c r="F43" s="22"/>
      <c r="G43" s="19" t="str">
        <f t="shared" si="4"/>
        <v>€</v>
      </c>
      <c r="H43" s="22"/>
      <c r="I43" s="22"/>
      <c r="J43" s="7" t="str">
        <f t="shared" si="5"/>
        <v>Pendent incloure import ofertat.S'han d'informar tots els conceptes que componen l'oferta</v>
      </c>
    </row>
    <row r="44" spans="2:10" s="33" customFormat="1" ht="37.5">
      <c r="B44" s="27" t="s">
        <v>64</v>
      </c>
      <c r="C44" s="6" t="s">
        <v>27</v>
      </c>
      <c r="D44" s="18">
        <v>17.25</v>
      </c>
      <c r="E44" s="19" t="s">
        <v>28</v>
      </c>
      <c r="F44" s="22"/>
      <c r="G44" s="19" t="str">
        <f t="shared" si="4"/>
        <v>€</v>
      </c>
      <c r="H44" s="22"/>
      <c r="I44" s="22"/>
      <c r="J44" s="7" t="str">
        <f t="shared" si="5"/>
        <v>Pendent incloure import ofertat.S'han d'informar tots els conceptes que componen l'oferta</v>
      </c>
    </row>
    <row r="45" spans="2:10" s="33" customFormat="1" ht="37.5">
      <c r="B45" s="27" t="s">
        <v>65</v>
      </c>
      <c r="C45" s="6" t="s">
        <v>27</v>
      </c>
      <c r="D45" s="18">
        <v>23</v>
      </c>
      <c r="E45" s="19" t="s">
        <v>28</v>
      </c>
      <c r="F45" s="22"/>
      <c r="G45" s="19" t="str">
        <f t="shared" si="4"/>
        <v>€</v>
      </c>
      <c r="H45" s="22"/>
      <c r="I45" s="22"/>
      <c r="J45" s="7" t="str">
        <f t="shared" si="5"/>
        <v>Pendent incloure import ofertat.S'han d'informar tots els conceptes que componen l'oferta</v>
      </c>
    </row>
    <row r="46" spans="2:10" s="33" customFormat="1" ht="37.5">
      <c r="B46" s="27" t="s">
        <v>66</v>
      </c>
      <c r="C46" s="6" t="s">
        <v>27</v>
      </c>
      <c r="D46" s="18">
        <v>23</v>
      </c>
      <c r="E46" s="19" t="s">
        <v>28</v>
      </c>
      <c r="F46" s="22"/>
      <c r="G46" s="19" t="str">
        <f t="shared" si="4"/>
        <v>€</v>
      </c>
      <c r="H46" s="22"/>
      <c r="I46" s="22"/>
      <c r="J46" s="7" t="str">
        <f t="shared" si="5"/>
        <v>Pendent incloure import ofertat.S'han d'informar tots els conceptes que componen l'oferta</v>
      </c>
    </row>
    <row r="47" spans="2:10" s="33" customFormat="1" ht="37.5">
      <c r="B47" s="27" t="s">
        <v>67</v>
      </c>
      <c r="C47" s="6" t="s">
        <v>27</v>
      </c>
      <c r="D47" s="18">
        <v>65</v>
      </c>
      <c r="E47" s="19" t="s">
        <v>28</v>
      </c>
      <c r="F47" s="22"/>
      <c r="G47" s="19" t="str">
        <f t="shared" si="4"/>
        <v>€</v>
      </c>
      <c r="H47" s="22"/>
      <c r="I47" s="22"/>
      <c r="J47" s="7" t="str">
        <f t="shared" si="5"/>
        <v>Pendent incloure import ofertat.S'han d'informar tots els conceptes que componen l'oferta</v>
      </c>
    </row>
    <row r="48" spans="2:10" s="33" customFormat="1" ht="37.5">
      <c r="B48" s="27" t="s">
        <v>68</v>
      </c>
      <c r="C48" s="6" t="s">
        <v>27</v>
      </c>
      <c r="D48" s="18">
        <v>29</v>
      </c>
      <c r="E48" s="19" t="s">
        <v>28</v>
      </c>
      <c r="F48" s="22"/>
      <c r="G48" s="19" t="str">
        <f t="shared" si="4"/>
        <v>€</v>
      </c>
      <c r="H48" s="22"/>
      <c r="I48" s="22"/>
      <c r="J48" s="7" t="str">
        <f t="shared" si="5"/>
        <v>Pendent incloure import ofertat.S'han d'informar tots els conceptes que componen l'oferta</v>
      </c>
    </row>
    <row r="49" spans="2:10" s="33" customFormat="1" ht="37.5">
      <c r="B49" s="27" t="s">
        <v>69</v>
      </c>
      <c r="C49" s="6" t="s">
        <v>27</v>
      </c>
      <c r="D49" s="18">
        <v>23</v>
      </c>
      <c r="E49" s="19" t="s">
        <v>28</v>
      </c>
      <c r="F49" s="22"/>
      <c r="G49" s="19" t="str">
        <f t="shared" si="4"/>
        <v>€</v>
      </c>
      <c r="H49" s="22"/>
      <c r="I49" s="22"/>
      <c r="J49" s="7" t="str">
        <f t="shared" si="5"/>
        <v>Pendent incloure import ofertat.S'han d'informar tots els conceptes que componen l'oferta</v>
      </c>
    </row>
    <row r="50" spans="2:10" s="33" customFormat="1" ht="37.5">
      <c r="B50" s="27" t="s">
        <v>70</v>
      </c>
      <c r="C50" s="6" t="s">
        <v>27</v>
      </c>
      <c r="D50" s="18">
        <v>17.25</v>
      </c>
      <c r="E50" s="19" t="s">
        <v>28</v>
      </c>
      <c r="F50" s="22"/>
      <c r="G50" s="19" t="str">
        <f t="shared" si="4"/>
        <v>€</v>
      </c>
      <c r="H50" s="22"/>
      <c r="I50" s="22"/>
      <c r="J50" s="7" t="str">
        <f t="shared" si="5"/>
        <v>Pendent incloure import ofertat.S'han d'informar tots els conceptes que componen l'oferta</v>
      </c>
    </row>
    <row r="51" spans="2:10" s="33" customFormat="1" ht="37.5">
      <c r="B51" s="27" t="s">
        <v>71</v>
      </c>
      <c r="C51" s="6" t="s">
        <v>27</v>
      </c>
      <c r="D51" s="18">
        <v>46</v>
      </c>
      <c r="E51" s="19" t="s">
        <v>28</v>
      </c>
      <c r="F51" s="22"/>
      <c r="G51" s="19" t="str">
        <f t="shared" si="4"/>
        <v>€</v>
      </c>
      <c r="H51" s="22"/>
      <c r="I51" s="22"/>
      <c r="J51" s="7" t="str">
        <f t="shared" si="5"/>
        <v>Pendent incloure import ofertat.S'han d'informar tots els conceptes que componen l'oferta</v>
      </c>
    </row>
    <row r="52" spans="2:10" s="33" customFormat="1" ht="37.5">
      <c r="B52" s="27" t="s">
        <v>72</v>
      </c>
      <c r="C52" s="6" t="s">
        <v>27</v>
      </c>
      <c r="D52" s="18">
        <v>57.5</v>
      </c>
      <c r="E52" s="19" t="s">
        <v>28</v>
      </c>
      <c r="F52" s="22"/>
      <c r="G52" s="19" t="str">
        <f t="shared" si="4"/>
        <v>€</v>
      </c>
      <c r="H52" s="22"/>
      <c r="I52" s="22"/>
      <c r="J52" s="7" t="str">
        <f t="shared" si="5"/>
        <v>Pendent incloure import ofertat.S'han d'informar tots els conceptes que componen l'oferta</v>
      </c>
    </row>
    <row r="53" spans="2:10" s="33" customFormat="1" ht="37.5">
      <c r="B53" s="27" t="s">
        <v>73</v>
      </c>
      <c r="C53" s="6" t="s">
        <v>27</v>
      </c>
      <c r="D53" s="18">
        <v>23</v>
      </c>
      <c r="E53" s="19" t="s">
        <v>28</v>
      </c>
      <c r="F53" s="22"/>
      <c r="G53" s="19" t="str">
        <f t="shared" si="4"/>
        <v>€</v>
      </c>
      <c r="H53" s="22"/>
      <c r="I53" s="22"/>
      <c r="J53" s="7" t="str">
        <f t="shared" si="5"/>
        <v>Pendent incloure import ofertat.S'han d'informar tots els conceptes que componen l'oferta</v>
      </c>
    </row>
    <row r="54" spans="2:10" s="33" customFormat="1" ht="37.5">
      <c r="B54" s="27" t="s">
        <v>74</v>
      </c>
      <c r="C54" s="6" t="s">
        <v>27</v>
      </c>
      <c r="D54" s="18">
        <v>6.44</v>
      </c>
      <c r="E54" s="19" t="s">
        <v>28</v>
      </c>
      <c r="F54" s="22"/>
      <c r="G54" s="19" t="str">
        <f t="shared" si="4"/>
        <v>€</v>
      </c>
      <c r="H54" s="22"/>
      <c r="I54" s="22"/>
      <c r="J54" s="7" t="str">
        <f t="shared" si="5"/>
        <v>Pendent incloure import ofertat.S'han d'informar tots els conceptes que componen l'oferta</v>
      </c>
    </row>
    <row r="55" spans="2:10" s="33" customFormat="1" ht="37.5">
      <c r="B55" s="27" t="s">
        <v>75</v>
      </c>
      <c r="C55" s="6" t="s">
        <v>27</v>
      </c>
      <c r="D55" s="18">
        <v>3.96</v>
      </c>
      <c r="E55" s="19" t="s">
        <v>28</v>
      </c>
      <c r="F55" s="22"/>
      <c r="G55" s="19" t="str">
        <f t="shared" si="4"/>
        <v>€</v>
      </c>
      <c r="H55" s="22"/>
      <c r="I55" s="22"/>
      <c r="J55" s="7" t="str">
        <f t="shared" si="5"/>
        <v>Pendent incloure import ofertat.S'han d'informar tots els conceptes que componen l'oferta</v>
      </c>
    </row>
    <row r="56" spans="2:10" s="33" customFormat="1" ht="37.5">
      <c r="B56" s="27" t="s">
        <v>76</v>
      </c>
      <c r="C56" s="6" t="s">
        <v>27</v>
      </c>
      <c r="D56" s="18">
        <v>134</v>
      </c>
      <c r="E56" s="19" t="s">
        <v>28</v>
      </c>
      <c r="F56" s="22"/>
      <c r="G56" s="19" t="str">
        <f t="shared" si="4"/>
        <v>€</v>
      </c>
      <c r="H56" s="22"/>
      <c r="I56" s="22"/>
      <c r="J56" s="7" t="str">
        <f t="shared" si="5"/>
        <v>Pendent incloure import ofertat.S'han d'informar tots els conceptes que componen l'oferta</v>
      </c>
    </row>
    <row r="57" spans="2:10" s="33" customFormat="1" ht="37.5">
      <c r="B57" s="27" t="s">
        <v>77</v>
      </c>
      <c r="C57" s="6" t="s">
        <v>27</v>
      </c>
      <c r="D57" s="18">
        <v>134</v>
      </c>
      <c r="E57" s="19" t="s">
        <v>28</v>
      </c>
      <c r="F57" s="22"/>
      <c r="G57" s="19" t="str">
        <f t="shared" si="4"/>
        <v>€</v>
      </c>
      <c r="H57" s="22"/>
      <c r="I57" s="22"/>
      <c r="J57" s="7" t="str">
        <f t="shared" si="5"/>
        <v>Pendent incloure import ofertat.S'han d'informar tots els conceptes que componen l'oferta</v>
      </c>
    </row>
    <row r="58" spans="2:10" s="33" customFormat="1" ht="37.5">
      <c r="B58" s="27" t="s">
        <v>78</v>
      </c>
      <c r="C58" s="6" t="s">
        <v>27</v>
      </c>
      <c r="D58" s="18">
        <v>134</v>
      </c>
      <c r="E58" s="19" t="s">
        <v>28</v>
      </c>
      <c r="F58" s="22"/>
      <c r="G58" s="19" t="str">
        <f t="shared" si="2"/>
        <v>€</v>
      </c>
      <c r="H58" s="22"/>
      <c r="I58" s="22"/>
      <c r="J58" s="7" t="str">
        <f t="shared" si="3"/>
        <v>Pendent incloure import ofertat.S'han d'informar tots els conceptes que componen l'oferta</v>
      </c>
    </row>
    <row r="59" spans="2:10" s="33" customFormat="1" ht="37.5">
      <c r="B59" s="27" t="s">
        <v>79</v>
      </c>
      <c r="C59" s="6" t="s">
        <v>27</v>
      </c>
      <c r="D59" s="18">
        <v>134</v>
      </c>
      <c r="E59" s="19" t="s">
        <v>28</v>
      </c>
      <c r="F59" s="22"/>
      <c r="G59" s="19" t="str">
        <f t="shared" si="2"/>
        <v>€</v>
      </c>
      <c r="H59" s="22"/>
      <c r="I59" s="22"/>
      <c r="J59" s="7" t="str">
        <f t="shared" si="3"/>
        <v>Pendent incloure import ofertat.S'han d'informar tots els conceptes que componen l'oferta</v>
      </c>
    </row>
    <row r="60" spans="2:10" s="33" customFormat="1" ht="37.5">
      <c r="B60" s="27" t="s">
        <v>80</v>
      </c>
      <c r="C60" s="6" t="s">
        <v>27</v>
      </c>
      <c r="D60" s="18">
        <v>134</v>
      </c>
      <c r="E60" s="19" t="s">
        <v>28</v>
      </c>
      <c r="F60" s="22"/>
      <c r="G60" s="19" t="str">
        <f t="shared" si="2"/>
        <v>€</v>
      </c>
      <c r="H60" s="22"/>
      <c r="I60" s="22"/>
      <c r="J60" s="7" t="str">
        <f t="shared" si="3"/>
        <v>Pendent incloure import ofertat.S'han d'informar tots els conceptes que componen l'oferta</v>
      </c>
    </row>
    <row r="61" spans="2:10" s="33" customFormat="1" ht="37.5">
      <c r="B61" s="27" t="s">
        <v>81</v>
      </c>
      <c r="C61" s="6" t="s">
        <v>27</v>
      </c>
      <c r="D61" s="18">
        <v>116</v>
      </c>
      <c r="E61" s="19" t="s">
        <v>28</v>
      </c>
      <c r="F61" s="22"/>
      <c r="G61" s="19" t="str">
        <f t="shared" si="2"/>
        <v>€</v>
      </c>
      <c r="H61" s="22"/>
      <c r="I61" s="22"/>
      <c r="J61" s="7" t="str">
        <f t="shared" si="3"/>
        <v>Pendent incloure import ofertat.S'han d'informar tots els conceptes que componen l'oferta</v>
      </c>
    </row>
    <row r="62" spans="2:10" s="33" customFormat="1" ht="37.5">
      <c r="B62" s="27" t="s">
        <v>82</v>
      </c>
      <c r="C62" s="6" t="s">
        <v>27</v>
      </c>
      <c r="D62" s="18">
        <v>116</v>
      </c>
      <c r="E62" s="19" t="s">
        <v>28</v>
      </c>
      <c r="F62" s="22"/>
      <c r="G62" s="19" t="str">
        <f t="shared" si="2"/>
        <v>€</v>
      </c>
      <c r="H62" s="22"/>
      <c r="I62" s="22"/>
      <c r="J62" s="7" t="str">
        <f t="shared" si="3"/>
        <v>Pendent incloure import ofertat.S'han d'informar tots els conceptes que componen l'oferta</v>
      </c>
    </row>
    <row r="63" spans="2:10" s="33" customFormat="1" ht="37.5">
      <c r="B63" s="27" t="s">
        <v>83</v>
      </c>
      <c r="C63" s="6" t="s">
        <v>27</v>
      </c>
      <c r="D63" s="18">
        <v>116</v>
      </c>
      <c r="E63" s="19" t="s">
        <v>28</v>
      </c>
      <c r="F63" s="22"/>
      <c r="G63" s="19" t="str">
        <f t="shared" si="2"/>
        <v>€</v>
      </c>
      <c r="H63" s="22"/>
      <c r="I63" s="22"/>
      <c r="J63" s="7" t="str">
        <f t="shared" si="3"/>
        <v>Pendent incloure import ofertat.S'han d'informar tots els conceptes que componen l'oferta</v>
      </c>
    </row>
    <row r="64" spans="2:10" s="33" customFormat="1" ht="37.5">
      <c r="B64" s="27" t="s">
        <v>84</v>
      </c>
      <c r="C64" s="6" t="s">
        <v>27</v>
      </c>
      <c r="D64" s="18">
        <v>116</v>
      </c>
      <c r="E64" s="19" t="s">
        <v>28</v>
      </c>
      <c r="F64" s="22"/>
      <c r="G64" s="19" t="str">
        <f t="shared" si="2"/>
        <v>€</v>
      </c>
      <c r="H64" s="22"/>
      <c r="I64" s="22"/>
      <c r="J64" s="7" t="str">
        <f t="shared" si="3"/>
        <v>Pendent incloure import ofertat.S'han d'informar tots els conceptes que componen l'oferta</v>
      </c>
    </row>
    <row r="65" spans="2:10" s="33" customFormat="1" ht="37.5">
      <c r="B65" s="27" t="s">
        <v>85</v>
      </c>
      <c r="C65" s="6" t="s">
        <v>27</v>
      </c>
      <c r="D65" s="18">
        <v>116</v>
      </c>
      <c r="E65" s="19" t="s">
        <v>28</v>
      </c>
      <c r="F65" s="22"/>
      <c r="G65" s="19" t="str">
        <f t="shared" ref="G65:G71" si="6">E65</f>
        <v>€</v>
      </c>
      <c r="H65" s="22"/>
      <c r="I65" s="22"/>
      <c r="J65" s="7" t="str">
        <f t="shared" ref="J65:J71" si="7">IF(F65="","Pendent incloure import ofertat.S'han d'informar tots els conceptes que componen l'oferta",IF(C65="Preu (€)",IF(F65&gt;D65,"L'import indicat supera el preu màxim admès. Aquest fet suposarà l'exclusió del procediment de licitació",""),IF(C65="Percentatge (%) de recàrrec",IF(F65&gt;D65,"El percentatge indicat supera el percentatge màxim admès. Aquest fet suposarà l'exclusió del procediment de licitació",""),(IF(C65="Percentatge (%) de descompte",IF(F65&lt;D65,"El percentatge indicat és inferior al percentatge mínim admès. Aquest fet suposarà l'exclusió del procediment de licitació",""),IF(F65="","Pendent incloure import ofertat.S'han d'informar tots els conceptes que componen l'oferta",IF(C65="Preu ($)",IF(F65&gt;D65,"L'import indicat supera el preu màxim admès. Aquest fet suposarà l'exclusió del procediment de licitació",""))))))))</f>
        <v>Pendent incloure import ofertat.S'han d'informar tots els conceptes que componen l'oferta</v>
      </c>
    </row>
    <row r="66" spans="2:10" s="33" customFormat="1" ht="37.5">
      <c r="B66" s="27" t="s">
        <v>86</v>
      </c>
      <c r="C66" s="6" t="s">
        <v>27</v>
      </c>
      <c r="D66" s="18">
        <v>116</v>
      </c>
      <c r="E66" s="19" t="s">
        <v>28</v>
      </c>
      <c r="F66" s="22"/>
      <c r="G66" s="19" t="str">
        <f t="shared" si="6"/>
        <v>€</v>
      </c>
      <c r="H66" s="22"/>
      <c r="I66" s="22"/>
      <c r="J66" s="7" t="str">
        <f t="shared" si="7"/>
        <v>Pendent incloure import ofertat.S'han d'informar tots els conceptes que componen l'oferta</v>
      </c>
    </row>
    <row r="67" spans="2:10" s="33" customFormat="1" ht="37.5">
      <c r="B67" s="27" t="s">
        <v>87</v>
      </c>
      <c r="C67" s="6" t="s">
        <v>27</v>
      </c>
      <c r="D67" s="18">
        <v>44.66</v>
      </c>
      <c r="E67" s="19" t="s">
        <v>28</v>
      </c>
      <c r="F67" s="22"/>
      <c r="G67" s="19" t="str">
        <f t="shared" si="6"/>
        <v>€</v>
      </c>
      <c r="H67" s="22"/>
      <c r="I67" s="22"/>
      <c r="J67" s="7" t="str">
        <f t="shared" si="7"/>
        <v>Pendent incloure import ofertat.S'han d'informar tots els conceptes que componen l'oferta</v>
      </c>
    </row>
    <row r="68" spans="2:10" s="33" customFormat="1" ht="37.5">
      <c r="B68" s="27" t="s">
        <v>88</v>
      </c>
      <c r="C68" s="6" t="s">
        <v>27</v>
      </c>
      <c r="D68" s="18">
        <v>58</v>
      </c>
      <c r="E68" s="19" t="s">
        <v>28</v>
      </c>
      <c r="F68" s="22"/>
      <c r="G68" s="19" t="str">
        <f t="shared" si="6"/>
        <v>€</v>
      </c>
      <c r="H68" s="22"/>
      <c r="I68" s="22"/>
      <c r="J68" s="7" t="str">
        <f t="shared" si="7"/>
        <v>Pendent incloure import ofertat.S'han d'informar tots els conceptes que componen l'oferta</v>
      </c>
    </row>
    <row r="69" spans="2:10" s="33" customFormat="1" ht="37.5">
      <c r="B69" s="27" t="s">
        <v>89</v>
      </c>
      <c r="C69" s="6" t="s">
        <v>27</v>
      </c>
      <c r="D69" s="18">
        <v>85</v>
      </c>
      <c r="E69" s="19" t="s">
        <v>28</v>
      </c>
      <c r="F69" s="22"/>
      <c r="G69" s="19" t="str">
        <f t="shared" si="6"/>
        <v>€</v>
      </c>
      <c r="H69" s="22"/>
      <c r="I69" s="22"/>
      <c r="J69" s="7" t="str">
        <f t="shared" si="7"/>
        <v>Pendent incloure import ofertat.S'han d'informar tots els conceptes que componen l'oferta</v>
      </c>
    </row>
    <row r="70" spans="2:10" s="33" customFormat="1" ht="37.5">
      <c r="B70" s="27" t="s">
        <v>90</v>
      </c>
      <c r="C70" s="6" t="s">
        <v>27</v>
      </c>
      <c r="D70" s="18">
        <v>58</v>
      </c>
      <c r="E70" s="19" t="s">
        <v>28</v>
      </c>
      <c r="F70" s="22"/>
      <c r="G70" s="19" t="str">
        <f t="shared" si="6"/>
        <v>€</v>
      </c>
      <c r="H70" s="22"/>
      <c r="I70" s="22"/>
      <c r="J70" s="7" t="str">
        <f t="shared" si="7"/>
        <v>Pendent incloure import ofertat.S'han d'informar tots els conceptes que componen l'oferta</v>
      </c>
    </row>
    <row r="71" spans="2:10" s="33" customFormat="1" ht="37.5">
      <c r="B71" s="27" t="s">
        <v>91</v>
      </c>
      <c r="C71" s="6" t="s">
        <v>27</v>
      </c>
      <c r="D71" s="18">
        <v>225</v>
      </c>
      <c r="E71" s="19" t="s">
        <v>28</v>
      </c>
      <c r="F71" s="22"/>
      <c r="G71" s="19" t="str">
        <f t="shared" si="6"/>
        <v>€</v>
      </c>
      <c r="H71" s="22"/>
      <c r="I71" s="22"/>
      <c r="J71" s="7" t="str">
        <f t="shared" si="7"/>
        <v>Pendent incloure import ofertat.S'han d'informar tots els conceptes que componen l'oferta</v>
      </c>
    </row>
    <row r="72" spans="2:10" s="33" customFormat="1" ht="37.5">
      <c r="B72" s="27" t="s">
        <v>92</v>
      </c>
      <c r="C72" s="6" t="s">
        <v>27</v>
      </c>
      <c r="D72" s="18">
        <v>240</v>
      </c>
      <c r="E72" s="19" t="s">
        <v>28</v>
      </c>
      <c r="F72" s="22"/>
      <c r="G72" s="19" t="str">
        <f t="shared" si="2"/>
        <v>€</v>
      </c>
      <c r="H72" s="22"/>
      <c r="I72" s="22"/>
      <c r="J72" s="7" t="str">
        <f t="shared" si="3"/>
        <v>Pendent incloure import ofertat.S'han d'informar tots els conceptes que componen l'oferta</v>
      </c>
    </row>
    <row r="73" spans="2:10" s="33" customFormat="1" ht="37.5">
      <c r="B73" s="27" t="s">
        <v>93</v>
      </c>
      <c r="C73" s="6" t="s">
        <v>27</v>
      </c>
      <c r="D73" s="18">
        <v>200</v>
      </c>
      <c r="E73" s="19" t="s">
        <v>28</v>
      </c>
      <c r="F73" s="22"/>
      <c r="G73" s="19" t="str">
        <f t="shared" si="2"/>
        <v>€</v>
      </c>
      <c r="H73" s="22"/>
      <c r="I73" s="22"/>
      <c r="J73" s="7" t="str">
        <f t="shared" si="3"/>
        <v>Pendent incloure import ofertat.S'han d'informar tots els conceptes que componen l'oferta</v>
      </c>
    </row>
    <row r="74" spans="2:10" s="33" customFormat="1" ht="37.5">
      <c r="B74" s="27" t="s">
        <v>94</v>
      </c>
      <c r="C74" s="6" t="s">
        <v>27</v>
      </c>
      <c r="D74" s="18">
        <v>14.1</v>
      </c>
      <c r="E74" s="19" t="s">
        <v>28</v>
      </c>
      <c r="F74" s="22"/>
      <c r="G74" s="19" t="str">
        <f t="shared" si="2"/>
        <v>€</v>
      </c>
      <c r="H74" s="22"/>
      <c r="I74" s="22"/>
      <c r="J74" s="7" t="str">
        <f t="shared" si="3"/>
        <v>Pendent incloure import ofertat.S'han d'informar tots els conceptes que componen l'oferta</v>
      </c>
    </row>
    <row r="75" spans="2:10" s="31" customFormat="1" ht="20" customHeight="1">
      <c r="B75" s="16" t="s">
        <v>34</v>
      </c>
      <c r="C75" s="17"/>
      <c r="D75" s="26"/>
      <c r="E75" s="17"/>
      <c r="F75" s="17"/>
      <c r="G75" s="17"/>
      <c r="H75" s="17"/>
      <c r="I75" s="17"/>
      <c r="J75" s="17"/>
    </row>
    <row r="76" spans="2:10" s="28" customFormat="1" ht="38.5" customHeight="1">
      <c r="B76" s="27" t="s">
        <v>32</v>
      </c>
      <c r="C76" s="6" t="s">
        <v>29</v>
      </c>
      <c r="D76" s="18" t="s">
        <v>40</v>
      </c>
      <c r="E76" s="19" t="s">
        <v>30</v>
      </c>
      <c r="F76" s="22"/>
      <c r="G76" s="19" t="str">
        <f t="shared" ref="G76" si="8">E76</f>
        <v>%</v>
      </c>
      <c r="H76" s="22"/>
      <c r="I76" s="22"/>
      <c r="J76" s="7"/>
    </row>
    <row r="77" spans="2:10" ht="12.5"/>
    <row r="78" spans="2:10" ht="12.5"/>
    <row r="79" spans="2:10" ht="14">
      <c r="B79" s="15"/>
    </row>
    <row r="80" spans="2:10" ht="13">
      <c r="B80" s="4" t="s">
        <v>24</v>
      </c>
      <c r="C80" s="5" t="s">
        <v>25</v>
      </c>
      <c r="D80" s="5" t="s">
        <v>8</v>
      </c>
    </row>
    <row r="81" spans="2:8" s="32" customFormat="1" ht="38" customHeight="1">
      <c r="B81" s="29" t="s">
        <v>33</v>
      </c>
      <c r="C81" s="25"/>
      <c r="D81" s="20" t="str">
        <f t="shared" ref="D81:D84" si="9">IF(C81="","Pendent resposta","")</f>
        <v>Pendent resposta</v>
      </c>
    </row>
    <row r="82" spans="2:8" s="32" customFormat="1" ht="37.5">
      <c r="B82" s="29" t="s">
        <v>37</v>
      </c>
      <c r="C82" s="25"/>
      <c r="D82" s="20" t="str">
        <f t="shared" si="9"/>
        <v>Pendent resposta</v>
      </c>
    </row>
    <row r="83" spans="2:8" s="32" customFormat="1" ht="50">
      <c r="B83" s="29" t="s">
        <v>38</v>
      </c>
      <c r="C83" s="25"/>
      <c r="D83" s="20" t="str">
        <f t="shared" si="9"/>
        <v>Pendent resposta</v>
      </c>
    </row>
    <row r="84" spans="2:8" s="32" customFormat="1" ht="38" customHeight="1">
      <c r="B84" s="29" t="s">
        <v>39</v>
      </c>
      <c r="C84" s="25"/>
      <c r="D84" s="20" t="str">
        <f t="shared" si="9"/>
        <v>Pendent resposta</v>
      </c>
    </row>
    <row r="85" spans="2:8" ht="13">
      <c r="B85" s="8"/>
    </row>
    <row r="86" spans="2:8" ht="13">
      <c r="B86" s="21" t="s">
        <v>4</v>
      </c>
    </row>
    <row r="87" spans="2:8" ht="21" customHeight="1">
      <c r="B87" s="8"/>
    </row>
    <row r="88" spans="2:8" ht="60" customHeight="1">
      <c r="B88" s="36" t="s">
        <v>5</v>
      </c>
      <c r="C88" s="36"/>
      <c r="D88" s="36"/>
      <c r="E88" s="36"/>
      <c r="F88" s="36"/>
      <c r="G88" s="36"/>
      <c r="H88" s="36"/>
    </row>
    <row r="89" spans="2:8" ht="12.5"/>
    <row r="90" spans="2:8" ht="37.5" customHeight="1"/>
    <row r="91" spans="2:8" ht="12.5">
      <c r="B91" s="9"/>
    </row>
    <row r="92" spans="2:8" ht="50.15" customHeight="1">
      <c r="B92" s="10"/>
    </row>
    <row r="93" spans="2:8" ht="15.75" customHeight="1">
      <c r="B93" s="9"/>
    </row>
    <row r="95" spans="2:8" ht="12.5"/>
    <row r="96" spans="2:8" ht="12.5"/>
    <row r="97" ht="12.5"/>
  </sheetData>
  <sheetProtection algorithmName="SHA-512" hashValue="nBn6tKRJOmKSVvaJO9kbmG/J7biteaJpNIMFG02AEVRmRSHKtIkkoOpoCoVAzxbJrYMLBkglvwnm/7yap6xAsQ==" saltValue="DIsCMZBeE6lPzP6cYJu7Mg==" spinCount="100000" sheet="1" objects="1" scenarios="1"/>
  <mergeCells count="6">
    <mergeCell ref="B88:H88"/>
    <mergeCell ref="B3:J3"/>
    <mergeCell ref="B4:J4"/>
    <mergeCell ref="B15:H15"/>
    <mergeCell ref="C19:E19"/>
    <mergeCell ref="F19:I19"/>
  </mergeCells>
  <conditionalFormatting sqref="D7:F11">
    <cfRule type="cellIs" dxfId="183" priority="215" operator="equal">
      <formula>"Correcte"</formula>
    </cfRule>
    <cfRule type="cellIs" dxfId="182" priority="216" operator="equal">
      <formula>"Pendent incloure informació"</formula>
    </cfRule>
  </conditionalFormatting>
  <conditionalFormatting sqref="J76">
    <cfRule type="cellIs" dxfId="179" priority="213" operator="equal">
      <formula>"Correcte"</formula>
    </cfRule>
    <cfRule type="notContainsBlanks" dxfId="178" priority="214">
      <formula>LEN(TRIM(J76))&gt;0</formula>
    </cfRule>
  </conditionalFormatting>
  <conditionalFormatting sqref="J22">
    <cfRule type="cellIs" dxfId="173" priority="173" operator="equal">
      <formula>"Correcte"</formula>
    </cfRule>
    <cfRule type="notContainsBlanks" dxfId="172" priority="174">
      <formula>LEN(TRIM(J22))&gt;0</formula>
    </cfRule>
  </conditionalFormatting>
  <conditionalFormatting sqref="D81:D82">
    <cfRule type="cellIs" dxfId="143" priority="143" operator="equal">
      <formula>"Correcte"</formula>
    </cfRule>
    <cfRule type="cellIs" dxfId="142" priority="144" operator="equal">
      <formula>"Pendent incloure informació"</formula>
    </cfRule>
  </conditionalFormatting>
  <conditionalFormatting sqref="D83">
    <cfRule type="cellIs" dxfId="141" priority="141" operator="equal">
      <formula>"Correcte"</formula>
    </cfRule>
    <cfRule type="cellIs" dxfId="140" priority="142" operator="equal">
      <formula>"Pendent incloure informació"</formula>
    </cfRule>
  </conditionalFormatting>
  <conditionalFormatting sqref="D84">
    <cfRule type="cellIs" dxfId="139" priority="139" operator="equal">
      <formula>"Correcte"</formula>
    </cfRule>
    <cfRule type="cellIs" dxfId="138" priority="140" operator="equal">
      <formula>"Pendent incloure informació"</formula>
    </cfRule>
  </conditionalFormatting>
  <conditionalFormatting sqref="J72">
    <cfRule type="cellIs" dxfId="107" priority="107" operator="equal">
      <formula>"Correcte"</formula>
    </cfRule>
    <cfRule type="notContainsBlanks" dxfId="106" priority="108">
      <formula>LEN(TRIM(J72))&gt;0</formula>
    </cfRule>
  </conditionalFormatting>
  <conditionalFormatting sqref="J74">
    <cfRule type="cellIs" dxfId="101" priority="101" operator="equal">
      <formula>"Correcte"</formula>
    </cfRule>
    <cfRule type="notContainsBlanks" dxfId="100" priority="102">
      <formula>LEN(TRIM(J74))&gt;0</formula>
    </cfRule>
  </conditionalFormatting>
  <conditionalFormatting sqref="J73">
    <cfRule type="cellIs" dxfId="99" priority="99" operator="equal">
      <formula>"Correcte"</formula>
    </cfRule>
    <cfRule type="notContainsBlanks" dxfId="98" priority="100">
      <formula>LEN(TRIM(J73))&gt;0</formula>
    </cfRule>
  </conditionalFormatting>
  <conditionalFormatting sqref="J71">
    <cfRule type="cellIs" dxfId="97" priority="97" operator="equal">
      <formula>"Correcte"</formula>
    </cfRule>
    <cfRule type="notContainsBlanks" dxfId="96" priority="98">
      <formula>LEN(TRIM(J71))&gt;0</formula>
    </cfRule>
  </conditionalFormatting>
  <conditionalFormatting sqref="J70">
    <cfRule type="cellIs" dxfId="95" priority="95" operator="equal">
      <formula>"Correcte"</formula>
    </cfRule>
    <cfRule type="notContainsBlanks" dxfId="94" priority="96">
      <formula>LEN(TRIM(J70))&gt;0</formula>
    </cfRule>
  </conditionalFormatting>
  <conditionalFormatting sqref="J65">
    <cfRule type="cellIs" dxfId="93" priority="93" operator="equal">
      <formula>"Correcte"</formula>
    </cfRule>
    <cfRule type="notContainsBlanks" dxfId="92" priority="94">
      <formula>LEN(TRIM(J65))&gt;0</formula>
    </cfRule>
  </conditionalFormatting>
  <conditionalFormatting sqref="J69">
    <cfRule type="cellIs" dxfId="91" priority="91" operator="equal">
      <formula>"Correcte"</formula>
    </cfRule>
    <cfRule type="notContainsBlanks" dxfId="90" priority="92">
      <formula>LEN(TRIM(J69))&gt;0</formula>
    </cfRule>
  </conditionalFormatting>
  <conditionalFormatting sqref="J68">
    <cfRule type="cellIs" dxfId="89" priority="89" operator="equal">
      <formula>"Correcte"</formula>
    </cfRule>
    <cfRule type="notContainsBlanks" dxfId="88" priority="90">
      <formula>LEN(TRIM(J68))&gt;0</formula>
    </cfRule>
  </conditionalFormatting>
  <conditionalFormatting sqref="J67">
    <cfRule type="cellIs" dxfId="87" priority="87" operator="equal">
      <formula>"Correcte"</formula>
    </cfRule>
    <cfRule type="notContainsBlanks" dxfId="86" priority="88">
      <formula>LEN(TRIM(J67))&gt;0</formula>
    </cfRule>
  </conditionalFormatting>
  <conditionalFormatting sqref="J66">
    <cfRule type="cellIs" dxfId="85" priority="85" operator="equal">
      <formula>"Correcte"</formula>
    </cfRule>
    <cfRule type="notContainsBlanks" dxfId="84" priority="86">
      <formula>LEN(TRIM(J66))&gt;0</formula>
    </cfRule>
  </conditionalFormatting>
  <conditionalFormatting sqref="J64">
    <cfRule type="cellIs" dxfId="83" priority="83" operator="equal">
      <formula>"Correcte"</formula>
    </cfRule>
    <cfRule type="notContainsBlanks" dxfId="82" priority="84">
      <formula>LEN(TRIM(J64))&gt;0</formula>
    </cfRule>
  </conditionalFormatting>
  <conditionalFormatting sqref="J63">
    <cfRule type="cellIs" dxfId="81" priority="81" operator="equal">
      <formula>"Correcte"</formula>
    </cfRule>
    <cfRule type="notContainsBlanks" dxfId="80" priority="82">
      <formula>LEN(TRIM(J63))&gt;0</formula>
    </cfRule>
  </conditionalFormatting>
  <conditionalFormatting sqref="J58">
    <cfRule type="cellIs" dxfId="79" priority="79" operator="equal">
      <formula>"Correcte"</formula>
    </cfRule>
    <cfRule type="notContainsBlanks" dxfId="78" priority="80">
      <formula>LEN(TRIM(J58))&gt;0</formula>
    </cfRule>
  </conditionalFormatting>
  <conditionalFormatting sqref="J62">
    <cfRule type="cellIs" dxfId="77" priority="77" operator="equal">
      <formula>"Correcte"</formula>
    </cfRule>
    <cfRule type="notContainsBlanks" dxfId="76" priority="78">
      <formula>LEN(TRIM(J62))&gt;0</formula>
    </cfRule>
  </conditionalFormatting>
  <conditionalFormatting sqref="J61">
    <cfRule type="cellIs" dxfId="75" priority="75" operator="equal">
      <formula>"Correcte"</formula>
    </cfRule>
    <cfRule type="notContainsBlanks" dxfId="74" priority="76">
      <formula>LEN(TRIM(J61))&gt;0</formula>
    </cfRule>
  </conditionalFormatting>
  <conditionalFormatting sqref="J60">
    <cfRule type="cellIs" dxfId="73" priority="73" operator="equal">
      <formula>"Correcte"</formula>
    </cfRule>
    <cfRule type="notContainsBlanks" dxfId="72" priority="74">
      <formula>LEN(TRIM(J60))&gt;0</formula>
    </cfRule>
  </conditionalFormatting>
  <conditionalFormatting sqref="J59">
    <cfRule type="cellIs" dxfId="71" priority="71" operator="equal">
      <formula>"Correcte"</formula>
    </cfRule>
    <cfRule type="notContainsBlanks" dxfId="70" priority="72">
      <formula>LEN(TRIM(J59))&gt;0</formula>
    </cfRule>
  </conditionalFormatting>
  <conditionalFormatting sqref="J57">
    <cfRule type="cellIs" dxfId="69" priority="69" operator="equal">
      <formula>"Correcte"</formula>
    </cfRule>
    <cfRule type="notContainsBlanks" dxfId="68" priority="70">
      <formula>LEN(TRIM(J57))&gt;0</formula>
    </cfRule>
  </conditionalFormatting>
  <conditionalFormatting sqref="J56">
    <cfRule type="cellIs" dxfId="67" priority="67" operator="equal">
      <formula>"Correcte"</formula>
    </cfRule>
    <cfRule type="notContainsBlanks" dxfId="66" priority="68">
      <formula>LEN(TRIM(J56))&gt;0</formula>
    </cfRule>
  </conditionalFormatting>
  <conditionalFormatting sqref="J51">
    <cfRule type="cellIs" dxfId="65" priority="65" operator="equal">
      <formula>"Correcte"</formula>
    </cfRule>
    <cfRule type="notContainsBlanks" dxfId="64" priority="66">
      <formula>LEN(TRIM(J51))&gt;0</formula>
    </cfRule>
  </conditionalFormatting>
  <conditionalFormatting sqref="J55">
    <cfRule type="cellIs" dxfId="63" priority="63" operator="equal">
      <formula>"Correcte"</formula>
    </cfRule>
    <cfRule type="notContainsBlanks" dxfId="62" priority="64">
      <formula>LEN(TRIM(J55))&gt;0</formula>
    </cfRule>
  </conditionalFormatting>
  <conditionalFormatting sqref="J54">
    <cfRule type="cellIs" dxfId="61" priority="61" operator="equal">
      <formula>"Correcte"</formula>
    </cfRule>
    <cfRule type="notContainsBlanks" dxfId="60" priority="62">
      <formula>LEN(TRIM(J54))&gt;0</formula>
    </cfRule>
  </conditionalFormatting>
  <conditionalFormatting sqref="J53">
    <cfRule type="cellIs" dxfId="59" priority="59" operator="equal">
      <formula>"Correcte"</formula>
    </cfRule>
    <cfRule type="notContainsBlanks" dxfId="58" priority="60">
      <formula>LEN(TRIM(J53))&gt;0</formula>
    </cfRule>
  </conditionalFormatting>
  <conditionalFormatting sqref="J52">
    <cfRule type="cellIs" dxfId="57" priority="57" operator="equal">
      <formula>"Correcte"</formula>
    </cfRule>
    <cfRule type="notContainsBlanks" dxfId="56" priority="58">
      <formula>LEN(TRIM(J52))&gt;0</formula>
    </cfRule>
  </conditionalFormatting>
  <conditionalFormatting sqref="J50">
    <cfRule type="cellIs" dxfId="55" priority="55" operator="equal">
      <formula>"Correcte"</formula>
    </cfRule>
    <cfRule type="notContainsBlanks" dxfId="54" priority="56">
      <formula>LEN(TRIM(J50))&gt;0</formula>
    </cfRule>
  </conditionalFormatting>
  <conditionalFormatting sqref="J49">
    <cfRule type="cellIs" dxfId="53" priority="53" operator="equal">
      <formula>"Correcte"</formula>
    </cfRule>
    <cfRule type="notContainsBlanks" dxfId="52" priority="54">
      <formula>LEN(TRIM(J49))&gt;0</formula>
    </cfRule>
  </conditionalFormatting>
  <conditionalFormatting sqref="J44">
    <cfRule type="cellIs" dxfId="51" priority="51" operator="equal">
      <formula>"Correcte"</formula>
    </cfRule>
    <cfRule type="notContainsBlanks" dxfId="50" priority="52">
      <formula>LEN(TRIM(J44))&gt;0</formula>
    </cfRule>
  </conditionalFormatting>
  <conditionalFormatting sqref="J48">
    <cfRule type="cellIs" dxfId="49" priority="49" operator="equal">
      <formula>"Correcte"</formula>
    </cfRule>
    <cfRule type="notContainsBlanks" dxfId="48" priority="50">
      <formula>LEN(TRIM(J48))&gt;0</formula>
    </cfRule>
  </conditionalFormatting>
  <conditionalFormatting sqref="J47">
    <cfRule type="cellIs" dxfId="47" priority="47" operator="equal">
      <formula>"Correcte"</formula>
    </cfRule>
    <cfRule type="notContainsBlanks" dxfId="46" priority="48">
      <formula>LEN(TRIM(J47))&gt;0</formula>
    </cfRule>
  </conditionalFormatting>
  <conditionalFormatting sqref="J46">
    <cfRule type="cellIs" dxfId="45" priority="45" operator="equal">
      <formula>"Correcte"</formula>
    </cfRule>
    <cfRule type="notContainsBlanks" dxfId="44" priority="46">
      <formula>LEN(TRIM(J46))&gt;0</formula>
    </cfRule>
  </conditionalFormatting>
  <conditionalFormatting sqref="J45">
    <cfRule type="cellIs" dxfId="43" priority="43" operator="equal">
      <formula>"Correcte"</formula>
    </cfRule>
    <cfRule type="notContainsBlanks" dxfId="42" priority="44">
      <formula>LEN(TRIM(J45))&gt;0</formula>
    </cfRule>
  </conditionalFormatting>
  <conditionalFormatting sqref="J43">
    <cfRule type="cellIs" dxfId="41" priority="41" operator="equal">
      <formula>"Correcte"</formula>
    </cfRule>
    <cfRule type="notContainsBlanks" dxfId="40" priority="42">
      <formula>LEN(TRIM(J43))&gt;0</formula>
    </cfRule>
  </conditionalFormatting>
  <conditionalFormatting sqref="J42">
    <cfRule type="cellIs" dxfId="39" priority="39" operator="equal">
      <formula>"Correcte"</formula>
    </cfRule>
    <cfRule type="notContainsBlanks" dxfId="38" priority="40">
      <formula>LEN(TRIM(J42))&gt;0</formula>
    </cfRule>
  </conditionalFormatting>
  <conditionalFormatting sqref="J37">
    <cfRule type="cellIs" dxfId="37" priority="37" operator="equal">
      <formula>"Correcte"</formula>
    </cfRule>
    <cfRule type="notContainsBlanks" dxfId="36" priority="38">
      <formula>LEN(TRIM(J37))&gt;0</formula>
    </cfRule>
  </conditionalFormatting>
  <conditionalFormatting sqref="J41">
    <cfRule type="cellIs" dxfId="35" priority="35" operator="equal">
      <formula>"Correcte"</formula>
    </cfRule>
    <cfRule type="notContainsBlanks" dxfId="34" priority="36">
      <formula>LEN(TRIM(J41))&gt;0</formula>
    </cfRule>
  </conditionalFormatting>
  <conditionalFormatting sqref="J40">
    <cfRule type="cellIs" dxfId="33" priority="33" operator="equal">
      <formula>"Correcte"</formula>
    </cfRule>
    <cfRule type="notContainsBlanks" dxfId="32" priority="34">
      <formula>LEN(TRIM(J40))&gt;0</formula>
    </cfRule>
  </conditionalFormatting>
  <conditionalFormatting sqref="J39">
    <cfRule type="cellIs" dxfId="31" priority="31" operator="equal">
      <formula>"Correcte"</formula>
    </cfRule>
    <cfRule type="notContainsBlanks" dxfId="30" priority="32">
      <formula>LEN(TRIM(J39))&gt;0</formula>
    </cfRule>
  </conditionalFormatting>
  <conditionalFormatting sqref="J38">
    <cfRule type="cellIs" dxfId="29" priority="29" operator="equal">
      <formula>"Correcte"</formula>
    </cfRule>
    <cfRule type="notContainsBlanks" dxfId="28" priority="30">
      <formula>LEN(TRIM(J38))&gt;0</formula>
    </cfRule>
  </conditionalFormatting>
  <conditionalFormatting sqref="J36">
    <cfRule type="cellIs" dxfId="27" priority="27" operator="equal">
      <formula>"Correcte"</formula>
    </cfRule>
    <cfRule type="notContainsBlanks" dxfId="26" priority="28">
      <formula>LEN(TRIM(J36))&gt;0</formula>
    </cfRule>
  </conditionalFormatting>
  <conditionalFormatting sqref="J35">
    <cfRule type="cellIs" dxfId="25" priority="25" operator="equal">
      <formula>"Correcte"</formula>
    </cfRule>
    <cfRule type="notContainsBlanks" dxfId="24" priority="26">
      <formula>LEN(TRIM(J35))&gt;0</formula>
    </cfRule>
  </conditionalFormatting>
  <conditionalFormatting sqref="J30">
    <cfRule type="cellIs" dxfId="23" priority="23" operator="equal">
      <formula>"Correcte"</formula>
    </cfRule>
    <cfRule type="notContainsBlanks" dxfId="22" priority="24">
      <formula>LEN(TRIM(J30))&gt;0</formula>
    </cfRule>
  </conditionalFormatting>
  <conditionalFormatting sqref="J34">
    <cfRule type="cellIs" dxfId="21" priority="21" operator="equal">
      <formula>"Correcte"</formula>
    </cfRule>
    <cfRule type="notContainsBlanks" dxfId="20" priority="22">
      <formula>LEN(TRIM(J34))&gt;0</formula>
    </cfRule>
  </conditionalFormatting>
  <conditionalFormatting sqref="J33">
    <cfRule type="cellIs" dxfId="19" priority="19" operator="equal">
      <formula>"Correcte"</formula>
    </cfRule>
    <cfRule type="notContainsBlanks" dxfId="18" priority="20">
      <formula>LEN(TRIM(J33))&gt;0</formula>
    </cfRule>
  </conditionalFormatting>
  <conditionalFormatting sqref="J32">
    <cfRule type="cellIs" dxfId="17" priority="17" operator="equal">
      <formula>"Correcte"</formula>
    </cfRule>
    <cfRule type="notContainsBlanks" dxfId="16" priority="18">
      <formula>LEN(TRIM(J32))&gt;0</formula>
    </cfRule>
  </conditionalFormatting>
  <conditionalFormatting sqref="J31">
    <cfRule type="cellIs" dxfId="15" priority="15" operator="equal">
      <formula>"Correcte"</formula>
    </cfRule>
    <cfRule type="notContainsBlanks" dxfId="14" priority="16">
      <formula>LEN(TRIM(J31))&gt;0</formula>
    </cfRule>
  </conditionalFormatting>
  <conditionalFormatting sqref="J29">
    <cfRule type="cellIs" dxfId="13" priority="13" operator="equal">
      <formula>"Correcte"</formula>
    </cfRule>
    <cfRule type="notContainsBlanks" dxfId="12" priority="14">
      <formula>LEN(TRIM(J29))&gt;0</formula>
    </cfRule>
  </conditionalFormatting>
  <conditionalFormatting sqref="J28">
    <cfRule type="cellIs" dxfId="11" priority="11" operator="equal">
      <formula>"Correcte"</formula>
    </cfRule>
    <cfRule type="notContainsBlanks" dxfId="10" priority="12">
      <formula>LEN(TRIM(J28))&gt;0</formula>
    </cfRule>
  </conditionalFormatting>
  <conditionalFormatting sqref="J23">
    <cfRule type="cellIs" dxfId="9" priority="9" operator="equal">
      <formula>"Correcte"</formula>
    </cfRule>
    <cfRule type="notContainsBlanks" dxfId="8" priority="10">
      <formula>LEN(TRIM(J23))&gt;0</formula>
    </cfRule>
  </conditionalFormatting>
  <conditionalFormatting sqref="J27">
    <cfRule type="cellIs" dxfId="7" priority="7" operator="equal">
      <formula>"Correcte"</formula>
    </cfRule>
    <cfRule type="notContainsBlanks" dxfId="6" priority="8">
      <formula>LEN(TRIM(J27))&gt;0</formula>
    </cfRule>
  </conditionalFormatting>
  <conditionalFormatting sqref="J26">
    <cfRule type="cellIs" dxfId="5" priority="5" operator="equal">
      <formula>"Correcte"</formula>
    </cfRule>
    <cfRule type="notContainsBlanks" dxfId="4" priority="6">
      <formula>LEN(TRIM(J26))&gt;0</formula>
    </cfRule>
  </conditionalFormatting>
  <conditionalFormatting sqref="J25">
    <cfRule type="cellIs" dxfId="3" priority="3" operator="equal">
      <formula>"Correcte"</formula>
    </cfRule>
    <cfRule type="notContainsBlanks" dxfId="2" priority="4">
      <formula>LEN(TRIM(J25))&gt;0</formula>
    </cfRule>
  </conditionalFormatting>
  <conditionalFormatting sqref="J24">
    <cfRule type="cellIs" dxfId="1" priority="1" operator="equal">
      <formula>"Correcte"</formula>
    </cfRule>
    <cfRule type="notContainsBlanks" dxfId="0" priority="2">
      <formula>LEN(TRIM(J24))&gt;0</formula>
    </cfRule>
  </conditionalFormatting>
  <dataValidations xWindow="668" yWindow="723" count="4">
    <dataValidation type="list" allowBlank="1" showErrorMessage="1" sqref="C76 C22:C74">
      <formula1>"Preu (€),Percentatge (%) de recàrrec,Percentatge (%) de descompte,Preu ($)"</formula1>
    </dataValidation>
    <dataValidation type="list" allowBlank="1" showErrorMessage="1" sqref="C81:C84">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76 H76:I76 H22:I74 F22:F74">
      <formula1>AND(F22&lt;&gt;"",LEN(RIGHT(F22,LEN(F22)-IFERROR(FIND(",",F22),LEN(F22))))&lt;=2)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Álvaro Jiménez Sotoca</cp:lastModifiedBy>
  <dcterms:created xsi:type="dcterms:W3CDTF">2024-06-26T14:18:40Z</dcterms:created>
  <dcterms:modified xsi:type="dcterms:W3CDTF">2025-07-18T11:10:06Z</dcterms:modified>
</cp:coreProperties>
</file>