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Fiscalització\"/>
    </mc:Choice>
  </mc:AlternateContent>
  <xr:revisionPtr revIDLastSave="0" documentId="13_ncr:1_{20262333-A2BF-4204-8030-030A45FF1893}" xr6:coauthVersionLast="47" xr6:coauthVersionMax="47" xr10:uidLastSave="{00000000-0000-0000-0000-000000000000}"/>
  <bookViews>
    <workbookView xWindow="17085" yWindow="0" windowWidth="34605" windowHeight="20985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4" i="1" s="1"/>
  <c r="G35" i="1"/>
  <c r="G22" i="1" l="1"/>
  <c r="G24" i="1" s="1"/>
  <c r="G23" i="1" l="1"/>
  <c r="G25" i="1" s="1"/>
  <c r="G26" i="1" s="1"/>
  <c r="G27" i="1" s="1"/>
</calcChain>
</file>

<file path=xl/sharedStrings.xml><?xml version="1.0" encoding="utf-8"?>
<sst xmlns="http://schemas.openxmlformats.org/spreadsheetml/2006/main" count="22" uniqueCount="22">
  <si>
    <t>EMPRESA LICITADORA:</t>
  </si>
  <si>
    <t>Concepte</t>
  </si>
  <si>
    <t>21% IVA</t>
  </si>
  <si>
    <t>Total (amb IVA)</t>
  </si>
  <si>
    <t>Oferta en concepte del preu corresponent al pressupost de licitació</t>
  </si>
  <si>
    <t>01.00 Descalçaments</t>
  </si>
  <si>
    <t>01.01 Drenatges transversals</t>
  </si>
  <si>
    <t>01.02 Barreres de seguretat vial</t>
  </si>
  <si>
    <t>Preu màxim PEM</t>
  </si>
  <si>
    <t>Oferta TOTAL PEM (oferta en 2 decimals)</t>
  </si>
  <si>
    <t>Total PEC (abans d’IVA)</t>
  </si>
  <si>
    <t>TOTAL PEM</t>
  </si>
  <si>
    <t>Despeses generals</t>
  </si>
  <si>
    <t>Benefici industrial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</si>
  <si>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</si>
  <si>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</si>
  <si>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</si>
  <si>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</si>
  <si>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</si>
  <si>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 xml:space="preserve">          01.00.04 XPAI0102 Partida alçada a justificar per actuacions  de purga o estabilització derivades de perills ocults(*)</t>
  </si>
  <si>
    <t xml:space="preserve">          01.01.04 XPAI0102 Partida alçada a justificar per actuacions  de purga o estabilització derivades de perills ocults(*)</t>
  </si>
  <si>
    <t xml:space="preserve">          01.02.04 XPAI0102 Partida alçada a justificar per actuacions  de purga o estabilització derivades de perills ocults(*)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</si>
</sst>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8" fontId="11" fillId="4" borderId="1" xfId="1" applyNumberFormat="1" applyFont="1" applyFill="1" applyBorder="1" applyAlignment="1" applyProtection="1">
      <alignment vertical="center" wrapText="1"/>
    </xf>
    <xf numFmtId="8" fontId="5" fillId="0" borderId="6" xfId="1" applyNumberFormat="1" applyFont="1" applyBorder="1" applyAlignment="1" applyProtection="1">
      <alignment horizontal="right" vertical="center" wrapText="1"/>
    </xf>
    <xf numFmtId="44" fontId="5" fillId="0" borderId="6" xfId="1" applyFont="1" applyBorder="1" applyAlignment="1" applyProtection="1">
      <alignment horizontal="right" vertical="center" wrapText="1"/>
    </xf>
    <xf numFmtId="44" fontId="9" fillId="3" borderId="6" xfId="1" applyFont="1" applyFill="1" applyBorder="1" applyAlignment="1" applyProtection="1">
      <alignment horizontal="center" vertical="center" wrapText="1"/>
    </xf>
    <xf numFmtId="44" fontId="9" fillId="3" borderId="7" xfId="1" applyFont="1" applyFill="1" applyBorder="1" applyAlignment="1" applyProtection="1">
      <alignment horizontal="center" vertical="center" wrapText="1"/>
    </xf>
    <xf numFmtId="164" fontId="8" fillId="0" borderId="12" xfId="0" applyNumberFormat="1" applyFont="1" applyBorder="1" applyAlignment="1" applyProtection="1">
      <alignment horizontal="right"/>
      <protection locked="0"/>
    </xf>
    <xf numFmtId="8" fontId="5" fillId="4" borderId="17" xfId="1" applyNumberFormat="1" applyFont="1" applyFill="1" applyBorder="1" applyAlignment="1" applyProtection="1">
      <alignment vertical="center" wrapText="1"/>
    </xf>
    <xf numFmtId="8" fontId="5" fillId="4" borderId="18" xfId="1" applyNumberFormat="1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4" borderId="11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3" borderId="15" xfId="0" applyFont="1" applyFill="1" applyBorder="1" applyAlignment="1" applyProtection="1">
      <alignment horizontal="right" vertical="center" wrapText="1"/>
    </xf>
    <xf numFmtId="0" fontId="4" fillId="3" borderId="16" xfId="0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right" vertical="center" wrapText="1"/>
    </xf>
    <xf numFmtId="8" fontId="10" fillId="4" borderId="1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8" fontId="4" fillId="0" borderId="0" xfId="0" applyNumberFormat="1" applyFont="1" applyProtection="1"/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CONTR/25/123</a:t>
          </a:r>
        </a:p>
        <a:p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d’actuació de millora als punts amb descalçament 10b, 20 i 28 de la carretera d’accés a Vallter 2000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35"/>
  <sheetViews>
    <sheetView tabSelected="1" zoomScale="130" zoomScaleNormal="130" workbookViewId="0">
      <selection activeCell="G16" sqref="G16"/>
    </sheetView>
  </sheetViews>
  <sheetFormatPr baseColWidth="10" defaultColWidth="8.85546875" defaultRowHeight="15" x14ac:dyDescent="0.25"/>
  <cols>
    <col min="1" max="4" width="8.85546875" style="15"/>
    <col min="5" max="5" width="32.7109375" style="15" customWidth="1"/>
    <col min="6" max="6" width="12.7109375" style="15" customWidth="1"/>
    <col min="7" max="7" width="13.28515625" style="15" customWidth="1"/>
    <col min="8" max="16384" width="8.85546875" style="15"/>
  </cols>
  <sheetData>
    <row r="9" spans="1:7" ht="24" customHeight="1" x14ac:dyDescent="0.25">
      <c r="B9" s="41" t="s">
        <v>0</v>
      </c>
      <c r="C9" s="41"/>
      <c r="D9" s="41"/>
      <c r="E9" s="9"/>
      <c r="F9" s="10"/>
      <c r="G9" s="11"/>
    </row>
    <row r="12" spans="1:7" ht="23.45" customHeight="1" x14ac:dyDescent="0.25">
      <c r="A12" s="42" t="s">
        <v>4</v>
      </c>
      <c r="B12" s="42"/>
      <c r="C12" s="42"/>
      <c r="D12" s="42"/>
      <c r="E12" s="42"/>
      <c r="F12" s="42"/>
      <c r="G12" s="42"/>
    </row>
    <row r="14" spans="1:7" ht="15.75" thickBot="1" x14ac:dyDescent="0.3"/>
    <row r="15" spans="1:7" ht="37.5" customHeight="1" x14ac:dyDescent="0.25">
      <c r="B15" s="43" t="s">
        <v>1</v>
      </c>
      <c r="C15" s="44"/>
      <c r="D15" s="44"/>
      <c r="E15" s="44"/>
      <c r="F15" s="45" t="s">
        <v>8</v>
      </c>
      <c r="G15" s="46" t="s">
        <v>9</v>
      </c>
    </row>
    <row r="16" spans="1:7" x14ac:dyDescent="0.25">
      <c r="B16" s="39" t="s">
        <v>5</v>
      </c>
      <c r="C16" s="40"/>
      <c r="D16" s="40"/>
      <c r="E16" s="40"/>
      <c r="F16" s="36">
        <v>40576.25</v>
      </c>
      <c r="G16" s="6"/>
    </row>
    <row r="17" spans="2:8" ht="27.75" customHeight="1" x14ac:dyDescent="0.25">
      <c r="B17" s="12" t="s">
        <v>19</v>
      </c>
      <c r="C17" s="13"/>
      <c r="D17" s="13"/>
      <c r="E17" s="14"/>
      <c r="F17" s="7">
        <v>2000</v>
      </c>
      <c r="G17" s="8">
        <v>2000</v>
      </c>
    </row>
    <row r="18" spans="2:8" x14ac:dyDescent="0.25">
      <c r="B18" s="33" t="s">
        <v>6</v>
      </c>
      <c r="C18" s="34"/>
      <c r="D18" s="34"/>
      <c r="E18" s="35"/>
      <c r="F18" s="36">
        <v>6599.84</v>
      </c>
      <c r="G18" s="6"/>
    </row>
    <row r="19" spans="2:8" ht="28.5" customHeight="1" x14ac:dyDescent="0.25">
      <c r="B19" s="37" t="s">
        <v>20</v>
      </c>
      <c r="C19" s="38"/>
      <c r="D19" s="38"/>
      <c r="E19" s="38"/>
      <c r="F19" s="7">
        <v>2000</v>
      </c>
      <c r="G19" s="8">
        <v>2000</v>
      </c>
    </row>
    <row r="20" spans="2:8" x14ac:dyDescent="0.25">
      <c r="B20" s="33" t="s">
        <v>7</v>
      </c>
      <c r="C20" s="34"/>
      <c r="D20" s="34"/>
      <c r="E20" s="35"/>
      <c r="F20" s="36">
        <v>26638.21</v>
      </c>
      <c r="G20" s="6"/>
    </row>
    <row r="21" spans="2:8" ht="28.5" customHeight="1" x14ac:dyDescent="0.25">
      <c r="B21" s="12" t="s">
        <v>21</v>
      </c>
      <c r="C21" s="13"/>
      <c r="D21" s="13"/>
      <c r="E21" s="14"/>
      <c r="F21" s="7">
        <v>2000</v>
      </c>
      <c r="G21" s="8">
        <v>2000</v>
      </c>
    </row>
    <row r="22" spans="2:8" ht="14.25" customHeight="1" x14ac:dyDescent="0.25">
      <c r="B22" s="16" t="s">
        <v>11</v>
      </c>
      <c r="C22" s="17"/>
      <c r="D22" s="17"/>
      <c r="E22" s="17"/>
      <c r="F22" s="18"/>
      <c r="G22" s="2">
        <f>G32+G33</f>
        <v>6000</v>
      </c>
      <c r="H22" s="19"/>
    </row>
    <row r="23" spans="2:8" ht="14.25" customHeight="1" x14ac:dyDescent="0.25">
      <c r="B23" s="16" t="s">
        <v>12</v>
      </c>
      <c r="C23" s="17"/>
      <c r="D23" s="17"/>
      <c r="E23" s="17"/>
      <c r="F23" s="18"/>
      <c r="G23" s="3">
        <f>ROUND(G22*0.13,2)</f>
        <v>780</v>
      </c>
      <c r="H23" s="19"/>
    </row>
    <row r="24" spans="2:8" ht="14.25" customHeight="1" x14ac:dyDescent="0.25">
      <c r="B24" s="16" t="s">
        <v>13</v>
      </c>
      <c r="C24" s="17"/>
      <c r="D24" s="17"/>
      <c r="E24" s="17"/>
      <c r="F24" s="18"/>
      <c r="G24" s="3">
        <f>ROUND(G22*0.06,2)</f>
        <v>360</v>
      </c>
      <c r="H24" s="19"/>
    </row>
    <row r="25" spans="2:8" ht="14.25" customHeight="1" x14ac:dyDescent="0.25">
      <c r="B25" s="20" t="s">
        <v>10</v>
      </c>
      <c r="C25" s="21"/>
      <c r="D25" s="21"/>
      <c r="E25" s="21"/>
      <c r="F25" s="22"/>
      <c r="G25" s="4">
        <f>G22+G23+G24</f>
        <v>7140</v>
      </c>
      <c r="H25" s="19"/>
    </row>
    <row r="26" spans="2:8" x14ac:dyDescent="0.25">
      <c r="B26" s="23" t="s">
        <v>2</v>
      </c>
      <c r="C26" s="24"/>
      <c r="D26" s="24"/>
      <c r="E26" s="24"/>
      <c r="F26" s="25"/>
      <c r="G26" s="4">
        <f>ROUND(G25*0.21,2)</f>
        <v>1499.4</v>
      </c>
    </row>
    <row r="27" spans="2:8" ht="14.65" customHeight="1" thickBot="1" x14ac:dyDescent="0.3">
      <c r="B27" s="26" t="s">
        <v>3</v>
      </c>
      <c r="C27" s="27"/>
      <c r="D27" s="27"/>
      <c r="E27" s="27"/>
      <c r="F27" s="28"/>
      <c r="G27" s="5">
        <f>G25+G26</f>
        <v>8639.4</v>
      </c>
    </row>
    <row r="28" spans="2:8" x14ac:dyDescent="0.25">
      <c r="G28" s="29"/>
    </row>
    <row r="29" spans="2:8" ht="14.25" customHeight="1" x14ac:dyDescent="0.25">
      <c r="B29" s="30" t="s">
        <v>14</v>
      </c>
      <c r="C29" s="30"/>
      <c r="D29" s="30"/>
      <c r="E29" s="30"/>
      <c r="F29" s="30"/>
      <c r="G29" s="30"/>
    </row>
    <row r="30" spans="2:8" x14ac:dyDescent="0.25">
      <c r="B30" s="30"/>
      <c r="C30" s="30"/>
      <c r="D30" s="30"/>
      <c r="E30" s="30"/>
      <c r="F30" s="30"/>
      <c r="G30" s="30"/>
    </row>
    <row r="31" spans="2:8" x14ac:dyDescent="0.25">
      <c r="B31" s="30"/>
      <c r="C31" s="30"/>
      <c r="D31" s="30"/>
      <c r="E31" s="30"/>
      <c r="F31" s="30"/>
      <c r="G31" s="30"/>
    </row>
    <row r="32" spans="2:8" ht="14.25" customHeight="1" x14ac:dyDescent="0.25">
      <c r="B32" s="31" t="s">
        <v>15</v>
      </c>
      <c r="C32" s="31"/>
      <c r="D32" s="31"/>
      <c r="E32" s="31"/>
      <c r="F32" s="31"/>
      <c r="G32" s="1">
        <f>ROUND(G16,2)+ROUND(G18,2)+ROUND(G20,2)</f>
        <v>0</v>
      </c>
    </row>
    <row r="33" spans="2:7" ht="14.25" customHeight="1" x14ac:dyDescent="0.25">
      <c r="B33" s="31" t="s">
        <v>16</v>
      </c>
      <c r="C33" s="31"/>
      <c r="D33" s="31"/>
      <c r="E33" s="31"/>
      <c r="F33" s="31"/>
      <c r="G33" s="32">
        <f>G17+G19+G21</f>
        <v>6000</v>
      </c>
    </row>
    <row r="34" spans="2:7" ht="14.25" customHeight="1" x14ac:dyDescent="0.25">
      <c r="B34" s="31" t="s">
        <v>17</v>
      </c>
      <c r="C34" s="31"/>
      <c r="D34" s="31"/>
      <c r="E34" s="31"/>
      <c r="F34" s="31"/>
      <c r="G34" s="1">
        <f>ROUND(G32*0.13,2)+ROUND(G32*0.06,2)+G32</f>
        <v>0</v>
      </c>
    </row>
    <row r="35" spans="2:7" ht="14.25" customHeight="1" x14ac:dyDescent="0.25">
      <c r="B35" s="31" t="s">
        <v>18</v>
      </c>
      <c r="C35" s="31"/>
      <c r="D35" s="31"/>
      <c r="E35" s="31"/>
      <c r="F35" s="31"/>
      <c r="G35" s="1">
        <f>ROUND(G33*0.13,2)+ROUND(G33*0.06,2)+G33</f>
        <v>7140</v>
      </c>
    </row>
  </sheetData>
  <sheetProtection algorithmName="SHA-512" hashValue="Ow8K8JPJ3ymgMg9mloNa3Pn6e35DsFdySdYSNTIhb3EVh/5Q1nsZvHIM8NeDY2nQte83Ain13qkItocRom0QAQ==" saltValue="VtA/Leln9qznalgUBxGQXg==" spinCount="100000" sheet="1" objects="1" scenarios="1" selectLockedCells="1"/>
  <mergeCells count="21">
    <mergeCell ref="B25:F25"/>
    <mergeCell ref="B23:F23"/>
    <mergeCell ref="B24:F24"/>
    <mergeCell ref="B20:E20"/>
    <mergeCell ref="B21:E21"/>
    <mergeCell ref="B35:F35"/>
    <mergeCell ref="B29:G31"/>
    <mergeCell ref="B32:F32"/>
    <mergeCell ref="B33:F33"/>
    <mergeCell ref="B9:D9"/>
    <mergeCell ref="E9:G9"/>
    <mergeCell ref="A12:G12"/>
    <mergeCell ref="B15:E15"/>
    <mergeCell ref="B34:F34"/>
    <mergeCell ref="B19:E19"/>
    <mergeCell ref="B22:F22"/>
    <mergeCell ref="B26:F26"/>
    <mergeCell ref="B16:E16"/>
    <mergeCell ref="B17:E17"/>
    <mergeCell ref="B18:E18"/>
    <mergeCell ref="B27:F2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a4e8c040-620f-42a2-8d8e-d59e2c082ea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3CF6AF2C-50D7-4D91-A933-33BDB04D1C26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2025-06-13T09:38:25Z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