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58 - Servei de Picking, Distribució i col·locació de materials de l’Àrea de Logística (RESERVAT CET)\2. PLECS\1. ADMINISTRATIUS\"/>
    </mc:Choice>
  </mc:AlternateContent>
  <xr:revisionPtr revIDLastSave="0" documentId="13_ncr:1_{9B3B97FB-F1CC-4790-8939-77893E3A02AA}" xr6:coauthVersionLast="47" xr6:coauthVersionMax="47" xr10:uidLastSave="{00000000-0000-0000-0000-000000000000}"/>
  <bookViews>
    <workbookView xWindow="-28920" yWindow="-945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H22" i="1"/>
  <c r="H21" i="1"/>
  <c r="H20" i="1"/>
  <c r="K20" i="1" l="1"/>
  <c r="E20" i="1"/>
  <c r="L20" i="1" s="1"/>
  <c r="N20" i="1" l="1"/>
  <c r="K21" i="1"/>
  <c r="K22" i="1"/>
  <c r="M20" i="1" l="1"/>
  <c r="E22" i="1" l="1"/>
  <c r="L22" i="1" s="1"/>
  <c r="N22" i="1" s="1"/>
  <c r="M22" i="1" s="1"/>
  <c r="E21" i="1"/>
  <c r="L21" i="1" s="1"/>
  <c r="L23" i="1" l="1"/>
  <c r="L24" i="1" s="1"/>
  <c r="N21" i="1"/>
  <c r="M21" i="1" l="1"/>
  <c r="N23" i="1" l="1"/>
  <c r="N24" i="1" s="1"/>
  <c r="M23" i="1"/>
  <c r="M24" i="1" s="1"/>
</calcChain>
</file>

<file path=xl/sharedStrings.xml><?xml version="1.0" encoding="utf-8"?>
<sst xmlns="http://schemas.openxmlformats.org/spreadsheetml/2006/main" count="38" uniqueCount="36">
  <si>
    <t>TÍTOL EXPEDIENT:</t>
  </si>
  <si>
    <t>NÚMERO D'EXPEDIENT:</t>
  </si>
  <si>
    <r>
      <t xml:space="preserve">DOMICILI: </t>
    </r>
    <r>
      <rPr>
        <b/>
        <sz val="11"/>
        <rFont val="Arial"/>
        <family val="2"/>
      </rPr>
      <t xml:space="preserve">C/. </t>
    </r>
  </si>
  <si>
    <t>LOCALITAT:</t>
  </si>
  <si>
    <t xml:space="preserve">TELÈFON: </t>
  </si>
  <si>
    <t>CORREU ELECTRÒNIC:</t>
  </si>
  <si>
    <t xml:space="preserve">NOM I COGNOMS: </t>
  </si>
  <si>
    <t>CÀRREC:</t>
  </si>
  <si>
    <t>SIGNAT I SEGELLAT:</t>
  </si>
  <si>
    <t xml:space="preserve">DATA: </t>
  </si>
  <si>
    <t>OFERTA ECONÒMICA I ASPECTES TÈCNICS QUANTIFICABLES AMB CRITERIS AUTOMÀTICS</t>
  </si>
  <si>
    <t>Artícle</t>
  </si>
  <si>
    <t xml:space="preserve">Denominació artícle </t>
  </si>
  <si>
    <t>Quantitat estimada any</t>
  </si>
  <si>
    <t>Quantitat estimada durada de l'expedient</t>
  </si>
  <si>
    <t>Unitat de Mesura</t>
  </si>
  <si>
    <t>Preu Unitari licitat màxim (sense IVA)</t>
  </si>
  <si>
    <t>Preu Unitari licitat màxim (amb IVA)</t>
  </si>
  <si>
    <t>Preu Unitari ofertat (sense IVA)*</t>
  </si>
  <si>
    <t xml:space="preserve"> IVA</t>
  </si>
  <si>
    <t>Preu Unitari ofertat (amb IVA)</t>
  </si>
  <si>
    <t>Import Total Ofertat (sense IVA)</t>
  </si>
  <si>
    <t>Import Total ofertat (amb IVA)</t>
  </si>
  <si>
    <t>Unitats</t>
  </si>
  <si>
    <t>ASPECTES TÈCNICS QUANTIFICABLES AMB CRITERIS AUTOMÀTICS</t>
  </si>
  <si>
    <t>Criteri de valoració</t>
  </si>
  <si>
    <t>VALOR OFERTAT</t>
  </si>
  <si>
    <t>Durada exp</t>
  </si>
  <si>
    <t>Línia de picking (preparació de comandes)</t>
  </si>
  <si>
    <t>Línia de distribució de materials sense col·locació</t>
  </si>
  <si>
    <t>Línia de distribució amb col·locació de materials</t>
  </si>
  <si>
    <t xml:space="preserve"> IVA 21 %</t>
  </si>
  <si>
    <t>Servei de Picking, Distribució i col·locació de materials de l’Àrea de Logística de l’Hospital Clínic de Barcelona</t>
  </si>
  <si>
    <t>DADES DE LA PERSONA SIGNANT:</t>
  </si>
  <si>
    <t xml:space="preserve">ANNEX 3  d'Oferta Econòmica </t>
  </si>
  <si>
    <t xml:space="preserve">* El preu s'ha d'indicar amb màxim de 3 decimals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</si>
</sst>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0_ ;\-#,##0.000\ "/>
    <numFmt numFmtId="168" formatCode="0.000"/>
    <numFmt numFmtId="169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49" fontId="2" fillId="0" borderId="0" xfId="0" applyNumberFormat="1" applyFont="1" applyAlignment="1">
      <alignment vertical="center" wrapText="1"/>
    </xf>
    <xf numFmtId="166" fontId="2" fillId="3" borderId="0" xfId="2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4" fontId="2" fillId="0" borderId="0" xfId="0" applyNumberFormat="1" applyFont="1"/>
    <xf numFmtId="10" fontId="2" fillId="0" borderId="0" xfId="0" applyNumberFormat="1" applyFont="1" applyAlignment="1" applyProtection="1">
      <alignment horizontal="right" vertical="center"/>
      <protection locked="0"/>
    </xf>
    <xf numFmtId="4" fontId="2" fillId="0" borderId="6" xfId="0" applyNumberFormat="1" applyFont="1" applyBorder="1" applyAlignment="1">
      <alignment horizontal="right"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5" borderId="19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166" fontId="8" fillId="2" borderId="21" xfId="2" applyNumberFormat="1" applyFont="1" applyFill="1" applyBorder="1" applyAlignment="1">
      <alignment horizontal="center" wrapText="1"/>
    </xf>
    <xf numFmtId="3" fontId="8" fillId="5" borderId="21" xfId="0" applyNumberFormat="1" applyFont="1" applyFill="1" applyBorder="1" applyAlignment="1">
      <alignment horizontal="center" wrapText="1"/>
    </xf>
    <xf numFmtId="3" fontId="8" fillId="0" borderId="20" xfId="0" applyNumberFormat="1" applyFont="1" applyBorder="1" applyAlignment="1">
      <alignment horizont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wrapText="1"/>
    </xf>
    <xf numFmtId="3" fontId="8" fillId="0" borderId="22" xfId="0" applyNumberFormat="1" applyFont="1" applyBorder="1" applyAlignment="1">
      <alignment horizontal="center" wrapText="1"/>
    </xf>
    <xf numFmtId="0" fontId="11" fillId="0" borderId="0" xfId="0" applyFont="1"/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left" wrapText="1"/>
    </xf>
    <xf numFmtId="4" fontId="0" fillId="0" borderId="0" xfId="0" applyNumberFormat="1"/>
    <xf numFmtId="0" fontId="1" fillId="2" borderId="20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0" xfId="2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2" applyNumberFormat="1" applyFont="1" applyBorder="1" applyAlignment="1">
      <alignment horizontal="center" vertical="center" wrapText="1"/>
    </xf>
    <xf numFmtId="167" fontId="1" fillId="0" borderId="18" xfId="2" applyNumberFormat="1" applyFont="1" applyFill="1" applyBorder="1" applyAlignment="1">
      <alignment horizontal="center" vertical="center" wrapText="1"/>
    </xf>
    <xf numFmtId="168" fontId="1" fillId="0" borderId="18" xfId="0" applyNumberFormat="1" applyFont="1" applyBorder="1" applyAlignment="1" applyProtection="1">
      <alignment horizontal="right" vertical="center"/>
      <protection locked="0"/>
    </xf>
    <xf numFmtId="10" fontId="1" fillId="0" borderId="18" xfId="0" applyNumberFormat="1" applyFont="1" applyBorder="1" applyAlignment="1" applyProtection="1">
      <alignment horizontal="right" vertical="center"/>
      <protection locked="0"/>
    </xf>
    <xf numFmtId="4" fontId="1" fillId="0" borderId="18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7" fontId="1" fillId="0" borderId="1" xfId="2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 applyProtection="1">
      <alignment horizontal="right" vertical="center"/>
      <protection locked="0"/>
    </xf>
    <xf numFmtId="10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/>
    <xf numFmtId="168" fontId="1" fillId="0" borderId="0" xfId="2" applyNumberFormat="1" applyFont="1" applyBorder="1" applyAlignment="1">
      <alignment horizontal="center" vertical="center" wrapText="1"/>
    </xf>
    <xf numFmtId="9" fontId="1" fillId="0" borderId="0" xfId="5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3" fontId="1" fillId="0" borderId="18" xfId="0" applyNumberFormat="1" applyFont="1" applyBorder="1" applyAlignment="1">
      <alignment vertical="center" wrapText="1"/>
    </xf>
    <xf numFmtId="169" fontId="1" fillId="0" borderId="18" xfId="0" applyNumberFormat="1" applyFont="1" applyBorder="1" applyAlignment="1" applyProtection="1">
      <alignment horizontal="right" vertical="center"/>
      <protection locked="0"/>
    </xf>
    <xf numFmtId="169" fontId="1" fillId="0" borderId="1" xfId="0" applyNumberFormat="1" applyFont="1" applyBorder="1" applyAlignment="1" applyProtection="1">
      <alignment horizontal="right" vertical="center"/>
      <protection locked="0"/>
    </xf>
    <xf numFmtId="167" fontId="1" fillId="7" borderId="18" xfId="2" applyNumberFormat="1" applyFont="1" applyFill="1" applyBorder="1" applyAlignment="1">
      <alignment horizontal="center" vertical="center" wrapText="1"/>
    </xf>
    <xf numFmtId="167" fontId="1" fillId="7" borderId="1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6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  <cellStyle name="Normal 3_PE 2015-2017 ICMDM" xfId="4" xr:uid="{00000000-0005-0000-0000-000004000000}"/>
    <cellStyle name="Percentatge" xfId="5" builtinId="5"/>
  </cellStyles>
  <dxfs count="2">
    <dxf>
      <font>
        <condense val="0"/>
        <extend val="0"/>
        <color indexed="9"/>
      </font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8"/>
  <sheetViews>
    <sheetView tabSelected="1" topLeftCell="A2" zoomScaleNormal="100" workbookViewId="0">
      <selection activeCell="A8" sqref="A8:B8"/>
    </sheetView>
  </sheetViews>
  <sheetFormatPr defaultColWidth="11.42578125" defaultRowHeight="15" x14ac:dyDescent="0.25"/>
  <cols>
    <col min="1" max="1" width="7.140625" customWidth="1"/>
    <col min="2" max="2" width="48.5703125" customWidth="1"/>
    <col min="3" max="4" width="13.28515625" customWidth="1"/>
    <col min="5" max="5" width="12.42578125" customWidth="1"/>
    <col min="6" max="6" width="12.85546875" customWidth="1"/>
    <col min="7" max="7" width="14.85546875" customWidth="1"/>
    <col min="8" max="8" width="14.42578125" customWidth="1"/>
    <col min="9" max="9" width="13.42578125" customWidth="1"/>
    <col min="10" max="10" width="9.28515625" customWidth="1"/>
    <col min="11" max="11" width="14.85546875" customWidth="1"/>
    <col min="12" max="14" width="13.140625" customWidth="1"/>
  </cols>
  <sheetData>
    <row r="2" spans="1:18" ht="20.25" x14ac:dyDescent="0.3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3"/>
      <c r="P2" s="1"/>
      <c r="Q2" s="1"/>
      <c r="R2" s="1"/>
    </row>
    <row r="3" spans="1:18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76" t="s">
        <v>0</v>
      </c>
      <c r="B4" s="77"/>
      <c r="C4" s="27"/>
      <c r="D4" s="27"/>
      <c r="E4" s="74" t="s">
        <v>32</v>
      </c>
      <c r="F4" s="74"/>
      <c r="G4" s="74"/>
      <c r="H4" s="74"/>
      <c r="I4" s="74"/>
      <c r="J4" s="74"/>
      <c r="K4" s="74"/>
      <c r="L4" s="74"/>
      <c r="M4" s="74"/>
      <c r="N4" s="75"/>
      <c r="O4" s="2"/>
      <c r="P4" s="2"/>
      <c r="Q4" s="2"/>
      <c r="R4" s="2"/>
    </row>
    <row r="5" spans="1:18" ht="15.75" thickBot="1" x14ac:dyDescent="0.3">
      <c r="A5" s="88" t="s">
        <v>1</v>
      </c>
      <c r="B5" s="89"/>
      <c r="C5" s="28"/>
      <c r="D5" s="28"/>
      <c r="E5" s="90"/>
      <c r="F5" s="91"/>
      <c r="G5" s="91"/>
      <c r="H5" s="91"/>
      <c r="I5" s="91"/>
      <c r="J5" s="91"/>
      <c r="K5" s="91"/>
      <c r="L5" s="91"/>
      <c r="M5" s="91"/>
      <c r="N5" s="92"/>
      <c r="O5" s="4"/>
      <c r="P5" s="4"/>
      <c r="Q5" s="4"/>
      <c r="R5" s="4"/>
    </row>
    <row r="6" spans="1:18" ht="15.75" thickBot="1" x14ac:dyDescent="0.3">
      <c r="A6" s="15"/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25">
      <c r="A7" s="93" t="s">
        <v>2</v>
      </c>
      <c r="B7" s="94"/>
      <c r="C7" s="29"/>
      <c r="D7" s="29"/>
      <c r="E7" s="95"/>
      <c r="F7" s="95"/>
      <c r="G7" s="95"/>
      <c r="H7" s="95"/>
      <c r="I7" s="95"/>
      <c r="J7" s="95"/>
      <c r="K7" s="95"/>
      <c r="L7" s="95"/>
      <c r="M7" s="95"/>
      <c r="N7" s="96"/>
      <c r="O7" s="1"/>
      <c r="P7" s="1"/>
      <c r="Q7" s="1"/>
      <c r="R7" s="1"/>
    </row>
    <row r="8" spans="1:18" x14ac:dyDescent="0.25">
      <c r="A8" s="78" t="s">
        <v>3</v>
      </c>
      <c r="B8" s="79"/>
      <c r="C8" s="30"/>
      <c r="D8" s="30"/>
      <c r="E8" s="86"/>
      <c r="F8" s="86"/>
      <c r="G8" s="86"/>
      <c r="H8" s="86"/>
      <c r="I8" s="86"/>
      <c r="J8" s="86"/>
      <c r="K8" s="86"/>
      <c r="L8" s="86"/>
      <c r="M8" s="86"/>
      <c r="N8" s="87"/>
      <c r="O8" s="6"/>
      <c r="P8" s="6"/>
      <c r="Q8" s="6"/>
      <c r="R8" s="6"/>
    </row>
    <row r="9" spans="1:18" x14ac:dyDescent="0.25">
      <c r="A9" s="78" t="s">
        <v>4</v>
      </c>
      <c r="B9" s="79"/>
      <c r="C9" s="30"/>
      <c r="D9" s="30"/>
      <c r="E9" s="86"/>
      <c r="F9" s="86"/>
      <c r="G9" s="86"/>
      <c r="H9" s="86"/>
      <c r="I9" s="86"/>
      <c r="J9" s="86"/>
      <c r="K9" s="86"/>
      <c r="L9" s="86"/>
      <c r="M9" s="86"/>
      <c r="N9" s="87"/>
      <c r="O9" s="6"/>
      <c r="P9" s="6"/>
      <c r="Q9" s="6"/>
      <c r="R9" s="6"/>
    </row>
    <row r="10" spans="1:18" x14ac:dyDescent="0.25">
      <c r="A10" s="78" t="s">
        <v>5</v>
      </c>
      <c r="B10" s="79"/>
      <c r="C10" s="30"/>
      <c r="D10" s="30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6"/>
      <c r="P10" s="6"/>
      <c r="Q10" s="6"/>
      <c r="R10" s="6"/>
    </row>
    <row r="11" spans="1:18" x14ac:dyDescent="0.25">
      <c r="A11" s="80" t="s">
        <v>33</v>
      </c>
      <c r="B11" s="81"/>
      <c r="C11" s="31"/>
      <c r="D11" s="31"/>
      <c r="E11" s="86"/>
      <c r="F11" s="86"/>
      <c r="G11" s="86"/>
      <c r="H11" s="86"/>
      <c r="I11" s="86"/>
      <c r="J11" s="86"/>
      <c r="K11" s="86"/>
      <c r="L11" s="86"/>
      <c r="M11" s="86"/>
      <c r="N11" s="87"/>
      <c r="O11" s="7"/>
      <c r="P11" s="7"/>
      <c r="Q11" s="7"/>
      <c r="R11" s="7"/>
    </row>
    <row r="12" spans="1:18" x14ac:dyDescent="0.25">
      <c r="A12" s="78" t="s">
        <v>6</v>
      </c>
      <c r="B12" s="79"/>
      <c r="C12" s="30"/>
      <c r="D12" s="30"/>
      <c r="E12" s="86"/>
      <c r="F12" s="86"/>
      <c r="G12" s="86"/>
      <c r="H12" s="86"/>
      <c r="I12" s="86"/>
      <c r="J12" s="86"/>
      <c r="K12" s="86"/>
      <c r="L12" s="86"/>
      <c r="M12" s="86"/>
      <c r="N12" s="87"/>
      <c r="O12" s="7"/>
      <c r="P12" s="7"/>
      <c r="Q12" s="7"/>
      <c r="R12" s="7"/>
    </row>
    <row r="13" spans="1:18" x14ac:dyDescent="0.25">
      <c r="A13" s="78" t="s">
        <v>7</v>
      </c>
      <c r="B13" s="79"/>
      <c r="C13" s="30"/>
      <c r="D13" s="30"/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7"/>
      <c r="P13" s="7"/>
      <c r="Q13" s="7"/>
      <c r="R13" s="7"/>
    </row>
    <row r="14" spans="1:18" ht="40.5" customHeight="1" x14ac:dyDescent="0.25">
      <c r="A14" s="82" t="s">
        <v>8</v>
      </c>
      <c r="B14" s="83"/>
      <c r="C14" s="32"/>
      <c r="D14" s="32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7"/>
      <c r="P14" s="7"/>
      <c r="Q14" s="7"/>
      <c r="R14" s="7"/>
    </row>
    <row r="15" spans="1:18" ht="15.75" thickBot="1" x14ac:dyDescent="0.3">
      <c r="A15" s="84" t="s">
        <v>9</v>
      </c>
      <c r="B15" s="85"/>
      <c r="C15" s="33"/>
      <c r="D15" s="33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7"/>
      <c r="P15" s="7"/>
      <c r="Q15" s="7"/>
      <c r="R15" s="7"/>
    </row>
    <row r="16" spans="1:18" x14ac:dyDescent="0.25">
      <c r="A16" s="8"/>
      <c r="B16" s="9"/>
      <c r="C16" s="9"/>
      <c r="D16" s="9"/>
      <c r="E16" s="9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8.75" customHeight="1" x14ac:dyDescent="0.25">
      <c r="A17" s="72" t="s">
        <v>10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1"/>
      <c r="P17" s="1"/>
      <c r="Q17" s="1"/>
      <c r="R17" s="1"/>
    </row>
    <row r="18" spans="1:18" ht="15.75" customHeight="1" thickBot="1" x14ac:dyDescent="0.3">
      <c r="A18" s="5"/>
      <c r="B18" s="5"/>
      <c r="C18" s="5"/>
      <c r="D18" s="5"/>
      <c r="E18" s="5"/>
      <c r="F18" s="5"/>
      <c r="G18" s="5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54" customHeight="1" thickBot="1" x14ac:dyDescent="0.3">
      <c r="A19" s="16" t="s">
        <v>11</v>
      </c>
      <c r="B19" s="17" t="s">
        <v>12</v>
      </c>
      <c r="C19" s="18" t="s">
        <v>13</v>
      </c>
      <c r="D19" s="18" t="s">
        <v>27</v>
      </c>
      <c r="E19" s="18" t="s">
        <v>14</v>
      </c>
      <c r="F19" s="35" t="s">
        <v>15</v>
      </c>
      <c r="G19" s="17" t="s">
        <v>16</v>
      </c>
      <c r="H19" s="19" t="s">
        <v>17</v>
      </c>
      <c r="I19" s="20" t="s">
        <v>18</v>
      </c>
      <c r="J19" s="21" t="s">
        <v>19</v>
      </c>
      <c r="K19" s="22" t="s">
        <v>20</v>
      </c>
      <c r="L19" s="22" t="s">
        <v>21</v>
      </c>
      <c r="M19" s="21" t="s">
        <v>31</v>
      </c>
      <c r="N19" s="23" t="s">
        <v>22</v>
      </c>
      <c r="O19" s="1"/>
      <c r="P19" s="1"/>
      <c r="Q19" s="1"/>
      <c r="R19" s="1"/>
    </row>
    <row r="20" spans="1:18" ht="18" customHeight="1" x14ac:dyDescent="0.25">
      <c r="A20" s="40">
        <v>1</v>
      </c>
      <c r="B20" s="39" t="s">
        <v>28</v>
      </c>
      <c r="C20" s="56">
        <f>340236*1.1</f>
        <v>374259.60000000003</v>
      </c>
      <c r="D20" s="39">
        <v>2</v>
      </c>
      <c r="E20" s="41">
        <f>C20*D20</f>
        <v>748519.20000000007</v>
      </c>
      <c r="F20" s="36" t="s">
        <v>23</v>
      </c>
      <c r="G20" s="42">
        <v>0.247</v>
      </c>
      <c r="H20" s="43">
        <f>G20*1.21</f>
        <v>0.29886999999999997</v>
      </c>
      <c r="I20" s="59"/>
      <c r="J20" s="44">
        <v>0.21</v>
      </c>
      <c r="K20" s="57">
        <f>(I20*J20)+I20</f>
        <v>0</v>
      </c>
      <c r="L20" s="45">
        <f>I20*E20</f>
        <v>0</v>
      </c>
      <c r="M20" s="45">
        <f>N20-L20</f>
        <v>0</v>
      </c>
      <c r="N20" s="45">
        <f>(L20*J20)+L20</f>
        <v>0</v>
      </c>
      <c r="O20" s="1"/>
      <c r="P20" s="1"/>
      <c r="Q20" s="1"/>
      <c r="R20" s="1"/>
    </row>
    <row r="21" spans="1:18" ht="18" customHeight="1" x14ac:dyDescent="0.25">
      <c r="A21" s="46">
        <v>2</v>
      </c>
      <c r="B21" s="47" t="s">
        <v>29</v>
      </c>
      <c r="C21" s="56">
        <f>421117*1.1</f>
        <v>463228.7</v>
      </c>
      <c r="D21" s="39">
        <v>2</v>
      </c>
      <c r="E21" s="41">
        <f t="shared" ref="E21:E22" si="0">C21*D21</f>
        <v>926457.4</v>
      </c>
      <c r="F21" s="37" t="s">
        <v>23</v>
      </c>
      <c r="G21" s="48">
        <v>0.17399999999999999</v>
      </c>
      <c r="H21" s="49">
        <f>G21*1.21</f>
        <v>0.21053999999999998</v>
      </c>
      <c r="I21" s="60"/>
      <c r="J21" s="50">
        <v>0.21</v>
      </c>
      <c r="K21" s="58">
        <f>(I21*J21)+I21</f>
        <v>0</v>
      </c>
      <c r="L21" s="51">
        <f>I21*E21</f>
        <v>0</v>
      </c>
      <c r="M21" s="51">
        <f t="shared" ref="M21:M22" si="1">N21-L21</f>
        <v>0</v>
      </c>
      <c r="N21" s="51">
        <f t="shared" ref="N21:N22" si="2">(L21*J21)+L21</f>
        <v>0</v>
      </c>
      <c r="O21" s="1"/>
      <c r="P21" s="1"/>
      <c r="Q21" s="1"/>
      <c r="R21" s="1"/>
    </row>
    <row r="22" spans="1:18" ht="18" customHeight="1" thickBot="1" x14ac:dyDescent="0.3">
      <c r="A22" s="46">
        <v>3</v>
      </c>
      <c r="B22" s="47" t="s">
        <v>30</v>
      </c>
      <c r="C22" s="56">
        <f>416551*1.1</f>
        <v>458206.10000000003</v>
      </c>
      <c r="D22" s="39">
        <v>2</v>
      </c>
      <c r="E22" s="41">
        <f t="shared" si="0"/>
        <v>916412.20000000007</v>
      </c>
      <c r="F22" s="37" t="s">
        <v>23</v>
      </c>
      <c r="G22" s="48">
        <v>0.317</v>
      </c>
      <c r="H22" s="49">
        <f>G22*1.21</f>
        <v>0.38356999999999997</v>
      </c>
      <c r="I22" s="60"/>
      <c r="J22" s="50">
        <v>0.21</v>
      </c>
      <c r="K22" s="58">
        <f>(I22*J22)+I22</f>
        <v>0</v>
      </c>
      <c r="L22" s="51">
        <f>I22*E22</f>
        <v>0</v>
      </c>
      <c r="M22" s="51">
        <f t="shared" si="1"/>
        <v>0</v>
      </c>
      <c r="N22" s="51">
        <f t="shared" si="2"/>
        <v>0</v>
      </c>
      <c r="O22" s="1"/>
      <c r="P22" s="1"/>
      <c r="Q22" s="1"/>
      <c r="R22" s="1"/>
    </row>
    <row r="23" spans="1:18" ht="15.75" thickBot="1" x14ac:dyDescent="0.3">
      <c r="A23" s="52" t="s">
        <v>35</v>
      </c>
      <c r="B23" s="10"/>
      <c r="C23" s="10"/>
      <c r="D23" s="10"/>
      <c r="E23" s="38"/>
      <c r="F23" s="38"/>
      <c r="G23" s="38"/>
      <c r="H23" s="53"/>
      <c r="I23" s="11"/>
      <c r="J23" s="12"/>
      <c r="K23" s="11"/>
      <c r="L23" s="13">
        <f>SUM(L20:L22)</f>
        <v>0</v>
      </c>
      <c r="M23" s="13">
        <f>SUM(M20:M22)</f>
        <v>0</v>
      </c>
      <c r="N23" s="13">
        <f>SUM(N20:N22)</f>
        <v>0</v>
      </c>
      <c r="O23" s="1"/>
      <c r="P23" s="1"/>
      <c r="Q23" s="1"/>
      <c r="R23" s="1"/>
    </row>
    <row r="24" spans="1:18" x14ac:dyDescent="0.25">
      <c r="H24" s="54"/>
      <c r="L24" s="55">
        <f>L23/2</f>
        <v>0</v>
      </c>
      <c r="M24" s="55">
        <f t="shared" ref="M24:N24" si="3">M23/2</f>
        <v>0</v>
      </c>
      <c r="N24" s="55">
        <f t="shared" si="3"/>
        <v>0</v>
      </c>
    </row>
    <row r="25" spans="1:18" ht="18.75" hidden="1" customHeight="1" x14ac:dyDescent="0.25">
      <c r="A25" s="71" t="s">
        <v>24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1"/>
      <c r="P25" s="1"/>
      <c r="Q25" s="1"/>
      <c r="R25" s="1"/>
    </row>
    <row r="26" spans="1:18" hidden="1" x14ac:dyDescent="0.25">
      <c r="P26" s="34"/>
    </row>
    <row r="27" spans="1:18" ht="30.75" hidden="1" customHeight="1" x14ac:dyDescent="0.25">
      <c r="A27" s="25"/>
      <c r="B27" s="26"/>
      <c r="C27" s="26"/>
      <c r="D27" s="26"/>
      <c r="E27" s="26"/>
      <c r="F27" s="26"/>
      <c r="G27" s="26"/>
      <c r="H27" s="26"/>
      <c r="I27" s="63" t="s">
        <v>25</v>
      </c>
      <c r="J27" s="63"/>
      <c r="K27" s="64"/>
      <c r="L27" s="67" t="s">
        <v>26</v>
      </c>
      <c r="M27" s="67"/>
      <c r="N27" s="67"/>
    </row>
    <row r="28" spans="1:18" s="24" customFormat="1" ht="41.25" hidden="1" customHeight="1" x14ac:dyDescent="0.2">
      <c r="A28" s="61"/>
      <c r="B28" s="62"/>
      <c r="C28" s="62"/>
      <c r="D28" s="62"/>
      <c r="E28" s="62"/>
      <c r="F28" s="62"/>
      <c r="G28" s="62"/>
      <c r="H28" s="62"/>
      <c r="I28" s="65"/>
      <c r="J28" s="65"/>
      <c r="K28" s="66"/>
      <c r="L28" s="68"/>
      <c r="M28" s="69"/>
      <c r="N28" s="70"/>
    </row>
  </sheetData>
  <mergeCells count="30">
    <mergeCell ref="E12:N12"/>
    <mergeCell ref="E13:N13"/>
    <mergeCell ref="E14:N14"/>
    <mergeCell ref="E15:N15"/>
    <mergeCell ref="A7:B7"/>
    <mergeCell ref="A8:B8"/>
    <mergeCell ref="A9:B9"/>
    <mergeCell ref="E7:N7"/>
    <mergeCell ref="E8:N8"/>
    <mergeCell ref="E9:N9"/>
    <mergeCell ref="A25:N25"/>
    <mergeCell ref="A2:N2"/>
    <mergeCell ref="A17:N17"/>
    <mergeCell ref="E4:N4"/>
    <mergeCell ref="A4:B4"/>
    <mergeCell ref="A10:B10"/>
    <mergeCell ref="A11:B11"/>
    <mergeCell ref="A12:B12"/>
    <mergeCell ref="A13:B13"/>
    <mergeCell ref="A14:B14"/>
    <mergeCell ref="A15:B15"/>
    <mergeCell ref="E10:N10"/>
    <mergeCell ref="E11:N11"/>
    <mergeCell ref="A5:B5"/>
    <mergeCell ref="E5:N5"/>
    <mergeCell ref="A28:H28"/>
    <mergeCell ref="I27:K27"/>
    <mergeCell ref="I28:K28"/>
    <mergeCell ref="L27:N27"/>
    <mergeCell ref="L28:N28"/>
  </mergeCells>
  <conditionalFormatting sqref="A20:F22">
    <cfRule type="cellIs" dxfId="1" priority="6" stopIfTrue="1" operator="equal">
      <formula>0</formula>
    </cfRule>
  </conditionalFormatting>
  <conditionalFormatting sqref="H20:H22 K20:N22 L23:N24 H24">
    <cfRule type="cellIs" dxfId="0" priority="7" stopIfTrue="1" operator="equal">
      <formula>0</formula>
    </cfRule>
  </conditionalFormatting>
  <pageMargins left="0.70866141732283472" right="0.70866141732283472" top="0.47" bottom="0.33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A38" sqref="A38:A42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E020A001A3B43A8F691A6A0E99A44" ma:contentTypeVersion="6" ma:contentTypeDescription="Crea un document nou" ma:contentTypeScope="" ma:versionID="a517380e0fd8f3c036ded727dee14ad0">
  <xsd:schema xmlns:xsd="http://www.w3.org/2001/XMLSchema" xmlns:xs="http://www.w3.org/2001/XMLSchema" xmlns:p="http://schemas.microsoft.com/office/2006/metadata/properties" xmlns:ns2="aa260def-c244-45bf-b116-f09bfee95882" xmlns:ns3="66857487-9165-4b51-8cc4-104fffbecd0c" targetNamespace="http://schemas.microsoft.com/office/2006/metadata/properties" ma:root="true" ma:fieldsID="3615e0e2ed289ea0af4b3187b9d0ef5b" ns2:_="" ns3:_="">
    <xsd:import namespace="aa260def-c244-45bf-b116-f09bfee95882"/>
    <xsd:import namespace="66857487-9165-4b51-8cc4-104fffbecd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60def-c244-45bf-b116-f09bfee95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57487-9165-4b51-8cc4-104fffbec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EB3AC3-A798-496F-8D6B-4BB02123E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60def-c244-45bf-b116-f09bfee95882"/>
    <ds:schemaRef ds:uri="66857487-9165-4b51-8cc4-104fffbec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B0F86-1C4B-490B-AF8B-B51317265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Hoja1!Àrea_d'impressió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2025-07-28T12:29:07Z</dcterms:modified>
  <cp:category/>
  <cp:contentStatus/>
</cp:coreProperties>
</file>