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Das\Comu\CONTRACTES\2025\25000861- AM submin. garrafes i dispensadors aigua\"/>
    </mc:Choice>
  </mc:AlternateContent>
  <xr:revisionPtr revIDLastSave="0" documentId="14_{9A44529A-C19F-497D-8535-384850E85D39}" xr6:coauthVersionLast="47" xr6:coauthVersionMax="47" xr10:uidLastSave="{00000000-0000-0000-0000-000000000000}"/>
  <workbookProtection lockStructure="1"/>
  <bookViews>
    <workbookView xWindow="-50" yWindow="-50" windowWidth="19300" windowHeight="10300" activeTab="3" xr2:uid="{00000000-000D-0000-FFFF-FFFF00000000}"/>
  </bookViews>
  <sheets>
    <sheet name="Apartat a)" sheetId="9" r:id="rId1"/>
    <sheet name="Apartat b)" sheetId="5" r:id="rId2"/>
    <sheet name="Apartat c)" sheetId="6" r:id="rId3"/>
    <sheet name="Apartat d)" sheetId="8" r:id="rId4"/>
  </sheets>
  <definedNames>
    <definedName name="_xlnm.Print_Area" localSheetId="1">'Apartat b)'!$B$2:$H$15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5" l="1"/>
  <c r="F7" i="5"/>
  <c r="K8" i="9"/>
  <c r="G8" i="9"/>
  <c r="F9" i="5" l="1"/>
  <c r="F10" i="5" s="1"/>
  <c r="H5" i="8"/>
  <c r="I6" i="6" l="1"/>
  <c r="I7" i="6" l="1"/>
</calcChain>
</file>

<file path=xl/sharedStrings.xml><?xml version="1.0" encoding="utf-8"?>
<sst xmlns="http://schemas.openxmlformats.org/spreadsheetml/2006/main" count="52" uniqueCount="35">
  <si>
    <t>EMPRESA</t>
  </si>
  <si>
    <t>LICITADORA:</t>
  </si>
  <si>
    <t>SIGNATURA:</t>
  </si>
  <si>
    <t>Valor aplicable</t>
  </si>
  <si>
    <t>Puntuació final</t>
  </si>
  <si>
    <t>SI</t>
  </si>
  <si>
    <t>NO</t>
  </si>
  <si>
    <t>Compromis temps màxim de resposta</t>
  </si>
  <si>
    <t>Lot 2: Dispensadors d’aigua en garrafes (DAG)</t>
  </si>
  <si>
    <t>Tots els models de dispensador han de tenir marcatge Energy Star, o bé han de complir amb un consum energètic igual o menor al criteri d'eficiència energètica del Energy Star "On Mode with No Water Draw (kWh/day), que en cas de màquines d'aigua freda és de ≤ 0,16 kWh/dia.</t>
  </si>
  <si>
    <t>Oferta Econòmica - Fins a 80 PUNTS</t>
  </si>
  <si>
    <t>Sistema d’estalvi d’energia programable - Fins a 5 PUNTS</t>
  </si>
  <si>
    <t>Eficiència energètica - Fins a 5 PUNTS</t>
  </si>
  <si>
    <t>Millora del temps de resposta - Fins a 10 PUNTS</t>
  </si>
  <si>
    <t>Sense Millora en el temps de resposta - 0 punts</t>
  </si>
  <si>
    <t>Temps màxim de resposta de 36 hores - 5 punts</t>
  </si>
  <si>
    <t>Temps màxim de resposta de 24 hores - 10 punts.</t>
  </si>
  <si>
    <t>Assoliment</t>
  </si>
  <si>
    <t>Consum Litres anuals</t>
  </si>
  <si>
    <t>Tipus de dispensadors</t>
  </si>
  <si>
    <t>Analítica</t>
  </si>
  <si>
    <t xml:space="preserve">Càlcul oferta económica </t>
  </si>
  <si>
    <t>Preu per litre</t>
  </si>
  <si>
    <t>Manteniment</t>
  </si>
  <si>
    <t>DAG</t>
  </si>
  <si>
    <t>Pressupost net de licitació vigència
(sense IVA)</t>
  </si>
  <si>
    <t>Oferta del licitador
(sense IVA)</t>
  </si>
  <si>
    <t>Total Preu net vigència (sense IVA)</t>
  </si>
  <si>
    <t>Unitats</t>
  </si>
  <si>
    <t>Proposta licitador</t>
  </si>
  <si>
    <t>Total unitats</t>
  </si>
  <si>
    <t>% ofert respecte total de fonts</t>
  </si>
  <si>
    <t>Puntuació</t>
  </si>
  <si>
    <t>Dispensadors d’aigua en garrafes (DAG)</t>
  </si>
  <si>
    <t>Lot 2: Sistema d'estalvi d'energia programable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</si>
</sst>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_ ;\-#,##0\ 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  <font>
      <sz val="11"/>
      <color theme="1"/>
      <name val="Calibri"/>
      <family val="2"/>
      <scheme val="minor"/>
    </font>
    <font>
      <b/>
      <u/>
      <sz val="12"/>
      <color theme="1"/>
      <name val="Verdana"/>
      <family val="2"/>
    </font>
    <font>
      <sz val="11"/>
      <color theme="1"/>
      <name val="Verdana"/>
      <family val="2"/>
    </font>
    <font>
      <b/>
      <sz val="9.5"/>
      <color rgb="FF000000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.5"/>
      <color theme="1"/>
      <name val="Verdana"/>
      <family val="2"/>
    </font>
    <font>
      <b/>
      <sz val="9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1">
    <xf numFmtId="0" fontId="0" fillId="0" borderId="0" xfId="0"/>
    <xf numFmtId="8" fontId="8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/>
    </xf>
    <xf numFmtId="0" fontId="1" fillId="0" borderId="0" xfId="0" applyFont="1" applyProtection="1"/>
    <xf numFmtId="43" fontId="8" fillId="0" borderId="7" xfId="2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43" fontId="8" fillId="0" borderId="0" xfId="2" applyFont="1" applyBorder="1" applyAlignment="1" applyProtection="1">
      <alignment horizontal="center" vertical="center" wrapText="1"/>
    </xf>
    <xf numFmtId="3" fontId="0" fillId="0" borderId="0" xfId="0" applyNumberFormat="1" applyProtection="1"/>
    <xf numFmtId="4" fontId="0" fillId="0" borderId="0" xfId="0" applyNumberFormat="1" applyProtection="1"/>
    <xf numFmtId="0" fontId="5" fillId="0" borderId="0" xfId="0" applyFont="1" applyProtection="1"/>
    <xf numFmtId="0" fontId="7" fillId="3" borderId="7" xfId="0" applyFont="1" applyFill="1" applyBorder="1" applyAlignment="1" applyProtection="1">
      <alignment horizontal="center" vertical="center" wrapText="1"/>
    </xf>
    <xf numFmtId="8" fontId="8" fillId="0" borderId="7" xfId="0" applyNumberFormat="1" applyFont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164" fontId="2" fillId="0" borderId="0" xfId="1" applyNumberFormat="1" applyFont="1" applyProtection="1"/>
    <xf numFmtId="0" fontId="7" fillId="3" borderId="11" xfId="0" applyFont="1" applyFill="1" applyBorder="1" applyAlignment="1" applyProtection="1">
      <alignment horizontal="center" vertical="center" wrapText="1"/>
    </xf>
    <xf numFmtId="2" fontId="8" fillId="0" borderId="1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top" wrapText="1"/>
    </xf>
    <xf numFmtId="43" fontId="8" fillId="4" borderId="7" xfId="2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</xf>
    <xf numFmtId="8" fontId="8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/>
    </xf>
    <xf numFmtId="0" fontId="3" fillId="0" borderId="0" xfId="0" applyFont="1" applyAlignment="1">
      <alignment horizontal="left" vertical="top"/>
    </xf>
    <xf numFmtId="0" fontId="1" fillId="0" borderId="0" xfId="0" applyFont="1"/>
    <xf numFmtId="0" fontId="10" fillId="0" borderId="7" xfId="0" applyFont="1" applyBorder="1" applyAlignment="1">
      <alignment vertical="center" wrapText="1"/>
    </xf>
    <xf numFmtId="4" fontId="0" fillId="0" borderId="7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3" fontId="0" fillId="0" borderId="0" xfId="0" applyNumberFormat="1"/>
    <xf numFmtId="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13" xfId="0" applyFont="1" applyBorder="1" applyAlignment="1">
      <alignment vertical="center" wrapText="1"/>
    </xf>
    <xf numFmtId="43" fontId="8" fillId="0" borderId="10" xfId="2" applyFont="1" applyBorder="1" applyAlignment="1" applyProtection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7" fillId="5" borderId="7" xfId="0" applyFont="1" applyFill="1" applyBorder="1" applyAlignment="1" applyProtection="1">
      <alignment horizontal="center" vertical="center" wrapText="1"/>
    </xf>
    <xf numFmtId="3" fontId="8" fillId="0" borderId="7" xfId="0" applyNumberFormat="1" applyFont="1" applyBorder="1" applyAlignment="1" applyProtection="1">
      <alignment horizontal="center" vertical="center" wrapText="1"/>
    </xf>
    <xf numFmtId="8" fontId="8" fillId="0" borderId="6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top"/>
    </xf>
    <xf numFmtId="0" fontId="7" fillId="5" borderId="7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8" fontId="8" fillId="0" borderId="7" xfId="0" applyNumberFormat="1" applyFont="1" applyBorder="1" applyAlignment="1">
      <alignment horizontal="center" vertical="center" wrapText="1"/>
    </xf>
    <xf numFmtId="8" fontId="8" fillId="0" borderId="7" xfId="0" applyNumberFormat="1" applyFont="1" applyBorder="1" applyAlignment="1">
      <alignment horizontal="right" vertical="center" wrapText="1"/>
    </xf>
    <xf numFmtId="0" fontId="7" fillId="5" borderId="12" xfId="0" applyFont="1" applyFill="1" applyBorder="1" applyAlignment="1">
      <alignment vertical="center" wrapText="1"/>
    </xf>
    <xf numFmtId="0" fontId="8" fillId="0" borderId="12" xfId="0" applyFont="1" applyBorder="1" applyAlignment="1" applyProtection="1">
      <alignment vertical="center" wrapText="1"/>
    </xf>
    <xf numFmtId="0" fontId="7" fillId="5" borderId="2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165" fontId="8" fillId="0" borderId="13" xfId="2" applyNumberFormat="1" applyFont="1" applyBorder="1" applyAlignment="1" applyProtection="1">
      <alignment horizontal="center" vertical="center" wrapText="1"/>
    </xf>
    <xf numFmtId="1" fontId="8" fillId="4" borderId="13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43" fontId="12" fillId="0" borderId="5" xfId="2" applyFont="1" applyBorder="1" applyAlignment="1" applyProtection="1">
      <alignment horizontal="right" vertical="center" wrapText="1"/>
    </xf>
    <xf numFmtId="165" fontId="8" fillId="0" borderId="22" xfId="0" applyNumberFormat="1" applyFont="1" applyBorder="1" applyAlignment="1">
      <alignment horizontal="center" vertical="center"/>
    </xf>
    <xf numFmtId="1" fontId="8" fillId="0" borderId="22" xfId="0" applyNumberFormat="1" applyFont="1" applyBorder="1" applyAlignment="1">
      <alignment horizontal="center" vertical="center"/>
    </xf>
    <xf numFmtId="43" fontId="12" fillId="0" borderId="0" xfId="2" applyFont="1" applyBorder="1" applyAlignment="1" applyProtection="1">
      <alignment horizontal="right" vertical="center" wrapText="1"/>
    </xf>
    <xf numFmtId="165" fontId="8" fillId="0" borderId="0" xfId="0" applyNumberFormat="1" applyFont="1" applyAlignment="1">
      <alignment horizontal="center" vertical="center"/>
    </xf>
    <xf numFmtId="43" fontId="8" fillId="0" borderId="0" xfId="0" applyNumberFormat="1" applyFont="1"/>
    <xf numFmtId="10" fontId="12" fillId="0" borderId="13" xfId="3" applyNumberFormat="1" applyFont="1" applyBorder="1" applyAlignment="1" applyProtection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top" wrapText="1"/>
      <protection locked="0"/>
    </xf>
    <xf numFmtId="8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10" xfId="0" applyFont="1" applyBorder="1" applyAlignment="1" applyProtection="1">
      <alignment horizontal="left" vertical="center" wrapText="1"/>
    </xf>
    <xf numFmtId="0" fontId="7" fillId="2" borderId="8" xfId="0" applyFont="1" applyFill="1" applyBorder="1" applyAlignment="1" applyProtection="1">
      <alignment horizontal="left" vertical="center" wrapText="1"/>
    </xf>
    <xf numFmtId="0" fontId="7" fillId="2" borderId="9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right"/>
    </xf>
    <xf numFmtId="0" fontId="0" fillId="4" borderId="7" xfId="0" applyFill="1" applyBorder="1" applyAlignment="1" applyProtection="1">
      <alignment horizontal="center" vertical="center" wrapText="1"/>
      <protection locked="0"/>
    </xf>
  </cellXfs>
  <cellStyles count="4">
    <cellStyle name="Coma" xfId="2" builtinId="3"/>
    <cellStyle name="Moneda" xfId="1" builtinId="4"/>
    <cellStyle name="Normal" xfId="0" builtinId="0"/>
    <cellStyle name="Percentat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5CE7-454A-46A5-8ADA-C30E94CCE9B6}">
  <dimension ref="A2:L21"/>
  <sheetViews>
    <sheetView showGridLines="0" view="pageLayout" topLeftCell="A7" zoomScaleNormal="100" workbookViewId="0">
      <selection activeCell="H8" sqref="H8:J8"/>
    </sheetView>
  </sheetViews>
  <sheetFormatPr defaultColWidth="9.1796875" defaultRowHeight="15" x14ac:dyDescent="0.3"/>
  <cols>
    <col min="1" max="1" width="19.1796875" style="22" customWidth="1"/>
    <col min="2" max="2" width="11.453125" style="22" customWidth="1"/>
    <col min="3" max="3" width="8.54296875" style="22" customWidth="1"/>
    <col min="4" max="4" width="7.81640625" style="22" customWidth="1"/>
    <col min="5" max="5" width="8.453125" style="22" customWidth="1"/>
    <col min="6" max="6" width="12.1796875" style="22" customWidth="1"/>
    <col min="7" max="7" width="12.26953125" style="22" customWidth="1"/>
    <col min="8" max="8" width="7.453125" style="22" customWidth="1"/>
    <col min="9" max="9" width="9.26953125" style="22" customWidth="1"/>
    <col min="10" max="10" width="11.81640625" style="22" bestFit="1" customWidth="1"/>
    <col min="11" max="11" width="11.81640625" style="22" customWidth="1"/>
    <col min="12" max="16384" width="9.1796875" style="22"/>
  </cols>
  <sheetData>
    <row r="2" spans="1:12" ht="20.149999999999999" customHeight="1" x14ac:dyDescent="0.3">
      <c r="A2" s="2" t="s">
        <v>8</v>
      </c>
      <c r="B2" s="3"/>
      <c r="C2" s="3"/>
      <c r="D2" s="3"/>
      <c r="E2" s="3"/>
      <c r="F2" s="3"/>
      <c r="G2" s="3"/>
      <c r="H2" s="3"/>
      <c r="I2" s="3"/>
      <c r="J2" s="3"/>
    </row>
    <row r="3" spans="1:12" ht="22" customHeight="1" x14ac:dyDescent="0.3">
      <c r="A3" s="2" t="s">
        <v>10</v>
      </c>
      <c r="B3" s="3"/>
      <c r="C3" s="3"/>
      <c r="D3" s="3"/>
      <c r="E3" s="3"/>
      <c r="F3" s="3"/>
      <c r="G3" s="3"/>
      <c r="H3" s="3"/>
      <c r="I3" s="3"/>
      <c r="J3" s="3"/>
    </row>
    <row r="4" spans="1:12" ht="22" customHeight="1" x14ac:dyDescent="0.3">
      <c r="A4" s="2"/>
      <c r="B4" s="3"/>
      <c r="C4" s="3"/>
      <c r="D4" s="3"/>
      <c r="E4" s="3"/>
      <c r="F4" s="3"/>
      <c r="G4" s="3"/>
      <c r="H4" s="3"/>
      <c r="I4" s="3"/>
      <c r="J4" s="3"/>
    </row>
    <row r="5" spans="1:12" ht="15.5" thickBot="1" x14ac:dyDescent="0.35">
      <c r="A5" s="18"/>
      <c r="B5" s="18"/>
      <c r="C5" s="19"/>
      <c r="D5" s="12"/>
      <c r="E5" s="12"/>
      <c r="F5" s="12"/>
      <c r="G5" s="12"/>
      <c r="H5" s="12"/>
      <c r="I5" s="12"/>
      <c r="J5" s="12"/>
    </row>
    <row r="6" spans="1:12" ht="36.65" customHeight="1" thickBot="1" x14ac:dyDescent="0.35">
      <c r="D6" s="64" t="s">
        <v>25</v>
      </c>
      <c r="E6" s="67"/>
      <c r="F6" s="67"/>
      <c r="G6" s="68"/>
      <c r="H6" s="64" t="s">
        <v>26</v>
      </c>
      <c r="I6" s="65"/>
      <c r="J6" s="65"/>
      <c r="K6" s="66"/>
    </row>
    <row r="7" spans="1:12" ht="37" thickTop="1" thickBot="1" x14ac:dyDescent="0.35">
      <c r="A7" s="48" t="s">
        <v>19</v>
      </c>
      <c r="B7" s="38" t="s">
        <v>18</v>
      </c>
      <c r="C7" s="42" t="s">
        <v>24</v>
      </c>
      <c r="D7" s="50" t="s">
        <v>22</v>
      </c>
      <c r="E7" s="43" t="s">
        <v>20</v>
      </c>
      <c r="F7" s="50" t="s">
        <v>23</v>
      </c>
      <c r="G7" s="43" t="s">
        <v>27</v>
      </c>
      <c r="H7" s="50" t="s">
        <v>22</v>
      </c>
      <c r="I7" s="43" t="s">
        <v>20</v>
      </c>
      <c r="J7" s="50" t="s">
        <v>23</v>
      </c>
      <c r="K7" s="43" t="s">
        <v>27</v>
      </c>
      <c r="L7" s="41"/>
    </row>
    <row r="8" spans="1:12" ht="49" customHeight="1" thickTop="1" thickBot="1" x14ac:dyDescent="0.35">
      <c r="A8" s="49" t="s">
        <v>21</v>
      </c>
      <c r="B8" s="39">
        <v>148447</v>
      </c>
      <c r="C8" s="45">
        <v>107</v>
      </c>
      <c r="D8" s="11">
        <v>0.33</v>
      </c>
      <c r="E8" s="46">
        <v>100</v>
      </c>
      <c r="F8" s="40">
        <v>80</v>
      </c>
      <c r="G8" s="47">
        <f>ROUND((D8*$B8*2)+(E8*33*2)+(F8*C8*2),2)</f>
        <v>121695.02</v>
      </c>
      <c r="H8" s="1"/>
      <c r="I8" s="1"/>
      <c r="J8" s="1"/>
      <c r="K8" s="47">
        <f>ROUND((H8*$B8*2)+(I8*33*2)+(J8*C8*2),2)</f>
        <v>0</v>
      </c>
      <c r="L8" s="44"/>
    </row>
    <row r="9" spans="1:12" ht="15.5" thickTop="1" x14ac:dyDescent="0.3">
      <c r="A9" s="3"/>
      <c r="B9" s="13"/>
      <c r="C9" s="3"/>
      <c r="D9" s="13"/>
      <c r="E9" s="12"/>
      <c r="F9" s="12"/>
      <c r="G9" s="3"/>
      <c r="H9" s="3"/>
      <c r="I9" s="3"/>
      <c r="J9" s="3"/>
    </row>
    <row r="10" spans="1:12" x14ac:dyDescent="0.3">
      <c r="A10" s="3"/>
      <c r="B10" s="13"/>
      <c r="C10" s="3"/>
      <c r="D10" s="13"/>
      <c r="E10" s="12"/>
      <c r="F10" s="12"/>
      <c r="G10" s="3"/>
      <c r="H10" s="3"/>
      <c r="I10" s="3"/>
      <c r="J10" s="3"/>
    </row>
    <row r="11" spans="1:12" x14ac:dyDescent="0.3">
      <c r="A11" s="3"/>
      <c r="B11" s="13"/>
      <c r="C11" s="3"/>
      <c r="D11" s="13"/>
      <c r="E11" s="12"/>
      <c r="F11" s="12"/>
      <c r="G11" s="3"/>
      <c r="H11" s="3"/>
      <c r="I11" s="3"/>
      <c r="J11" s="3"/>
    </row>
    <row r="12" spans="1:12" x14ac:dyDescent="0.3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2" ht="15.5" thickBot="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2" x14ac:dyDescent="0.3">
      <c r="A14" s="9" t="s">
        <v>0</v>
      </c>
      <c r="B14" s="78"/>
      <c r="C14" s="70"/>
      <c r="D14" s="70"/>
      <c r="E14" s="71"/>
      <c r="F14" s="51"/>
      <c r="G14" s="20" t="s">
        <v>2</v>
      </c>
      <c r="H14" s="69"/>
      <c r="I14" s="70"/>
      <c r="J14" s="70"/>
      <c r="K14" s="71"/>
    </row>
    <row r="15" spans="1:12" x14ac:dyDescent="0.3">
      <c r="A15" s="9" t="s">
        <v>1</v>
      </c>
      <c r="B15" s="72"/>
      <c r="C15" s="73"/>
      <c r="D15" s="73"/>
      <c r="E15" s="74"/>
      <c r="F15" s="51"/>
      <c r="G15" s="51"/>
      <c r="H15" s="72"/>
      <c r="I15" s="73"/>
      <c r="J15" s="73"/>
      <c r="K15" s="74"/>
    </row>
    <row r="16" spans="1:12" x14ac:dyDescent="0.3">
      <c r="A16" s="3"/>
      <c r="B16" s="72"/>
      <c r="C16" s="73"/>
      <c r="D16" s="73"/>
      <c r="E16" s="74"/>
      <c r="F16" s="51"/>
      <c r="G16" s="51"/>
      <c r="H16" s="72"/>
      <c r="I16" s="73"/>
      <c r="J16" s="73"/>
      <c r="K16" s="74"/>
    </row>
    <row r="17" spans="1:11" x14ac:dyDescent="0.3">
      <c r="A17" s="3"/>
      <c r="B17" s="72"/>
      <c r="C17" s="73"/>
      <c r="D17" s="73"/>
      <c r="E17" s="74"/>
      <c r="F17" s="51"/>
      <c r="G17" s="51"/>
      <c r="H17" s="72"/>
      <c r="I17" s="73"/>
      <c r="J17" s="73"/>
      <c r="K17" s="74"/>
    </row>
    <row r="18" spans="1:11" x14ac:dyDescent="0.3">
      <c r="A18" s="3"/>
      <c r="B18" s="72"/>
      <c r="C18" s="73"/>
      <c r="D18" s="73"/>
      <c r="E18" s="74"/>
      <c r="F18" s="51"/>
      <c r="G18" s="51"/>
      <c r="H18" s="72"/>
      <c r="I18" s="73"/>
      <c r="J18" s="73"/>
      <c r="K18" s="74"/>
    </row>
    <row r="19" spans="1:11" x14ac:dyDescent="0.3">
      <c r="A19" s="3"/>
      <c r="B19" s="72"/>
      <c r="C19" s="73"/>
      <c r="D19" s="73"/>
      <c r="E19" s="74"/>
      <c r="F19" s="51"/>
      <c r="G19" s="51"/>
      <c r="H19" s="72"/>
      <c r="I19" s="73"/>
      <c r="J19" s="73"/>
      <c r="K19" s="74"/>
    </row>
    <row r="20" spans="1:11" ht="15.5" thickBot="1" x14ac:dyDescent="0.35">
      <c r="A20" s="3"/>
      <c r="B20" s="75"/>
      <c r="C20" s="76"/>
      <c r="D20" s="76"/>
      <c r="E20" s="77"/>
      <c r="F20" s="51"/>
      <c r="G20" s="51"/>
      <c r="H20" s="75"/>
      <c r="I20" s="76"/>
      <c r="J20" s="76"/>
      <c r="K20" s="77"/>
    </row>
    <row r="21" spans="1:1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</row>
  </sheetData>
  <sheetProtection algorithmName="SHA-512" hashValue="cILdC7grcNuBs/NN1AQ5XXsWH6PgVo+6ZQ/l/hSl39IXQEssF30I1xyEUDMDEdazuZyE8uDQ9/mJKV0YnTXcEw==" saltValue="+aOCHx19lJoctErMpYqj2g==" spinCount="100000" sheet="1" objects="1" scenarios="1"/>
  <mergeCells count="4">
    <mergeCell ref="H6:K6"/>
    <mergeCell ref="D6:G6"/>
    <mergeCell ref="H14:K20"/>
    <mergeCell ref="B14:E20"/>
  </mergeCells>
  <dataValidations count="3">
    <dataValidation type="decimal" allowBlank="1" showErrorMessage="1" errorTitle="Oferta incorrecte" error="L'oferta no pot ser superior al preu unitari de sortida ni tenir valor negatiu" promptTitle="Oferta Incorrecte" sqref="H8" xr:uid="{87BC579D-4671-4382-B02E-9C4EEB25E3A4}">
      <formula1>0</formula1>
      <formula2>0.33</formula2>
    </dataValidation>
    <dataValidation type="decimal" allowBlank="1" showInputMessage="1" showErrorMessage="1" sqref="J8" xr:uid="{17DBCCC8-7BA7-4DA3-AEDE-0E974ECFFF3A}">
      <formula1>0</formula1>
      <formula2>80</formula2>
    </dataValidation>
    <dataValidation type="decimal" allowBlank="1" showErrorMessage="1" errorTitle="Oferta incorrecte" error="L'oferta no pot ser superior al preu unitari de sortida ni tenir valor negatiu" promptTitle="Oferta Incorrecte" sqref="I8" xr:uid="{530BA3E6-D773-4278-BBCB-2734BB51A7DE}">
      <formula1>0</formula1>
      <formula2>100</formula2>
    </dataValidation>
  </dataValidations>
  <pageMargins left="0.7" right="0.7" top="1.4236111111111112" bottom="0.75" header="0.3" footer="0.3"/>
  <pageSetup paperSize="9" orientation="landscape" r:id="rId1"/>
  <headerFooter alignWithMargins="0">
    <oddHeader xml:space="preserve">&amp;L&amp;14&amp;G
&amp;"-,Negreta"
CONTRACTE 25000861&amp;C&amp;"-,Negreta"&amp;12ACORD MARC PER A LA CONTRACTACIÓ MIXTA
 DEL SUBMINISTRAMENT DE GARRAFES, DE
DISPENSADORS D’AIGUA I EL SEU 
POSTERIOR SERVEI DE MANTENIMENT
 I HIGIENITZACIÓ &amp;R&amp;"-,Negreta"&amp;12MODEL D'OFERTA
Apartat a)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58063-1442-4D1C-9772-BAE5286F5444}">
  <sheetPr>
    <pageSetUpPr fitToPage="1"/>
  </sheetPr>
  <dimension ref="B2:H15"/>
  <sheetViews>
    <sheetView showGridLines="0" view="pageLayout" topLeftCell="A5" zoomScaleNormal="100" workbookViewId="0">
      <selection activeCell="G6" sqref="G6"/>
    </sheetView>
  </sheetViews>
  <sheetFormatPr defaultColWidth="9.1796875" defaultRowHeight="15" x14ac:dyDescent="0.3"/>
  <cols>
    <col min="1" max="1" width="7" style="22" customWidth="1"/>
    <col min="2" max="2" width="22.26953125" style="22" customWidth="1"/>
    <col min="3" max="3" width="23.81640625" style="22" customWidth="1"/>
    <col min="4" max="4" width="8" style="22" customWidth="1"/>
    <col min="5" max="5" width="19" style="22" customWidth="1"/>
    <col min="6" max="6" width="14.1796875" style="22" customWidth="1"/>
    <col min="7" max="7" width="15.1796875" style="22" customWidth="1"/>
    <col min="8" max="8" width="6.453125" style="22" customWidth="1"/>
    <col min="9" max="9" width="22.453125" style="22" bestFit="1" customWidth="1"/>
    <col min="10" max="10" width="21" style="22" bestFit="1" customWidth="1"/>
    <col min="11" max="11" width="18.1796875" style="22" bestFit="1" customWidth="1"/>
    <col min="12" max="12" width="20.453125" style="22" bestFit="1" customWidth="1"/>
    <col min="13" max="16384" width="9.1796875" style="22"/>
  </cols>
  <sheetData>
    <row r="2" spans="2:8" ht="20.149999999999999" customHeight="1" x14ac:dyDescent="0.3">
      <c r="C2" s="2" t="s">
        <v>8</v>
      </c>
    </row>
    <row r="3" spans="2:8" ht="22" customHeight="1" x14ac:dyDescent="0.3">
      <c r="C3" s="21" t="s">
        <v>11</v>
      </c>
    </row>
    <row r="4" spans="2:8" ht="22" customHeight="1" thickBot="1" x14ac:dyDescent="0.35">
      <c r="C4" s="21"/>
    </row>
    <row r="5" spans="2:8" ht="31" customHeight="1" thickBot="1" x14ac:dyDescent="0.35">
      <c r="B5" s="80" t="s">
        <v>34</v>
      </c>
      <c r="C5" s="81"/>
      <c r="D5" s="81"/>
      <c r="E5" s="81"/>
      <c r="F5" s="52" t="s">
        <v>28</v>
      </c>
      <c r="G5" s="52" t="s">
        <v>29</v>
      </c>
    </row>
    <row r="6" spans="2:8" ht="31" customHeight="1" thickBot="1" x14ac:dyDescent="0.35">
      <c r="B6" s="82" t="s">
        <v>33</v>
      </c>
      <c r="C6" s="83"/>
      <c r="D6" s="83"/>
      <c r="E6" s="83"/>
      <c r="F6" s="53">
        <v>107</v>
      </c>
      <c r="G6" s="54"/>
    </row>
    <row r="7" spans="2:8" ht="31" customHeight="1" thickBot="1" x14ac:dyDescent="0.35">
      <c r="B7" s="55"/>
      <c r="C7" s="55"/>
      <c r="D7" s="55"/>
      <c r="E7" s="56" t="s">
        <v>30</v>
      </c>
      <c r="F7" s="57">
        <f>SUM(F6:F6)</f>
        <v>107</v>
      </c>
      <c r="G7" s="58">
        <f>SUM(G6:G6)</f>
        <v>0</v>
      </c>
    </row>
    <row r="8" spans="2:8" ht="31" customHeight="1" thickBot="1" x14ac:dyDescent="0.35">
      <c r="B8" s="55"/>
      <c r="C8" s="55"/>
      <c r="D8" s="55"/>
      <c r="E8" s="59"/>
      <c r="F8" s="60"/>
      <c r="G8" s="61"/>
    </row>
    <row r="9" spans="2:8" ht="31" customHeight="1" thickBot="1" x14ac:dyDescent="0.35">
      <c r="B9" s="55"/>
      <c r="C9" s="55"/>
      <c r="D9" s="84" t="s">
        <v>31</v>
      </c>
      <c r="E9" s="85"/>
      <c r="F9" s="62">
        <f>ROUND(G7/F7,2)</f>
        <v>0</v>
      </c>
      <c r="G9" s="55"/>
    </row>
    <row r="10" spans="2:8" ht="31" customHeight="1" thickBot="1" x14ac:dyDescent="0.35">
      <c r="B10" s="55"/>
      <c r="C10" s="55"/>
      <c r="D10" s="84" t="s">
        <v>32</v>
      </c>
      <c r="E10" s="85"/>
      <c r="F10" s="63">
        <f>IF(F9=0,0,IF(F9&lt;=0.25,1.25,IF(F9&lt;=0.5,2.5,IF(F9&lt;=0.75,3.75,5))))</f>
        <v>0</v>
      </c>
      <c r="G10" s="55"/>
    </row>
    <row r="11" spans="2:8" ht="31" customHeight="1" thickBot="1" x14ac:dyDescent="0.4">
      <c r="E11" s="31"/>
      <c r="F11" s="32"/>
    </row>
    <row r="12" spans="2:8" ht="31" customHeight="1" x14ac:dyDescent="0.3">
      <c r="B12" s="33" t="s">
        <v>0</v>
      </c>
      <c r="C12" s="86"/>
      <c r="D12" s="87"/>
      <c r="E12" s="34" t="s">
        <v>2</v>
      </c>
      <c r="F12" s="69"/>
      <c r="G12" s="70"/>
      <c r="H12" s="71"/>
    </row>
    <row r="13" spans="2:8" ht="31" customHeight="1" x14ac:dyDescent="0.3">
      <c r="B13" s="33" t="s">
        <v>1</v>
      </c>
      <c r="C13" s="88"/>
      <c r="D13" s="89"/>
      <c r="F13" s="72"/>
      <c r="G13" s="79"/>
      <c r="H13" s="74"/>
    </row>
    <row r="14" spans="2:8" ht="31" customHeight="1" x14ac:dyDescent="0.3">
      <c r="C14" s="88"/>
      <c r="D14" s="89"/>
      <c r="F14" s="72"/>
      <c r="G14" s="79"/>
      <c r="H14" s="74"/>
    </row>
    <row r="15" spans="2:8" ht="31" customHeight="1" thickBot="1" x14ac:dyDescent="0.35">
      <c r="C15" s="90"/>
      <c r="D15" s="91"/>
      <c r="F15" s="75"/>
      <c r="G15" s="76"/>
      <c r="H15" s="77"/>
    </row>
  </sheetData>
  <sheetProtection algorithmName="SHA-512" hashValue="lpTP3eMX7JFcwUGwBRjrLcy0+yc6ck3Gvuv19Kbync78r5i5wgtGVhTk8Kx4VhgWdjCwbznTAJlEcmL6RyGtYg==" saltValue="DPOjBew5ctdiTGFuZ0zBcQ==" spinCount="100000" sheet="1" objects="1" scenarios="1"/>
  <mergeCells count="6">
    <mergeCell ref="F12:H15"/>
    <mergeCell ref="B5:E5"/>
    <mergeCell ref="B6:E6"/>
    <mergeCell ref="D9:E9"/>
    <mergeCell ref="D10:E10"/>
    <mergeCell ref="C12:D15"/>
  </mergeCells>
  <dataValidations count="1">
    <dataValidation type="whole" operator="lessThanOrEqual" allowBlank="1" showInputMessage="1" showErrorMessage="1" sqref="G6" xr:uid="{F09F1FAE-1A47-49DD-903E-5EA96EE2AA1C}">
      <formula1>F6</formula1>
    </dataValidation>
  </dataValidations>
  <pageMargins left="0.7" right="0.7" top="1.4236111111111112" bottom="0.75" header="0.3" footer="0.3"/>
  <pageSetup paperSize="9" orientation="landscape" r:id="rId1"/>
  <headerFooter alignWithMargins="0">
    <oddHeader xml:space="preserve">&amp;L&amp;14&amp;G
&amp;"-,Negreta"
CONTRACTE 25000861&amp;C&amp;"-,Negreta"&amp;12ACORD MARC PER A LA CONTRACTACIÓ MIXTA
 DEL SUBMINISTRAMENT DE GARRAFES, DE
DISPENSADORS D’AIGUA I EL SEU 
POSTERIOR SERVEI DE MANTENIMENT
 I HIGIENITZACIÓ &amp;R&amp;"-,Negreta"&amp;12MODEL D'OFERTA
Apartat b)
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25305-985C-43E1-8910-B7646213FA48}">
  <dimension ref="C2:I21"/>
  <sheetViews>
    <sheetView showGridLines="0" view="pageLayout" topLeftCell="A4" zoomScaleNormal="100" workbookViewId="0">
      <selection activeCell="H6" sqref="H6"/>
    </sheetView>
  </sheetViews>
  <sheetFormatPr defaultColWidth="9.1796875" defaultRowHeight="15" x14ac:dyDescent="0.3"/>
  <cols>
    <col min="1" max="1" width="7" style="3" customWidth="1"/>
    <col min="2" max="2" width="4.54296875" style="3" customWidth="1"/>
    <col min="3" max="3" width="19.1796875" style="3" customWidth="1"/>
    <col min="4" max="4" width="18.453125" style="3" customWidth="1"/>
    <col min="5" max="5" width="18.81640625" style="3" customWidth="1"/>
    <col min="6" max="6" width="14.81640625" style="3" customWidth="1"/>
    <col min="7" max="7" width="9.81640625" style="3" customWidth="1"/>
    <col min="8" max="8" width="18.453125" style="3" customWidth="1"/>
    <col min="9" max="9" width="19.54296875" style="3" customWidth="1"/>
    <col min="10" max="10" width="23" style="3" bestFit="1" customWidth="1"/>
    <col min="11" max="11" width="22.453125" style="3" bestFit="1" customWidth="1"/>
    <col min="12" max="12" width="21" style="3" bestFit="1" customWidth="1"/>
    <col min="13" max="13" width="18.1796875" style="3" bestFit="1" customWidth="1"/>
    <col min="14" max="14" width="20.453125" style="3" bestFit="1" customWidth="1"/>
    <col min="15" max="16384" width="9.1796875" style="3"/>
  </cols>
  <sheetData>
    <row r="2" spans="3:9" ht="20.149999999999999" customHeight="1" x14ac:dyDescent="0.3">
      <c r="C2" s="2" t="s">
        <v>8</v>
      </c>
    </row>
    <row r="3" spans="3:9" ht="22" customHeight="1" x14ac:dyDescent="0.3">
      <c r="C3" s="2" t="s">
        <v>12</v>
      </c>
    </row>
    <row r="4" spans="3:9" ht="31" customHeight="1" thickBot="1" x14ac:dyDescent="0.35"/>
    <row r="5" spans="3:9" ht="25" customHeight="1" thickTop="1" thickBot="1" x14ac:dyDescent="0.35">
      <c r="C5" s="95" t="s">
        <v>8</v>
      </c>
      <c r="D5" s="96"/>
      <c r="E5" s="96"/>
      <c r="F5" s="97"/>
      <c r="G5" s="10" t="s">
        <v>3</v>
      </c>
      <c r="H5" s="10" t="s">
        <v>17</v>
      </c>
      <c r="I5" s="14" t="s">
        <v>4</v>
      </c>
    </row>
    <row r="6" spans="3:9" ht="46.5" customHeight="1" thickTop="1" thickBot="1" x14ac:dyDescent="0.35">
      <c r="C6" s="92" t="s">
        <v>9</v>
      </c>
      <c r="D6" s="93"/>
      <c r="E6" s="93"/>
      <c r="F6" s="94"/>
      <c r="G6" s="4">
        <v>5</v>
      </c>
      <c r="H6" s="17"/>
      <c r="I6" s="15">
        <f>IF(H6=$G$9,G6,0)</f>
        <v>0</v>
      </c>
    </row>
    <row r="7" spans="3:9" ht="16" thickTop="1" thickBot="1" x14ac:dyDescent="0.35">
      <c r="H7" s="5"/>
      <c r="I7" s="15">
        <f>SUM(I6:I6)</f>
        <v>0</v>
      </c>
    </row>
    <row r="8" spans="3:9" ht="15.5" thickTop="1" x14ac:dyDescent="0.3">
      <c r="H8" s="5"/>
      <c r="I8" s="6"/>
    </row>
    <row r="9" spans="3:9" hidden="1" x14ac:dyDescent="0.3">
      <c r="G9" s="3" t="s">
        <v>5</v>
      </c>
      <c r="H9" s="5"/>
      <c r="I9" s="6"/>
    </row>
    <row r="10" spans="3:9" hidden="1" x14ac:dyDescent="0.3">
      <c r="G10" s="3" t="s">
        <v>6</v>
      </c>
      <c r="H10" s="5"/>
      <c r="I10" s="6"/>
    </row>
    <row r="11" spans="3:9" x14ac:dyDescent="0.3">
      <c r="H11" s="5"/>
      <c r="I11" s="6"/>
    </row>
    <row r="12" spans="3:9" x14ac:dyDescent="0.3">
      <c r="H12" s="5"/>
      <c r="I12" s="6"/>
    </row>
    <row r="13" spans="3:9" x14ac:dyDescent="0.3">
      <c r="H13" s="5"/>
      <c r="I13" s="6"/>
    </row>
    <row r="14" spans="3:9" ht="16" thickBot="1" x14ac:dyDescent="0.4">
      <c r="H14" s="7"/>
      <c r="I14" s="8"/>
    </row>
    <row r="15" spans="3:9" ht="15.65" customHeight="1" x14ac:dyDescent="0.3">
      <c r="C15" s="9" t="s">
        <v>0</v>
      </c>
      <c r="D15" s="86"/>
      <c r="E15" s="87"/>
      <c r="F15" s="98" t="s">
        <v>2</v>
      </c>
      <c r="G15" s="99"/>
      <c r="H15" s="86"/>
      <c r="I15" s="87"/>
    </row>
    <row r="16" spans="3:9" x14ac:dyDescent="0.3">
      <c r="C16" s="9" t="s">
        <v>1</v>
      </c>
      <c r="D16" s="88"/>
      <c r="E16" s="89"/>
      <c r="F16" s="16"/>
      <c r="H16" s="88"/>
      <c r="I16" s="89"/>
    </row>
    <row r="17" spans="4:9" x14ac:dyDescent="0.3">
      <c r="D17" s="88"/>
      <c r="E17" s="89"/>
      <c r="F17" s="16"/>
      <c r="H17" s="88"/>
      <c r="I17" s="89"/>
    </row>
    <row r="18" spans="4:9" x14ac:dyDescent="0.3">
      <c r="D18" s="88"/>
      <c r="E18" s="89"/>
      <c r="F18" s="16"/>
      <c r="H18" s="88"/>
      <c r="I18" s="89"/>
    </row>
    <row r="19" spans="4:9" x14ac:dyDescent="0.3">
      <c r="D19" s="88"/>
      <c r="E19" s="89"/>
      <c r="F19" s="16"/>
      <c r="H19" s="88"/>
      <c r="I19" s="89"/>
    </row>
    <row r="20" spans="4:9" x14ac:dyDescent="0.3">
      <c r="D20" s="88"/>
      <c r="E20" s="89"/>
      <c r="F20" s="16"/>
      <c r="H20" s="88"/>
      <c r="I20" s="89"/>
    </row>
    <row r="21" spans="4:9" ht="15.5" thickBot="1" x14ac:dyDescent="0.35">
      <c r="D21" s="90"/>
      <c r="E21" s="91"/>
      <c r="F21" s="16"/>
      <c r="H21" s="90"/>
      <c r="I21" s="91"/>
    </row>
  </sheetData>
  <sheetProtection algorithmName="SHA-512" hashValue="IJpp453H/TeH7/WMCreMqI0Qkef3BbR4yX6DsJPncY+xGE7k2oD9DfbpFEebeb0zDSqBTbDZuGYJfp6SGT5+dA==" saltValue="MLgTK9qxrXqAtAB1awxSjw==" spinCount="100000" sheet="1" objects="1" scenarios="1"/>
  <mergeCells count="5">
    <mergeCell ref="H15:I21"/>
    <mergeCell ref="C6:F6"/>
    <mergeCell ref="C5:F5"/>
    <mergeCell ref="F15:G15"/>
    <mergeCell ref="D15:E21"/>
  </mergeCells>
  <dataValidations count="1">
    <dataValidation type="list" allowBlank="1" showInputMessage="1" showErrorMessage="1" sqref="H6" xr:uid="{1B9A6C2B-9436-4FAC-9B0B-0B8BDCC4F04C}">
      <formula1>$G$9:$G$10</formula1>
    </dataValidation>
  </dataValidations>
  <pageMargins left="0.7" right="0.7" top="1.4236111111111112" bottom="0.75" header="0.3" footer="0.3"/>
  <pageSetup paperSize="9" orientation="landscape" r:id="rId1"/>
  <headerFooter alignWithMargins="0">
    <oddHeader xml:space="preserve">&amp;L&amp;14&amp;G
&amp;"-,Negreta"
CONTRACTE 25000861&amp;C&amp;"-,Negreta"&amp;12ACORD MARC PER A LA CONTRACTACIÓ MIXTA
 DEL SUBMINISTRAMENT DE GARRAFES, DE
DISPENSADORS D’AIGUA I EL SEU 
POSTERIOR SERVEI DE MANTENIMENT
 I HIGIENITZACIÓ &amp;R&amp;"-,Negreta"&amp;12MODEL D'OFERTA
Apartat c)
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C41EC-6B8B-4AEC-A9E5-4B5E1417EC22}">
  <dimension ref="C2:H22"/>
  <sheetViews>
    <sheetView showGridLines="0" tabSelected="1" view="pageLayout" zoomScaleNormal="100" workbookViewId="0">
      <selection activeCell="E5" sqref="E5:G5"/>
    </sheetView>
  </sheetViews>
  <sheetFormatPr defaultColWidth="9.1796875" defaultRowHeight="15" x14ac:dyDescent="0.3"/>
  <cols>
    <col min="1" max="1" width="7" style="22" customWidth="1"/>
    <col min="2" max="2" width="4.54296875" style="22" customWidth="1"/>
    <col min="3" max="3" width="19.1796875" style="22" customWidth="1"/>
    <col min="4" max="4" width="18.453125" style="22" customWidth="1"/>
    <col min="5" max="5" width="13.54296875" style="22" customWidth="1"/>
    <col min="6" max="6" width="18.453125" style="22" customWidth="1"/>
    <col min="7" max="7" width="15.81640625" style="22" customWidth="1"/>
    <col min="8" max="8" width="18.1796875" style="22" customWidth="1"/>
    <col min="9" max="9" width="22.453125" style="22" bestFit="1" customWidth="1"/>
    <col min="10" max="10" width="21" style="22" bestFit="1" customWidth="1"/>
    <col min="11" max="11" width="18.1796875" style="22" bestFit="1" customWidth="1"/>
    <col min="12" max="12" width="20.453125" style="22" bestFit="1" customWidth="1"/>
    <col min="13" max="16384" width="9.1796875" style="22"/>
  </cols>
  <sheetData>
    <row r="2" spans="3:8" ht="20.149999999999999" customHeight="1" x14ac:dyDescent="0.3">
      <c r="C2" s="2" t="s">
        <v>8</v>
      </c>
    </row>
    <row r="3" spans="3:8" ht="22" customHeight="1" x14ac:dyDescent="0.3">
      <c r="C3" s="21" t="s">
        <v>13</v>
      </c>
    </row>
    <row r="4" spans="3:8" ht="31" customHeight="1" thickBot="1" x14ac:dyDescent="0.35"/>
    <row r="5" spans="3:8" ht="30" thickTop="1" thickBot="1" x14ac:dyDescent="0.35">
      <c r="D5" s="23" t="s">
        <v>7</v>
      </c>
      <c r="E5" s="100"/>
      <c r="F5" s="100"/>
      <c r="G5" s="100"/>
      <c r="H5" s="24">
        <f>IFERROR(VLOOKUP(E5,F7:G9,2,FALSE),0)</f>
        <v>0</v>
      </c>
    </row>
    <row r="6" spans="3:8" ht="15.5" thickTop="1" x14ac:dyDescent="0.3">
      <c r="C6" s="25"/>
      <c r="D6" s="26"/>
      <c r="G6" s="27"/>
      <c r="H6" s="28"/>
    </row>
    <row r="7" spans="3:8" ht="37" hidden="1" thickTop="1" thickBot="1" x14ac:dyDescent="0.35">
      <c r="C7" s="25"/>
      <c r="D7" s="26"/>
      <c r="F7" s="35" t="s">
        <v>14</v>
      </c>
      <c r="G7" s="36">
        <v>0</v>
      </c>
      <c r="H7" s="28"/>
    </row>
    <row r="8" spans="3:8" ht="37" hidden="1" thickTop="1" thickBot="1" x14ac:dyDescent="0.35">
      <c r="C8" s="25"/>
      <c r="D8" s="26"/>
      <c r="F8" s="37" t="s">
        <v>15</v>
      </c>
      <c r="G8" s="4">
        <v>5</v>
      </c>
      <c r="H8" s="28"/>
    </row>
    <row r="9" spans="3:8" ht="37" hidden="1" thickTop="1" thickBot="1" x14ac:dyDescent="0.35">
      <c r="C9" s="25"/>
      <c r="D9" s="26"/>
      <c r="F9" s="29" t="s">
        <v>16</v>
      </c>
      <c r="G9" s="4">
        <v>10</v>
      </c>
      <c r="H9" s="28"/>
    </row>
    <row r="10" spans="3:8" x14ac:dyDescent="0.3">
      <c r="C10" s="25"/>
      <c r="D10" s="26"/>
      <c r="F10" s="30"/>
      <c r="G10" s="6"/>
      <c r="H10" s="28"/>
    </row>
    <row r="11" spans="3:8" x14ac:dyDescent="0.3">
      <c r="F11" s="30"/>
      <c r="G11" s="6"/>
    </row>
    <row r="12" spans="3:8" x14ac:dyDescent="0.3">
      <c r="F12" s="30"/>
      <c r="G12" s="6"/>
    </row>
    <row r="13" spans="3:8" x14ac:dyDescent="0.3">
      <c r="G13" s="6"/>
    </row>
    <row r="14" spans="3:8" x14ac:dyDescent="0.3">
      <c r="F14" s="30"/>
      <c r="G14" s="6"/>
    </row>
    <row r="15" spans="3:8" ht="16" thickBot="1" x14ac:dyDescent="0.4">
      <c r="F15" s="31"/>
      <c r="G15" s="32"/>
    </row>
    <row r="16" spans="3:8" x14ac:dyDescent="0.3">
      <c r="C16" s="33" t="s">
        <v>0</v>
      </c>
      <c r="D16" s="86"/>
      <c r="E16" s="87"/>
      <c r="F16" s="34" t="s">
        <v>2</v>
      </c>
      <c r="G16" s="86"/>
      <c r="H16" s="87"/>
    </row>
    <row r="17" spans="3:8" x14ac:dyDescent="0.3">
      <c r="C17" s="33" t="s">
        <v>1</v>
      </c>
      <c r="D17" s="88"/>
      <c r="E17" s="89"/>
      <c r="G17" s="88"/>
      <c r="H17" s="89"/>
    </row>
    <row r="18" spans="3:8" x14ac:dyDescent="0.3">
      <c r="D18" s="88"/>
      <c r="E18" s="89"/>
      <c r="G18" s="88"/>
      <c r="H18" s="89"/>
    </row>
    <row r="19" spans="3:8" x14ac:dyDescent="0.3">
      <c r="D19" s="88"/>
      <c r="E19" s="89"/>
      <c r="G19" s="88"/>
      <c r="H19" s="89"/>
    </row>
    <row r="20" spans="3:8" x14ac:dyDescent="0.3">
      <c r="D20" s="88"/>
      <c r="E20" s="89"/>
      <c r="G20" s="88"/>
      <c r="H20" s="89"/>
    </row>
    <row r="21" spans="3:8" x14ac:dyDescent="0.3">
      <c r="D21" s="88"/>
      <c r="E21" s="89"/>
      <c r="G21" s="88"/>
      <c r="H21" s="89"/>
    </row>
    <row r="22" spans="3:8" ht="15.5" thickBot="1" x14ac:dyDescent="0.35">
      <c r="D22" s="90"/>
      <c r="E22" s="91"/>
      <c r="G22" s="90"/>
      <c r="H22" s="91"/>
    </row>
  </sheetData>
  <sheetProtection algorithmName="SHA-512" hashValue="U/r55Nu16/gqPTL5rZulU9Ku2bU1IPMpAH/Akli5JoC7+p2WGjhPdoIwkp7xpW4TLrR+35IgYR552OhXg+8mPw==" saltValue="aXGPPRqbr8Y9LMEzOfR8Hg==" spinCount="100000" sheet="1" objects="1" scenarios="1"/>
  <mergeCells count="3">
    <mergeCell ref="E5:G5"/>
    <mergeCell ref="D16:E22"/>
    <mergeCell ref="G16:H22"/>
  </mergeCells>
  <dataValidations count="2">
    <dataValidation type="list" allowBlank="1" showInputMessage="1" showErrorMessage="1" sqref="G6" xr:uid="{A337D2CD-3B97-4AC3-AC3E-CF696F83037E}">
      <formula1>$B$5:$B$8</formula1>
    </dataValidation>
    <dataValidation type="list" allowBlank="1" showInputMessage="1" showErrorMessage="1" sqref="E5:G5" xr:uid="{97481F42-D3E0-4756-A7E7-5648B70A8A0F}">
      <formula1>$F$7:$F$9</formula1>
    </dataValidation>
  </dataValidations>
  <pageMargins left="0.7" right="0.7" top="1.4236111111111112" bottom="0.75" header="0.3" footer="0.3"/>
  <pageSetup paperSize="9" orientation="landscape" r:id="rId1"/>
  <headerFooter alignWithMargins="0">
    <oddHeader xml:space="preserve">&amp;L&amp;14&amp;G
&amp;"-,Negreta"
CONTRACTE 25000861&amp;C&amp;"-,Negreta"&amp;12ACORD MARC PER A LA CONTRACTACIÓ MIXTA
 DEL SUBMINISTRAMENT DE GARRAFES, DE
DISPENSADORS D’AIGUA I EL SEU 
POSTERIOR SERVEI DE MANTENIMENT
 I HIGIENITZACIÓ &amp;R&amp;"-,Negreta"&amp;12MODEL D'OFERTA
Apartat d)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Apartat a)</vt:lpstr>
      <vt:lpstr>Apartat b)</vt:lpstr>
      <vt:lpstr>Apartat c)</vt:lpstr>
      <vt:lpstr>Apartat d)</vt:lpstr>
      <vt:lpstr>'Apartat b)'!Àrea_d'impressió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LOPEZ VILAPLANA, FRANCISCA</cp:lastModifiedBy>
  <cp:lastPrinted>2025-03-10T12:27:04Z</cp:lastPrinted>
  <dcterms:created xsi:type="dcterms:W3CDTF">2017-06-27T11:16:02Z</dcterms:created>
  <dcterms:modified xsi:type="dcterms:W3CDTF">2025-07-16T09:54:05Z</dcterms:modified>
</cp:coreProperties>
</file>