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ofimatic\docs\Contractació\2_SUBMIN\Obert\2025_83_CCTV\12_PUBLICACIONS\3_Licitacio\"/>
    </mc:Choice>
  </mc:AlternateContent>
  <bookViews>
    <workbookView xWindow="0" yWindow="0" windowWidth="23040" windowHeight="7908"/>
  </bookViews>
  <sheets>
    <sheet name="Annex 8- Oferta econòmic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6" i="1" l="1"/>
  <c r="G50" i="1"/>
  <c r="G46" i="1"/>
  <c r="G30" i="1"/>
  <c r="G26" i="1"/>
  <c r="G24" i="1"/>
  <c r="G22" i="1"/>
  <c r="G20" i="1"/>
  <c r="G18" i="1"/>
  <c r="G16" i="1"/>
  <c r="G14" i="1"/>
  <c r="G62" i="1"/>
  <c r="G61" i="1"/>
  <c r="G60" i="1"/>
  <c r="G58" i="1"/>
  <c r="G56" i="1"/>
  <c r="G53" i="1"/>
  <c r="G49" i="1"/>
  <c r="G48" i="1"/>
  <c r="G45" i="1"/>
  <c r="G44" i="1"/>
  <c r="G41" i="1"/>
  <c r="G40" i="1"/>
  <c r="G39" i="1"/>
  <c r="G38" i="1"/>
  <c r="G36" i="1"/>
  <c r="G34" i="1"/>
  <c r="G28" i="1"/>
  <c r="G25" i="1"/>
  <c r="G23" i="1"/>
  <c r="G19" i="1"/>
  <c r="G17" i="1"/>
  <c r="G15" i="1"/>
  <c r="G21" i="1"/>
  <c r="G69" i="1"/>
  <c r="G63" i="1"/>
  <c r="G59" i="1"/>
  <c r="G57" i="1"/>
  <c r="G55" i="1"/>
  <c r="G47" i="1"/>
  <c r="G37" i="1"/>
  <c r="G35" i="1"/>
  <c r="G31" i="1"/>
  <c r="G29" i="1"/>
  <c r="F51" i="1" l="1"/>
  <c r="G54" i="1"/>
  <c r="F42" i="1"/>
  <c r="G13" i="1"/>
  <c r="F72" i="1" s="1"/>
  <c r="F64" i="1"/>
  <c r="F67" i="1"/>
  <c r="F32" i="1"/>
  <c r="F27" i="1"/>
  <c r="G72" i="1" l="1"/>
</calcChain>
</file>

<file path=xl/sharedStrings.xml><?xml version="1.0" encoding="utf-8"?>
<sst xmlns="http://schemas.openxmlformats.org/spreadsheetml/2006/main" count="133" uniqueCount="108">
  <si>
    <t>Unitats</t>
  </si>
  <si>
    <t>Import
(IVA no inclòs)</t>
  </si>
  <si>
    <t>Preu sense IVA</t>
  </si>
  <si>
    <t>Preu amb IVA (21%)</t>
  </si>
  <si>
    <t xml:space="preserve">Preu unitari </t>
  </si>
  <si>
    <t>Informació sobre l’expedient</t>
  </si>
  <si>
    <t>Informació sobre el licitador</t>
  </si>
  <si>
    <t xml:space="preserve">Nom i cognoms: </t>
  </si>
  <si>
    <t>OFERTA ECONÒMICA DEL LICITADOR</t>
  </si>
  <si>
    <t>I, perquè consti als efectes pertinents, signo aquesta proposta, calculada per als trenta-sis mesos de durada del contracte, proposta corresponent a l'oferta econòmica del licitador per als criteris I i II, detallada en el punt 4 de l'annex 5, que lliuro juntament amb aquest document.</t>
  </si>
  <si>
    <t>En nom propi o 
en representació de l’empresa:</t>
  </si>
  <si>
    <t xml:space="preserve">NIF: </t>
  </si>
  <si>
    <t>Contractació: Circuit tancat de televisió a la zona restringida de seguretat</t>
  </si>
  <si>
    <t>Número d’expedient: PARLC-2025-83 (GEEC)               620-00001/15 (SIAP)</t>
  </si>
  <si>
    <t>I. OFERTA ECONÒMICA</t>
  </si>
  <si>
    <t xml:space="preserve">Format: Dome hemisfèrica outdoor amb accessori de muntatge a corner/pal 
Òptica: f/1.8 360º
Resolució:12MP 4K (2880x2880)
Característiques: IR LED (min. 15m), ONVIF S / G / T. MicroSD, PoE+, Analytics, WDR
MTBF: 80.000h.
Model orientatiu: Mobotix Mx-Q71A-12DN016 + Mx-M-WPM-DQ, AXIS M4308-PLE o similar.
</t>
  </si>
  <si>
    <t xml:space="preserve">Format: SpeedDome amb accessori de muntatge a pal amb extensor
Òptica: F1.6 x 4: 2,8mm to 8mmF4.95: 4.3 to 170 mm, amb autofocus i P-Iris, Zoom òptic de 40X
Resolució:5MP (2608 x 1964), 1/2.8” Progressive CMOS 
Característiques: IR LED (min. 200m), ONVIF S / G / T / M. MicroSD, PoE++, Video Analytics, WDR
MTBF: 50.000h.
Model orientatiu: Mobotix Mx-SD1A-540-IR-VA + Mx-M-SD-P + Mx-M-SD-WL, AXIS Q6318-LE PTZ o similar.
</t>
  </si>
  <si>
    <t xml:space="preserve">Format: Vandal multisensor
Òptica: F1.4-2.8: 2.7 to 13.5 mm, H: 111,5 °- 53,7 °, V: 79 °-40,2 ° motoritzada, Zoom òptic de 3X
Resolució:5MP (2608x1964)
Característiques: IR LED (min. 30m), ONVIF S / G / T, MicroSD, PoE++, WDR, IP66/IPK10
MTBF: 95.000h.
Model orientatiu: Mobotix Mx-VM1A-20-IR-VA, AXIS A6010-E o similar.
</t>
  </si>
  <si>
    <t xml:space="preserve">Format: Vandal multisensor PTZ combo
Òptica multisensor: F3.2mm, H: 97°, V: 71°
Òptica PTZ: F 4.0 – 84.6mm, H: 3.7 ° - 77 °,, V: 2.2 ° -44 °,  Zoom òptic de 21X
Resolució multisensor:5MP (2560x1920)
Resolució PTZ: 2MP (1920x1080)
Característiques: IR LED (min. 30m), ONVIF S / G / T, MicroSD, PoE++, WDR, IP67/IPK10
MTBF: 95.000h.
Model orientatiu: Mobotix Mx-VMSD1A-2021-VA, AXIS Q6100-E o similar.
</t>
  </si>
  <si>
    <t xml:space="preserve">Format: Bullet outdoor amb accessori de muntatge a pal
Òptica: F1.6-F2.9: 2.7 to 12 mm, H: 102.1°-31.5 °, V: 70.3 °-22.7 °
Resolució: 2MP (1080p) ALPR
Característiques: IR LED (min. 60m), ONVIF S / G / T, MicroSD, PoE+, Analytics, WDR, Light-Sensitivity: Color: 0.02lx, B/W: 0.001lx, IR: 0lx
MTBF: 95.000h.
Model orientatiu: Mobotix Mx-VB2A-5-IR-VA + Mx-M-BC-W, AXIS P1465-LE-3 o similar.
</t>
  </si>
  <si>
    <t xml:space="preserve">Format:Dome hemisfèrica indoor
Òptica: f/1.8 360º
Resolució:4MP 4K (2160x2160)
Característiques: IR LED (min. 30m), ONVIF S / G / T. MicroSD, PoE+, Analytics, WDR
MTBF: 80.000h.
Model orientatiu: Mobotix Mx-c71A-8DN016, AXIS M4328-P o similar.
</t>
  </si>
  <si>
    <t xml:space="preserve">Format: Vandal dome outdoor 
Òptica: f/1.6-f/2.9: 2.7-12 mm, H: 102.1°-31.5 °, V: 70.3 °-22.7 °
Resolució: 5MP (2720x1976)
Característiques: IR LED (min. 40m), ONVIF S / G / T, MicroSD, PoE+, Analytics, WDR
MTBF: 95.000h.
Model orientatiu: Mobotix Mx-VB2A-5-IR-VA, AXIS M3128-LVE o similar.
</t>
  </si>
  <si>
    <t xml:space="preserve">Format: Bullet outdoor amb accessori de muntatge a paret
Òptica: f/1.6-f/2.9: 2.7-12 mm, H: 102.1°-31.5 °, V: 70.3 °-22.7 °
Resolució: 5MP (2720x1976)
Característiques: IR LED (min. 40m), ONVIF S / G / T, MicroSD, PoE+, Analytics, WDR
MTBF: 80.000h.
Model orientatiu: Mobotix Mx-VB2A-5-IR-VA + Mx-M-BC-W, AXIS P1467-LE o similar.
</t>
  </si>
  <si>
    <t>Memòries per a càmeres</t>
  </si>
  <si>
    <t xml:space="preserve">Format: MicroSD
Capacitat: 128GB
Tipus: UHS-I U1 / Class10
Operativa: 24/7 especific per a CCTV
Model orientatiu: WD Purple SC QD101 WDD128G1P0C o similar.
</t>
  </si>
  <si>
    <t xml:space="preserve">On-Wall Set 10° inclined </t>
  </si>
  <si>
    <t>Model orientatiu: Mx-M-OW-DQ-10DEG</t>
  </si>
  <si>
    <t xml:space="preserve">Pole Mount </t>
  </si>
  <si>
    <t>Model orientatiu: Mx-M-SD-P</t>
  </si>
  <si>
    <t>Wall Mount</t>
  </si>
  <si>
    <t>Model orientatiu: Mx-M-BC-W</t>
  </si>
  <si>
    <t>Model orientatiu: Mx-M-SD-WL</t>
  </si>
  <si>
    <t>Adapter Mountig Plate</t>
  </si>
  <si>
    <t>Model orientatiu: Mx-M-VM-AP</t>
  </si>
  <si>
    <t>Software de visualització</t>
  </si>
  <si>
    <t>Model orientatiu: MOBOTIX HUB L3 Base License (BL)</t>
  </si>
  <si>
    <t>Llicències de les càmeres</t>
  </si>
  <si>
    <t>Model orientatiu: MOBOTIX HUB L3 Device License (DL)</t>
  </si>
  <si>
    <t>Llicència i actualització de software</t>
  </si>
  <si>
    <t>Model orientatiu:  MOBOTIX HUB Advanced Services for L3 Device</t>
  </si>
  <si>
    <t>Configuració del sistema</t>
  </si>
  <si>
    <t>Servidor NAS</t>
  </si>
  <si>
    <t xml:space="preserve">Format: Rack
Nombre de badies: 12x3,5”
Microprocessador: 8 nuclis
RAM: 16GB
Fonts d’alimentació: 2
Ports Ethernet: 2xSFP + 10GB
Model orientatiu: SYNOLOGY RS2423RP+ o similar.
</t>
  </si>
  <si>
    <t>Discos dur per a emmagatzematge (12+2 reserva)</t>
  </si>
  <si>
    <t xml:space="preserve">Format: 3,5” HDD
Capacitat: 12TB
Interfície: SATA 6Gb/s
Operativa: 24/7 especific per a CCTV
Model orientatiu: WD Purple WD12PURZ o similar.
</t>
  </si>
  <si>
    <t>Swich fibra 48</t>
  </si>
  <si>
    <t xml:space="preserve">Format: Rack
Nombre de ports: x48 SFP i x4 SFP+ (10GB)
Fonts d’alimentació: 2
Manteniment CISCO: 5 anys 24/7
Model orientatiu: CISCO C9300-48-E + C9300-NM-4G
</t>
  </si>
  <si>
    <t>Switch fibra 24</t>
  </si>
  <si>
    <t xml:space="preserve">Format: Rack
Nombre de ports: x24 SFP i x4 SFP+ (10GB)
Fonts d’alimentació: 2
Manteniment CISCO: 5 anys 24/7
Model orientatiu: CISCO C9300-24-E + C9300-NM-4G
</t>
  </si>
  <si>
    <t>Transceptors 10G</t>
  </si>
  <si>
    <t xml:space="preserve">Tipus: 10GBase‑T SFP+
Model orientatiu: HPE 813874-B21
</t>
  </si>
  <si>
    <t>Transceptors 1G</t>
  </si>
  <si>
    <t xml:space="preserve">Tipus: 1GBase‑T SFP
Model orientatiu: CISCO GLC-SX-MMD
</t>
  </si>
  <si>
    <t xml:space="preserve">Tipus: 1GBase‑T SFP cooper
Model orientatiu: CISCO GLC-T
</t>
  </si>
  <si>
    <t xml:space="preserve">Monitor sala de control </t>
  </si>
  <si>
    <t xml:space="preserve">Tamany: 55”
Resolució: UHD
Ús: 24/7
il·luminació: 500cd/m2
Conexions: HDMI, DP, USB
Model orientatiu: 55BDL4511D/00
</t>
  </si>
  <si>
    <t xml:space="preserve">Monitor despatx ME a entrada principal </t>
  </si>
  <si>
    <t xml:space="preserve">Tamany: 34”
Resolució: QHD
Ús: 24/7
il·luminació: 300cd/m2
Conexions: HDMI, DP, USB
Model orientatiu: 346E2LAE/00
</t>
  </si>
  <si>
    <t>Petit material, suports i cables necessaris</t>
  </si>
  <si>
    <t>Joystick CTTV</t>
  </si>
  <si>
    <t>38 botons programats, joysitck de 3 eixos per les funcions PTZ, dial jog per la cerca simplificada de la reproducció, connexió USB 2.0 a estació de treball VMS, sistema de gir intel·ligent, apte per dreta i esquerrans
Model orientatiu: Keyboard PTZ de MOBOTIX</t>
  </si>
  <si>
    <t xml:space="preserve">Teclat i ratolí </t>
  </si>
  <si>
    <t>Combinació de teclat i ratolí vertical, inalambrics, font d’alimentació per bateries, tipus de connector USB, WIFI, tecnologia de detector de moviment òptic i orientació de la mà dreta 
Model orientatiu: Fonicer KM-06</t>
  </si>
  <si>
    <t>Gestor de sala</t>
  </si>
  <si>
    <t xml:space="preserve">Entrada: 1x HDMI
Sortida: 4x HDMI
Dades: 1x Ethernet
Resolució entrada: 4K
Model orientatiu: Kramer VW-4 Video Wall Processor
</t>
  </si>
  <si>
    <t>Instal·lació Càmera</t>
  </si>
  <si>
    <t>Instal·lació de càmeres en suports corresponents.</t>
  </si>
  <si>
    <t>Instal·lació Càmera CAT6A+</t>
  </si>
  <si>
    <t>Instal·lació de cablejat CAT6A+ al interior mitjançant tub flexible 20mm.</t>
  </si>
  <si>
    <t>Instal·lació Càmera Fibra rassa existent</t>
  </si>
  <si>
    <t>Instal·lació de cablejat fibra en rasa existent i instal·lació de cablejat coure 0,6/1kV 3x6mm2.</t>
  </si>
  <si>
    <t>Instal·lació alimentació elèctrica</t>
  </si>
  <si>
    <r>
      <t>Instal·lació d’alimentació elèctrica de diferents receptors amb cable de 3x2,5mm</t>
    </r>
    <r>
      <rPr>
        <vertAlign val="superscript"/>
        <sz val="9"/>
        <color theme="1"/>
        <rFont val="Verdana"/>
        <family val="2"/>
      </rPr>
      <t>2</t>
    </r>
    <r>
      <rPr>
        <sz val="9"/>
        <color theme="1"/>
        <rFont val="Verdana"/>
        <family val="2"/>
      </rPr>
      <t>.</t>
    </r>
  </si>
  <si>
    <r>
      <t>Instal·lació d’alimentació elèctrica de del SAI fins al SQ Electric a sala 10 amb cable de 5x16mm</t>
    </r>
    <r>
      <rPr>
        <vertAlign val="superscript"/>
        <sz val="9"/>
        <color theme="1"/>
        <rFont val="Verdana"/>
        <family val="2"/>
      </rPr>
      <t>2</t>
    </r>
    <r>
      <rPr>
        <sz val="9"/>
        <color theme="1"/>
        <rFont val="Verdana"/>
        <family val="2"/>
      </rPr>
      <t>.</t>
    </r>
  </si>
  <si>
    <t>Material Elèctric</t>
  </si>
  <si>
    <t>Diferents materials elèctrics necessaris per realitzar la instal·lació elèctrica.</t>
  </si>
  <si>
    <t xml:space="preserve">Interruptor magneotèrmic </t>
  </si>
  <si>
    <t>Número de pòls: 4
Corrent nominal: 63A 
Corba C. 
Model orientatiu: Schneider Electric Acti9 iC60N</t>
  </si>
  <si>
    <t xml:space="preserve">Interruptor diferencials 
</t>
  </si>
  <si>
    <t>Número de pòls: 2
Sensibilitat: 300mA
Intensitat nominal: 40A 
Tipus selectiu o super inmunitzat
Model orientatiu: Schneider Electric Acti 9 iLD</t>
  </si>
  <si>
    <t>Interruptor magnetotèrmic</t>
  </si>
  <si>
    <t>Número de pòls: 2
Corrent nominal: 10A
Corba D
Model orientatiu: Schneider Electric Acti9 iC60H</t>
  </si>
  <si>
    <t>Legalització</t>
  </si>
  <si>
    <t>Legalització de les diferents instal·lacions del projecte.</t>
  </si>
  <si>
    <t xml:space="preserve">Armari rack de terra </t>
  </si>
  <si>
    <t>Amplada: 19”
Capacitat 27U
Refredament actiu: 4 ventiladors
Pany a les portes
Model orientatiu: Aiten Data model AI6627</t>
  </si>
  <si>
    <t>Manteniment</t>
  </si>
  <si>
    <t xml:space="preserve">Rasa </t>
  </si>
  <si>
    <t>Descripció</t>
  </si>
  <si>
    <t>Manteniment  anual del sistema</t>
  </si>
  <si>
    <t>Rasa d'instal·lacions</t>
  </si>
  <si>
    <t>Segons característiques prescripció XXXX</t>
  </si>
  <si>
    <t>Preu alçat per a cada any de manteniment</t>
  </si>
  <si>
    <t>Càmeres tipus A</t>
  </si>
  <si>
    <t>Càmeres tipus B</t>
  </si>
  <si>
    <t>Càmeres tipus C</t>
  </si>
  <si>
    <t>Càmeres tipus D</t>
  </si>
  <si>
    <t>Càmeres tipus E (lectura de matrícules)</t>
  </si>
  <si>
    <t>Càmeres tipus F</t>
  </si>
  <si>
    <t>Càmeres tipus G</t>
  </si>
  <si>
    <t>Càmeres tipus H</t>
  </si>
  <si>
    <t>SUBMINISTRAMENT I CONFIGURACIÓ DE CÀMERES</t>
  </si>
  <si>
    <t>SUBMINISTRAMENT I CONFIGURACIÓ DE SOFTWARE VMS</t>
  </si>
  <si>
    <t>SUBMINISTRACIÓ I CONFIGURACIÓ DEL SISTEMA D'EMMAGATZEMAMENT NAS</t>
  </si>
  <si>
    <t>SUBMINISTRACIÓ I CONFIGURACIÓ DE LA VISUALITZACIÓ</t>
  </si>
  <si>
    <t>INSTAL·LACIÓ</t>
  </si>
  <si>
    <r>
      <rPr>
        <b/>
        <sz val="11"/>
        <color rgb="FFC00000"/>
        <rFont val="Calibri"/>
        <family val="2"/>
        <scheme val="minor"/>
      </rPr>
      <t>INSTRUCCIONS:</t>
    </r>
    <r>
      <rPr>
        <sz val="11"/>
        <color theme="1"/>
        <rFont val="Calibri"/>
        <family val="2"/>
        <scheme val="minor"/>
      </rPr>
      <t xml:space="preserve">
Només s'han d'emplenar els preus unitaris de les caselles del full d'Excel marcades amb fons groc, incloses aquelles en què el preu hagi d'ésser zero «0» (amb xifra). Els imports han d’incorporar els percentatges del benefici industrial i de les despeses generals, que s’han incorporat al càlcul del pressupost inicial de la licitació, com es pot comprovar en el punt 4.2.1 del Quadre de característiques.
Les caselles que reflecteixen els imports resultants es calculen amb fórmules automàtiques i no es poden modificar.
</t>
    </r>
  </si>
  <si>
    <r>
      <t xml:space="preserve">I. OFERTA ECONÒMICA
</t>
    </r>
    <r>
      <rPr>
        <sz val="9"/>
        <color theme="1"/>
        <rFont val="Verdana"/>
        <family val="2"/>
      </rPr>
      <t xml:space="preserve">(preu màxim: </t>
    </r>
    <r>
      <rPr>
        <b/>
        <sz val="9"/>
        <color theme="1"/>
        <rFont val="Verdana"/>
        <family val="2"/>
      </rPr>
      <t>181.163,70 euros</t>
    </r>
    <r>
      <rPr>
        <sz val="9"/>
        <color theme="1"/>
        <rFont val="Verdana"/>
        <family val="2"/>
      </rPr>
      <t xml:space="preserve">, sense IVA)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</si>
</sst>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11" x14ac:knownFonts="1">
    <font>
      <sz val="11"/>
      <color theme="1"/>
      <name val="Calibri"/>
      <family val="2"/>
      <scheme val="minor"/>
    </font>
    <font>
      <sz val="11"/>
      <color theme="1"/>
      <name val="Calibri"/>
      <family val="2"/>
      <scheme val="minor"/>
    </font>
    <font>
      <b/>
      <sz val="8"/>
      <color theme="0"/>
      <name val="Verdana"/>
      <family val="2"/>
    </font>
    <font>
      <sz val="8"/>
      <color theme="1"/>
      <name val="Calibri"/>
      <family val="2"/>
      <scheme val="minor"/>
    </font>
    <font>
      <b/>
      <sz val="8"/>
      <color rgb="FF000000"/>
      <name val="Verdana"/>
      <family val="2"/>
    </font>
    <font>
      <b/>
      <sz val="11"/>
      <color rgb="FFC00000"/>
      <name val="Calibri"/>
      <family val="2"/>
      <scheme val="minor"/>
    </font>
    <font>
      <sz val="9.5"/>
      <color theme="1"/>
      <name val="Verdana"/>
      <family val="2"/>
    </font>
    <font>
      <sz val="9"/>
      <color theme="1"/>
      <name val="Verdana"/>
      <family val="2"/>
    </font>
    <font>
      <b/>
      <sz val="9"/>
      <color theme="1"/>
      <name val="Verdana"/>
      <family val="2"/>
    </font>
    <font>
      <vertAlign val="superscript"/>
      <sz val="9"/>
      <color theme="1"/>
      <name val="Verdana"/>
      <family val="2"/>
    </font>
    <font>
      <sz val="8"/>
      <color theme="1"/>
      <name val="Verdana"/>
      <family val="2"/>
    </font>
  </fonts>
  <fills count="8">
    <fill>
      <patternFill patternType="none"/>
    </fill>
    <fill>
      <patternFill patternType="gray125"/>
    </fill>
    <fill>
      <patternFill patternType="solid">
        <fgColor theme="0" tint="-0.14999847407452621"/>
        <bgColor indexed="64"/>
      </patternFill>
    </fill>
    <fill>
      <patternFill patternType="solid">
        <fgColor rgb="FFC00000"/>
        <bgColor indexed="64"/>
      </patternFill>
    </fill>
    <fill>
      <patternFill patternType="solid">
        <fgColor theme="1"/>
        <bgColor indexed="64"/>
      </patternFill>
    </fill>
    <fill>
      <patternFill patternType="solid">
        <fgColor rgb="FFFFFFC1"/>
        <bgColor indexed="64"/>
      </patternFill>
    </fill>
    <fill>
      <patternFill patternType="solid">
        <fgColor rgb="FFF2DBDB"/>
        <bgColor indexed="64"/>
      </patternFill>
    </fill>
    <fill>
      <patternFill patternType="solid">
        <fgColor rgb="FFFFFFFF"/>
        <bgColor indexed="64"/>
      </patternFill>
    </fill>
  </fills>
  <borders count="17">
    <border>
      <left/>
      <right/>
      <top/>
      <bottom/>
      <diagonal/>
    </border>
    <border>
      <left/>
      <right/>
      <top style="medium">
        <color rgb="FFC00000"/>
      </top>
      <bottom style="medium">
        <color rgb="FFC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rgb="FFC00000"/>
      </top>
      <bottom/>
      <diagonal/>
    </border>
    <border>
      <left/>
      <right/>
      <top/>
      <bottom style="medium">
        <color rgb="FFC00000"/>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medium">
        <color rgb="FFC00000"/>
      </top>
      <bottom/>
      <diagonal/>
    </border>
    <border>
      <left/>
      <right style="thin">
        <color indexed="64"/>
      </right>
      <top style="medium">
        <color rgb="FFC00000"/>
      </top>
      <bottom/>
      <diagonal/>
    </border>
  </borders>
  <cellStyleXfs count="2">
    <xf numFmtId="0" fontId="0" fillId="0" borderId="0"/>
    <xf numFmtId="44" fontId="1" fillId="0" borderId="0" applyFont="0" applyFill="0" applyBorder="0" applyAlignment="0" applyProtection="0"/>
  </cellStyleXfs>
  <cellXfs count="39">
    <xf numFmtId="0" fontId="0" fillId="0" borderId="0" xfId="0"/>
    <xf numFmtId="0" fontId="3" fillId="0" borderId="0" xfId="0" applyFont="1"/>
    <xf numFmtId="0" fontId="4" fillId="3" borderId="0" xfId="0" applyFont="1" applyFill="1" applyBorder="1" applyAlignment="1">
      <alignment horizontal="left" vertical="center"/>
    </xf>
    <xf numFmtId="0" fontId="3" fillId="3" borderId="0" xfId="0" applyFont="1" applyFill="1"/>
    <xf numFmtId="0" fontId="0" fillId="0" borderId="0" xfId="0" applyFont="1" applyAlignment="1">
      <alignment horizontal="left" vertical="top" wrapText="1"/>
    </xf>
    <xf numFmtId="0" fontId="0" fillId="0" borderId="0" xfId="0" applyFont="1" applyAlignment="1">
      <alignment vertical="top" wrapText="1"/>
    </xf>
    <xf numFmtId="0" fontId="0" fillId="0" borderId="0" xfId="0" applyFont="1" applyAlignment="1">
      <alignment horizontal="right" vertical="top" wrapText="1"/>
    </xf>
    <xf numFmtId="0" fontId="8" fillId="7" borderId="1" xfId="0" applyFont="1" applyFill="1" applyBorder="1" applyAlignment="1">
      <alignment horizontal="center" vertical="center" wrapText="1"/>
    </xf>
    <xf numFmtId="0" fontId="7" fillId="6" borderId="1" xfId="0" applyFont="1" applyFill="1" applyBorder="1" applyAlignment="1">
      <alignment vertical="center"/>
    </xf>
    <xf numFmtId="0" fontId="7" fillId="0" borderId="12" xfId="0" applyFont="1" applyBorder="1" applyAlignment="1">
      <alignment horizontal="left" vertical="center"/>
    </xf>
    <xf numFmtId="0" fontId="7" fillId="0" borderId="12" xfId="0" applyFont="1" applyFill="1" applyBorder="1" applyAlignment="1">
      <alignment horizontal="left" vertical="center"/>
    </xf>
    <xf numFmtId="44" fontId="0" fillId="0" borderId="1" xfId="1" applyFont="1" applyFill="1" applyBorder="1" applyAlignment="1" applyProtection="1">
      <alignment vertical="center" wrapText="1"/>
    </xf>
    <xf numFmtId="44" fontId="3" fillId="2" borderId="2" xfId="1" applyFont="1" applyFill="1" applyBorder="1" applyAlignment="1">
      <alignment vertical="top"/>
    </xf>
    <xf numFmtId="0" fontId="4" fillId="2" borderId="14" xfId="0" applyFont="1" applyFill="1" applyBorder="1" applyAlignment="1">
      <alignment horizontal="center" vertical="center" wrapText="1"/>
    </xf>
    <xf numFmtId="0" fontId="10" fillId="0" borderId="7" xfId="0" applyFont="1" applyBorder="1" applyAlignment="1">
      <alignment horizontal="left" vertical="top" wrapText="1"/>
    </xf>
    <xf numFmtId="0" fontId="10" fillId="0" borderId="5" xfId="0" applyFont="1" applyBorder="1" applyAlignment="1">
      <alignment horizontal="left" vertical="top" wrapText="1"/>
    </xf>
    <xf numFmtId="44" fontId="3" fillId="2" borderId="10" xfId="1" applyFont="1" applyFill="1" applyBorder="1" applyAlignment="1">
      <alignment vertical="top"/>
    </xf>
    <xf numFmtId="0" fontId="8" fillId="6" borderId="1" xfId="0" applyFont="1" applyFill="1" applyBorder="1" applyAlignment="1">
      <alignment horizontal="left" vertical="center" wrapText="1"/>
    </xf>
    <xf numFmtId="0" fontId="7" fillId="6" borderId="1" xfId="0" applyFont="1" applyFill="1" applyBorder="1" applyAlignment="1">
      <alignment horizontal="left" vertical="center" wrapText="1"/>
    </xf>
    <xf numFmtId="0" fontId="6" fillId="0" borderId="0" xfId="0" applyFont="1" applyAlignment="1">
      <alignment horizontal="left" vertical="top" wrapText="1"/>
    </xf>
    <xf numFmtId="0" fontId="8" fillId="6"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0" fillId="0" borderId="0" xfId="0" applyFont="1" applyAlignment="1">
      <alignment horizontal="left" vertical="top" wrapText="1"/>
    </xf>
    <xf numFmtId="0" fontId="7" fillId="0" borderId="1" xfId="0" applyFont="1" applyFill="1" applyBorder="1" applyAlignment="1">
      <alignment horizontal="left" vertical="center" wrapText="1"/>
    </xf>
    <xf numFmtId="0" fontId="7" fillId="5" borderId="1" xfId="0" applyFont="1" applyFill="1" applyBorder="1" applyAlignment="1" applyProtection="1">
      <alignment horizontal="left" vertical="center" wrapText="1"/>
      <protection locked="0"/>
    </xf>
    <xf numFmtId="0" fontId="3" fillId="0" borderId="11" xfId="0" applyFont="1" applyBorder="1" applyAlignment="1">
      <alignment horizontal="left" vertical="center"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3" borderId="0" xfId="0" applyFont="1" applyFill="1" applyBorder="1" applyAlignment="1">
      <alignment horizontal="center" vertical="center"/>
    </xf>
    <xf numFmtId="0" fontId="4" fillId="2" borderId="10" xfId="0" applyFont="1" applyFill="1" applyBorder="1" applyAlignment="1">
      <alignment horizontal="center" vertical="center" wrapText="1"/>
    </xf>
    <xf numFmtId="0" fontId="2" fillId="4" borderId="0" xfId="0" applyFont="1" applyFill="1" applyBorder="1" applyAlignment="1">
      <alignment horizontal="left" vertical="top" wrapText="1"/>
    </xf>
    <xf numFmtId="0" fontId="10" fillId="0" borderId="7" xfId="0" applyFont="1" applyBorder="1" applyAlignment="1">
      <alignment horizontal="center" vertical="top"/>
    </xf>
    <xf numFmtId="44" fontId="3" fillId="5" borderId="6" xfId="1" applyFont="1" applyFill="1" applyBorder="1" applyAlignment="1" applyProtection="1">
      <alignment horizontal="center" vertical="top"/>
      <protection locked="0"/>
    </xf>
    <xf numFmtId="44" fontId="3" fillId="5" borderId="8" xfId="1" applyFont="1" applyFill="1" applyBorder="1" applyAlignment="1" applyProtection="1">
      <alignment horizontal="center" vertical="top"/>
      <protection locked="0"/>
    </xf>
    <xf numFmtId="0" fontId="4" fillId="2" borderId="13"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10" fillId="0" borderId="5" xfId="0" applyFont="1" applyBorder="1" applyAlignment="1">
      <alignment horizontal="center" vertical="top"/>
    </xf>
  </cellXfs>
  <cellStyles count="2">
    <cellStyle name="Moneda" xfId="1" builtinId="4"/>
    <cellStyle name="Normal" xfId="0" builtinId="0"/>
  </cellStyles>
  <dxfs count="0"/>
  <tableStyles count="0" defaultTableStyle="TableStyleMedium2" defaultPivotStyle="PivotStyleLight16"/>
  <colors>
    <mruColors>
      <color rgb="FFF2DBDB"/>
      <color rgb="FFFFCCCC"/>
      <color rgb="FFFFFF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75"/>
  <sheetViews>
    <sheetView showGridLines="0" tabSelected="1" zoomScale="85" zoomScaleNormal="85" workbookViewId="0">
      <pane ySplit="9" topLeftCell="A50" activePane="bottomLeft" state="frozen"/>
      <selection pane="bottomLeft" activeCell="E53" sqref="E53:F53"/>
    </sheetView>
  </sheetViews>
  <sheetFormatPr baseColWidth="10" defaultColWidth="11.44140625" defaultRowHeight="10.199999999999999" x14ac:dyDescent="0.2"/>
  <cols>
    <col min="1" max="1" width="25.5546875" style="1" customWidth="1"/>
    <col min="2" max="2" width="69.33203125" style="1" customWidth="1"/>
    <col min="3" max="3" width="16" style="1" customWidth="1"/>
    <col min="4" max="4" width="15.33203125" style="1" customWidth="1"/>
    <col min="5" max="5" width="23.6640625" style="1" customWidth="1"/>
    <col min="6" max="6" width="17.44140625" style="1" customWidth="1"/>
    <col min="7" max="7" width="16.5546875" style="1" customWidth="1"/>
    <col min="8" max="16384" width="11.44140625" style="1"/>
  </cols>
  <sheetData>
    <row r="1" spans="1:7" ht="24" customHeight="1" thickBot="1" x14ac:dyDescent="0.25">
      <c r="C1" s="8" t="s">
        <v>5</v>
      </c>
      <c r="D1" s="8"/>
      <c r="E1" s="8"/>
      <c r="F1" s="8"/>
      <c r="G1" s="8"/>
    </row>
    <row r="2" spans="1:7" ht="24" customHeight="1" thickBot="1" x14ac:dyDescent="0.25">
      <c r="C2" s="9" t="s">
        <v>12</v>
      </c>
      <c r="D2" s="9"/>
      <c r="E2" s="9"/>
      <c r="F2" s="9"/>
      <c r="G2" s="9"/>
    </row>
    <row r="3" spans="1:7" ht="24" customHeight="1" thickBot="1" x14ac:dyDescent="0.25">
      <c r="C3" s="9" t="s">
        <v>13</v>
      </c>
      <c r="D3" s="9"/>
      <c r="E3" s="9"/>
      <c r="F3" s="9"/>
      <c r="G3" s="9"/>
    </row>
    <row r="4" spans="1:7" ht="24" customHeight="1" thickBot="1" x14ac:dyDescent="0.25">
      <c r="C4" s="8" t="s">
        <v>6</v>
      </c>
      <c r="D4" s="8"/>
      <c r="E4" s="8"/>
      <c r="F4" s="8"/>
      <c r="G4" s="8"/>
    </row>
    <row r="5" spans="1:7" ht="24" customHeight="1" thickBot="1" x14ac:dyDescent="0.25">
      <c r="C5" s="10" t="s">
        <v>7</v>
      </c>
      <c r="D5" s="24"/>
      <c r="E5" s="24"/>
      <c r="F5" s="24"/>
      <c r="G5" s="24"/>
    </row>
    <row r="6" spans="1:7" ht="24" customHeight="1" thickBot="1" x14ac:dyDescent="0.25">
      <c r="C6" s="10" t="s">
        <v>11</v>
      </c>
      <c r="D6" s="24"/>
      <c r="E6" s="24"/>
      <c r="F6" s="24"/>
      <c r="G6" s="24"/>
    </row>
    <row r="7" spans="1:7" ht="32.25" customHeight="1" thickBot="1" x14ac:dyDescent="0.25">
      <c r="C7" s="23" t="s">
        <v>10</v>
      </c>
      <c r="D7" s="23"/>
      <c r="E7" s="24"/>
      <c r="F7" s="24"/>
      <c r="G7" s="24"/>
    </row>
    <row r="9" spans="1:7" ht="91.5" customHeight="1" x14ac:dyDescent="0.2">
      <c r="A9" s="22" t="s">
        <v>106</v>
      </c>
      <c r="B9" s="22"/>
      <c r="C9" s="22"/>
      <c r="D9" s="22"/>
      <c r="E9" s="22"/>
      <c r="F9" s="22"/>
      <c r="G9" s="22"/>
    </row>
    <row r="10" spans="1:7" ht="12.75" customHeight="1" x14ac:dyDescent="0.2">
      <c r="A10" s="30" t="s">
        <v>14</v>
      </c>
      <c r="B10" s="30"/>
      <c r="C10" s="30"/>
      <c r="D10" s="30"/>
      <c r="E10" s="30"/>
      <c r="F10" s="30"/>
      <c r="G10" s="30"/>
    </row>
    <row r="11" spans="1:7" ht="23.25" customHeight="1" x14ac:dyDescent="0.2">
      <c r="A11" s="2" t="s">
        <v>101</v>
      </c>
      <c r="B11" s="2"/>
      <c r="C11" s="2"/>
      <c r="D11" s="3"/>
      <c r="E11" s="28"/>
      <c r="F11" s="28"/>
      <c r="G11" s="2"/>
    </row>
    <row r="12" spans="1:7" ht="37.5" customHeight="1" x14ac:dyDescent="0.2">
      <c r="A12" s="34" t="s">
        <v>88</v>
      </c>
      <c r="B12" s="35"/>
      <c r="C12" s="26" t="s">
        <v>0</v>
      </c>
      <c r="D12" s="27"/>
      <c r="E12" s="29" t="s">
        <v>4</v>
      </c>
      <c r="F12" s="29"/>
      <c r="G12" s="13" t="s">
        <v>1</v>
      </c>
    </row>
    <row r="13" spans="1:7" customFormat="1" ht="71.25" customHeight="1" x14ac:dyDescent="0.3">
      <c r="A13" s="14" t="s">
        <v>93</v>
      </c>
      <c r="B13" s="14" t="s">
        <v>15</v>
      </c>
      <c r="C13" s="31">
        <v>8</v>
      </c>
      <c r="D13" s="31"/>
      <c r="E13" s="32">
        <v>0</v>
      </c>
      <c r="F13" s="33"/>
      <c r="G13" s="12">
        <f>C13*E13</f>
        <v>0</v>
      </c>
    </row>
    <row r="14" spans="1:7" customFormat="1" ht="81" customHeight="1" x14ac:dyDescent="0.3">
      <c r="A14" s="14" t="s">
        <v>94</v>
      </c>
      <c r="B14" s="14" t="s">
        <v>16</v>
      </c>
      <c r="C14" s="31">
        <v>2</v>
      </c>
      <c r="D14" s="31"/>
      <c r="E14" s="32">
        <v>0</v>
      </c>
      <c r="F14" s="33"/>
      <c r="G14" s="12">
        <f t="shared" ref="G14:G26" si="0">C14*E14</f>
        <v>0</v>
      </c>
    </row>
    <row r="15" spans="1:7" customFormat="1" ht="68.25" customHeight="1" x14ac:dyDescent="0.3">
      <c r="A15" s="14" t="s">
        <v>95</v>
      </c>
      <c r="B15" s="14" t="s">
        <v>17</v>
      </c>
      <c r="C15" s="31">
        <v>4</v>
      </c>
      <c r="D15" s="31">
        <v>2036.03</v>
      </c>
      <c r="E15" s="32">
        <v>0</v>
      </c>
      <c r="F15" s="33"/>
      <c r="G15" s="12">
        <f t="shared" si="0"/>
        <v>0</v>
      </c>
    </row>
    <row r="16" spans="1:7" customFormat="1" ht="90" customHeight="1" x14ac:dyDescent="0.3">
      <c r="A16" s="14" t="s">
        <v>96</v>
      </c>
      <c r="B16" s="14" t="s">
        <v>18</v>
      </c>
      <c r="C16" s="31">
        <v>1</v>
      </c>
      <c r="D16" s="31"/>
      <c r="E16" s="32">
        <v>0</v>
      </c>
      <c r="F16" s="33"/>
      <c r="G16" s="12">
        <f t="shared" si="0"/>
        <v>0</v>
      </c>
    </row>
    <row r="17" spans="1:7" customFormat="1" ht="82.5" customHeight="1" x14ac:dyDescent="0.3">
      <c r="A17" s="14" t="s">
        <v>97</v>
      </c>
      <c r="B17" s="14" t="s">
        <v>19</v>
      </c>
      <c r="C17" s="31">
        <v>2</v>
      </c>
      <c r="D17" s="31"/>
      <c r="E17" s="32">
        <v>0</v>
      </c>
      <c r="F17" s="33"/>
      <c r="G17" s="12">
        <f t="shared" si="0"/>
        <v>0</v>
      </c>
    </row>
    <row r="18" spans="1:7" customFormat="1" ht="69" customHeight="1" x14ac:dyDescent="0.3">
      <c r="A18" s="14" t="s">
        <v>98</v>
      </c>
      <c r="B18" s="14" t="s">
        <v>20</v>
      </c>
      <c r="C18" s="31">
        <v>1</v>
      </c>
      <c r="D18" s="31"/>
      <c r="E18" s="32">
        <v>0</v>
      </c>
      <c r="F18" s="33"/>
      <c r="G18" s="12">
        <f t="shared" si="0"/>
        <v>0</v>
      </c>
    </row>
    <row r="19" spans="1:7" customFormat="1" ht="70.5" customHeight="1" x14ac:dyDescent="0.3">
      <c r="A19" s="14" t="s">
        <v>99</v>
      </c>
      <c r="B19" s="14" t="s">
        <v>21</v>
      </c>
      <c r="C19" s="31">
        <v>3</v>
      </c>
      <c r="D19" s="31">
        <v>474.33</v>
      </c>
      <c r="E19" s="32">
        <v>0</v>
      </c>
      <c r="F19" s="33"/>
      <c r="G19" s="12">
        <f t="shared" si="0"/>
        <v>0</v>
      </c>
    </row>
    <row r="20" spans="1:7" customFormat="1" ht="71.25" customHeight="1" x14ac:dyDescent="0.3">
      <c r="A20" s="14" t="s">
        <v>100</v>
      </c>
      <c r="B20" s="14" t="s">
        <v>22</v>
      </c>
      <c r="C20" s="31">
        <v>6</v>
      </c>
      <c r="D20" s="31"/>
      <c r="E20" s="32">
        <v>0</v>
      </c>
      <c r="F20" s="33"/>
      <c r="G20" s="12">
        <f t="shared" si="0"/>
        <v>0</v>
      </c>
    </row>
    <row r="21" spans="1:7" customFormat="1" ht="58.5" customHeight="1" x14ac:dyDescent="0.3">
      <c r="A21" s="14" t="s">
        <v>23</v>
      </c>
      <c r="B21" s="14" t="s">
        <v>24</v>
      </c>
      <c r="C21" s="31">
        <v>27</v>
      </c>
      <c r="D21" s="31"/>
      <c r="E21" s="32">
        <v>0</v>
      </c>
      <c r="F21" s="33"/>
      <c r="G21" s="12">
        <f t="shared" si="0"/>
        <v>0</v>
      </c>
    </row>
    <row r="22" spans="1:7" customFormat="1" ht="14.4" x14ac:dyDescent="0.3">
      <c r="A22" s="14" t="s">
        <v>25</v>
      </c>
      <c r="B22" s="14" t="s">
        <v>26</v>
      </c>
      <c r="C22" s="31">
        <v>9</v>
      </c>
      <c r="D22" s="31"/>
      <c r="E22" s="32">
        <v>0</v>
      </c>
      <c r="F22" s="33"/>
      <c r="G22" s="12">
        <f t="shared" si="0"/>
        <v>0</v>
      </c>
    </row>
    <row r="23" spans="1:7" customFormat="1" ht="14.4" x14ac:dyDescent="0.3">
      <c r="A23" s="14" t="s">
        <v>27</v>
      </c>
      <c r="B23" s="14" t="s">
        <v>28</v>
      </c>
      <c r="C23" s="31">
        <v>7</v>
      </c>
      <c r="D23" s="31"/>
      <c r="E23" s="32">
        <v>0</v>
      </c>
      <c r="F23" s="33"/>
      <c r="G23" s="12">
        <f t="shared" si="0"/>
        <v>0</v>
      </c>
    </row>
    <row r="24" spans="1:7" customFormat="1" ht="14.4" x14ac:dyDescent="0.3">
      <c r="A24" s="14" t="s">
        <v>29</v>
      </c>
      <c r="B24" s="14" t="s">
        <v>30</v>
      </c>
      <c r="C24" s="31">
        <v>8</v>
      </c>
      <c r="D24" s="31"/>
      <c r="E24" s="32">
        <v>0</v>
      </c>
      <c r="F24" s="33"/>
      <c r="G24" s="12">
        <f t="shared" si="0"/>
        <v>0</v>
      </c>
    </row>
    <row r="25" spans="1:7" customFormat="1" ht="14.4" x14ac:dyDescent="0.3">
      <c r="A25" s="14" t="s">
        <v>29</v>
      </c>
      <c r="B25" s="14" t="s">
        <v>31</v>
      </c>
      <c r="C25" s="31">
        <v>2</v>
      </c>
      <c r="D25" s="31"/>
      <c r="E25" s="32">
        <v>0</v>
      </c>
      <c r="F25" s="33"/>
      <c r="G25" s="12">
        <f t="shared" si="0"/>
        <v>0</v>
      </c>
    </row>
    <row r="26" spans="1:7" customFormat="1" ht="14.4" x14ac:dyDescent="0.3">
      <c r="A26" s="14" t="s">
        <v>32</v>
      </c>
      <c r="B26" s="14" t="s">
        <v>33</v>
      </c>
      <c r="C26" s="31">
        <v>5</v>
      </c>
      <c r="D26" s="31"/>
      <c r="E26" s="32">
        <v>0</v>
      </c>
      <c r="F26" s="33"/>
      <c r="G26" s="12">
        <f t="shared" si="0"/>
        <v>0</v>
      </c>
    </row>
    <row r="27" spans="1:7" ht="23.25" customHeight="1" x14ac:dyDescent="0.2">
      <c r="A27" s="2" t="s">
        <v>102</v>
      </c>
      <c r="B27" s="2"/>
      <c r="C27" s="2"/>
      <c r="D27" s="3"/>
      <c r="E27" s="28"/>
      <c r="F27" s="28">
        <f>SUM(E28:E31)</f>
        <v>0</v>
      </c>
      <c r="G27" s="2"/>
    </row>
    <row r="28" spans="1:7" customFormat="1" ht="14.4" x14ac:dyDescent="0.3">
      <c r="A28" s="14" t="s">
        <v>34</v>
      </c>
      <c r="B28" s="14" t="s">
        <v>35</v>
      </c>
      <c r="C28" s="31">
        <v>1</v>
      </c>
      <c r="D28" s="31"/>
      <c r="E28" s="32">
        <v>0</v>
      </c>
      <c r="F28" s="33"/>
      <c r="G28" s="12">
        <f t="shared" ref="G28" si="1">C28*E28</f>
        <v>0</v>
      </c>
    </row>
    <row r="29" spans="1:7" customFormat="1" ht="14.4" x14ac:dyDescent="0.3">
      <c r="A29" s="14" t="s">
        <v>36</v>
      </c>
      <c r="B29" s="14" t="s">
        <v>37</v>
      </c>
      <c r="C29" s="31">
        <v>35</v>
      </c>
      <c r="D29" s="31"/>
      <c r="E29" s="32">
        <v>0</v>
      </c>
      <c r="F29" s="33"/>
      <c r="G29" s="12">
        <f t="shared" ref="G29:G31" si="2">C29*E29</f>
        <v>0</v>
      </c>
    </row>
    <row r="30" spans="1:7" customFormat="1" ht="14.25" customHeight="1" x14ac:dyDescent="0.3">
      <c r="A30" s="14" t="s">
        <v>38</v>
      </c>
      <c r="B30" s="14" t="s">
        <v>39</v>
      </c>
      <c r="C30" s="31">
        <v>35</v>
      </c>
      <c r="D30" s="31"/>
      <c r="E30" s="32">
        <v>0</v>
      </c>
      <c r="F30" s="33"/>
      <c r="G30" s="12">
        <f t="shared" si="2"/>
        <v>0</v>
      </c>
    </row>
    <row r="31" spans="1:7" customFormat="1" ht="14.4" x14ac:dyDescent="0.3">
      <c r="A31" s="14" t="s">
        <v>40</v>
      </c>
      <c r="B31" s="14"/>
      <c r="C31" s="31">
        <v>4</v>
      </c>
      <c r="D31" s="31"/>
      <c r="E31" s="32">
        <v>0</v>
      </c>
      <c r="F31" s="33"/>
      <c r="G31" s="12">
        <f t="shared" si="2"/>
        <v>0</v>
      </c>
    </row>
    <row r="32" spans="1:7" ht="23.25" customHeight="1" thickBot="1" x14ac:dyDescent="0.25">
      <c r="A32" s="2" t="s">
        <v>103</v>
      </c>
      <c r="B32" s="2"/>
      <c r="C32" s="2"/>
      <c r="D32" s="3"/>
      <c r="E32" s="28"/>
      <c r="F32" s="28">
        <f>SUM(E34:E41)</f>
        <v>0</v>
      </c>
      <c r="G32" s="2"/>
    </row>
    <row r="33" spans="1:7" ht="39" customHeight="1" x14ac:dyDescent="0.2">
      <c r="A33" s="36" t="s">
        <v>88</v>
      </c>
      <c r="B33" s="37"/>
      <c r="C33" s="26" t="s">
        <v>0</v>
      </c>
      <c r="D33" s="27"/>
      <c r="E33" s="29" t="s">
        <v>4</v>
      </c>
      <c r="F33" s="29"/>
      <c r="G33" s="13" t="s">
        <v>1</v>
      </c>
    </row>
    <row r="34" spans="1:7" customFormat="1" ht="81.599999999999994" x14ac:dyDescent="0.3">
      <c r="A34" s="14" t="s">
        <v>41</v>
      </c>
      <c r="B34" s="14" t="s">
        <v>42</v>
      </c>
      <c r="C34" s="31">
        <v>1</v>
      </c>
      <c r="D34" s="31"/>
      <c r="E34" s="32">
        <v>0</v>
      </c>
      <c r="F34" s="33"/>
      <c r="G34" s="12">
        <f t="shared" ref="G34:G41" si="3">C34*E34</f>
        <v>0</v>
      </c>
    </row>
    <row r="35" spans="1:7" customFormat="1" ht="61.2" x14ac:dyDescent="0.3">
      <c r="A35" s="14" t="s">
        <v>43</v>
      </c>
      <c r="B35" s="14" t="s">
        <v>44</v>
      </c>
      <c r="C35" s="31">
        <v>14</v>
      </c>
      <c r="D35" s="31"/>
      <c r="E35" s="32">
        <v>0</v>
      </c>
      <c r="F35" s="33"/>
      <c r="G35" s="12">
        <f t="shared" si="3"/>
        <v>0</v>
      </c>
    </row>
    <row r="36" spans="1:7" customFormat="1" ht="61.2" x14ac:dyDescent="0.3">
      <c r="A36" s="14" t="s">
        <v>45</v>
      </c>
      <c r="B36" s="14" t="s">
        <v>46</v>
      </c>
      <c r="C36" s="31">
        <v>1</v>
      </c>
      <c r="D36" s="31"/>
      <c r="E36" s="32">
        <v>0</v>
      </c>
      <c r="F36" s="33"/>
      <c r="G36" s="12">
        <f t="shared" si="3"/>
        <v>0</v>
      </c>
    </row>
    <row r="37" spans="1:7" customFormat="1" ht="61.2" x14ac:dyDescent="0.3">
      <c r="A37" s="14" t="s">
        <v>47</v>
      </c>
      <c r="B37" s="14" t="s">
        <v>48</v>
      </c>
      <c r="C37" s="31">
        <v>3</v>
      </c>
      <c r="D37" s="31"/>
      <c r="E37" s="32">
        <v>0</v>
      </c>
      <c r="F37" s="33"/>
      <c r="G37" s="12">
        <f t="shared" si="3"/>
        <v>0</v>
      </c>
    </row>
    <row r="38" spans="1:7" customFormat="1" ht="30.6" x14ac:dyDescent="0.3">
      <c r="A38" s="14" t="s">
        <v>49</v>
      </c>
      <c r="B38" s="14" t="s">
        <v>50</v>
      </c>
      <c r="C38" s="31">
        <v>2</v>
      </c>
      <c r="D38" s="31"/>
      <c r="E38" s="32">
        <v>0</v>
      </c>
      <c r="F38" s="33"/>
      <c r="G38" s="12">
        <f t="shared" si="3"/>
        <v>0</v>
      </c>
    </row>
    <row r="39" spans="1:7" customFormat="1" ht="30.6" x14ac:dyDescent="0.3">
      <c r="A39" s="14" t="s">
        <v>51</v>
      </c>
      <c r="B39" s="14" t="s">
        <v>52</v>
      </c>
      <c r="C39" s="31">
        <v>46</v>
      </c>
      <c r="D39" s="31"/>
      <c r="E39" s="32">
        <v>0</v>
      </c>
      <c r="F39" s="33"/>
      <c r="G39" s="12">
        <f t="shared" si="3"/>
        <v>0</v>
      </c>
    </row>
    <row r="40" spans="1:7" customFormat="1" ht="30.6" x14ac:dyDescent="0.3">
      <c r="A40" s="14" t="s">
        <v>51</v>
      </c>
      <c r="B40" s="14" t="s">
        <v>53</v>
      </c>
      <c r="C40" s="31">
        <v>18</v>
      </c>
      <c r="D40" s="31"/>
      <c r="E40" s="32">
        <v>0</v>
      </c>
      <c r="F40" s="33"/>
      <c r="G40" s="12">
        <f t="shared" si="3"/>
        <v>0</v>
      </c>
    </row>
    <row r="41" spans="1:7" customFormat="1" ht="14.4" x14ac:dyDescent="0.3">
      <c r="A41" s="14" t="s">
        <v>40</v>
      </c>
      <c r="B41" s="14"/>
      <c r="C41" s="31">
        <v>1</v>
      </c>
      <c r="D41" s="31"/>
      <c r="E41" s="32">
        <v>0</v>
      </c>
      <c r="F41" s="33"/>
      <c r="G41" s="12">
        <f t="shared" si="3"/>
        <v>0</v>
      </c>
    </row>
    <row r="42" spans="1:7" ht="23.25" customHeight="1" thickBot="1" x14ac:dyDescent="0.25">
      <c r="A42" s="2" t="s">
        <v>104</v>
      </c>
      <c r="B42" s="2"/>
      <c r="C42" s="2"/>
      <c r="D42" s="3"/>
      <c r="E42" s="28"/>
      <c r="F42" s="28">
        <f>SUM(E44:E51)</f>
        <v>0</v>
      </c>
      <c r="G42" s="2"/>
    </row>
    <row r="43" spans="1:7" ht="39" customHeight="1" x14ac:dyDescent="0.2">
      <c r="A43" s="36" t="s">
        <v>88</v>
      </c>
      <c r="B43" s="37"/>
      <c r="C43" s="26" t="s">
        <v>0</v>
      </c>
      <c r="D43" s="27"/>
      <c r="E43" s="29" t="s">
        <v>4</v>
      </c>
      <c r="F43" s="29"/>
      <c r="G43" s="13" t="s">
        <v>1</v>
      </c>
    </row>
    <row r="44" spans="1:7" customFormat="1" ht="71.400000000000006" x14ac:dyDescent="0.3">
      <c r="A44" s="14" t="s">
        <v>54</v>
      </c>
      <c r="B44" s="14" t="s">
        <v>55</v>
      </c>
      <c r="C44" s="31">
        <v>3</v>
      </c>
      <c r="D44" s="31"/>
      <c r="E44" s="32">
        <v>0</v>
      </c>
      <c r="F44" s="33"/>
      <c r="G44" s="12">
        <f t="shared" ref="G44:G50" si="4">C44*E44</f>
        <v>0</v>
      </c>
    </row>
    <row r="45" spans="1:7" customFormat="1" ht="71.400000000000006" x14ac:dyDescent="0.3">
      <c r="A45" s="14" t="s">
        <v>56</v>
      </c>
      <c r="B45" s="14" t="s">
        <v>57</v>
      </c>
      <c r="C45" s="31">
        <v>2</v>
      </c>
      <c r="D45" s="31"/>
      <c r="E45" s="32">
        <v>0</v>
      </c>
      <c r="F45" s="33"/>
      <c r="G45" s="12">
        <f t="shared" si="4"/>
        <v>0</v>
      </c>
    </row>
    <row r="46" spans="1:7" customFormat="1" ht="20.399999999999999" x14ac:dyDescent="0.3">
      <c r="A46" s="14" t="s">
        <v>58</v>
      </c>
      <c r="B46" s="14"/>
      <c r="C46" s="31">
        <v>1</v>
      </c>
      <c r="D46" s="31"/>
      <c r="E46" s="32">
        <v>0</v>
      </c>
      <c r="F46" s="33"/>
      <c r="G46" s="12">
        <f t="shared" si="4"/>
        <v>0</v>
      </c>
    </row>
    <row r="47" spans="1:7" customFormat="1" ht="14.4" x14ac:dyDescent="0.3">
      <c r="A47" s="14" t="s">
        <v>40</v>
      </c>
      <c r="B47" s="14"/>
      <c r="C47" s="31">
        <v>1</v>
      </c>
      <c r="D47" s="31"/>
      <c r="E47" s="32">
        <v>0</v>
      </c>
      <c r="F47" s="33"/>
      <c r="G47" s="12">
        <f t="shared" si="4"/>
        <v>0</v>
      </c>
    </row>
    <row r="48" spans="1:7" customFormat="1" ht="40.799999999999997" x14ac:dyDescent="0.3">
      <c r="A48" s="14" t="s">
        <v>59</v>
      </c>
      <c r="B48" s="14" t="s">
        <v>60</v>
      </c>
      <c r="C48" s="31">
        <v>1</v>
      </c>
      <c r="D48" s="31"/>
      <c r="E48" s="32">
        <v>0</v>
      </c>
      <c r="F48" s="33"/>
      <c r="G48" s="12">
        <f t="shared" si="4"/>
        <v>0</v>
      </c>
    </row>
    <row r="49" spans="1:7" customFormat="1" ht="30.6" x14ac:dyDescent="0.3">
      <c r="A49" s="14" t="s">
        <v>61</v>
      </c>
      <c r="B49" s="14" t="s">
        <v>62</v>
      </c>
      <c r="C49" s="31">
        <v>2</v>
      </c>
      <c r="D49" s="31"/>
      <c r="E49" s="32">
        <v>0</v>
      </c>
      <c r="F49" s="33"/>
      <c r="G49" s="12">
        <f t="shared" si="4"/>
        <v>0</v>
      </c>
    </row>
    <row r="50" spans="1:7" customFormat="1" ht="61.2" x14ac:dyDescent="0.3">
      <c r="A50" s="14" t="s">
        <v>63</v>
      </c>
      <c r="B50" s="14" t="s">
        <v>64</v>
      </c>
      <c r="C50" s="31">
        <v>2</v>
      </c>
      <c r="D50" s="31"/>
      <c r="E50" s="32">
        <v>0</v>
      </c>
      <c r="F50" s="33"/>
      <c r="G50" s="12">
        <f t="shared" si="4"/>
        <v>0</v>
      </c>
    </row>
    <row r="51" spans="1:7" ht="23.25" customHeight="1" thickBot="1" x14ac:dyDescent="0.25">
      <c r="A51" s="2" t="s">
        <v>105</v>
      </c>
      <c r="B51" s="2"/>
      <c r="C51" s="2"/>
      <c r="D51" s="3"/>
      <c r="E51" s="28"/>
      <c r="F51" s="28">
        <f>SUM(E53:E60)</f>
        <v>0</v>
      </c>
      <c r="G51" s="2"/>
    </row>
    <row r="52" spans="1:7" ht="39" customHeight="1" x14ac:dyDescent="0.2">
      <c r="A52" s="36" t="s">
        <v>88</v>
      </c>
      <c r="B52" s="37"/>
      <c r="C52" s="26" t="s">
        <v>0</v>
      </c>
      <c r="D52" s="27"/>
      <c r="E52" s="29" t="s">
        <v>4</v>
      </c>
      <c r="F52" s="29"/>
      <c r="G52" s="13" t="s">
        <v>1</v>
      </c>
    </row>
    <row r="53" spans="1:7" customFormat="1" ht="14.4" x14ac:dyDescent="0.3">
      <c r="A53" s="14" t="s">
        <v>65</v>
      </c>
      <c r="B53" s="14" t="s">
        <v>66</v>
      </c>
      <c r="C53" s="31">
        <v>35</v>
      </c>
      <c r="D53" s="31"/>
      <c r="E53" s="32">
        <v>0</v>
      </c>
      <c r="F53" s="33"/>
      <c r="G53" s="12">
        <f t="shared" ref="G53:G63" si="5">C53*E53</f>
        <v>0</v>
      </c>
    </row>
    <row r="54" spans="1:7" customFormat="1" ht="14.4" x14ac:dyDescent="0.3">
      <c r="A54" s="14" t="s">
        <v>67</v>
      </c>
      <c r="B54" s="14" t="s">
        <v>68</v>
      </c>
      <c r="C54" s="31">
        <v>555</v>
      </c>
      <c r="D54" s="31"/>
      <c r="E54" s="32">
        <v>0</v>
      </c>
      <c r="F54" s="33"/>
      <c r="G54" s="12">
        <f t="shared" si="5"/>
        <v>0</v>
      </c>
    </row>
    <row r="55" spans="1:7" customFormat="1" ht="20.399999999999999" x14ac:dyDescent="0.3">
      <c r="A55" s="14" t="s">
        <v>69</v>
      </c>
      <c r="B55" s="14" t="s">
        <v>70</v>
      </c>
      <c r="C55" s="31">
        <v>4395</v>
      </c>
      <c r="D55" s="31"/>
      <c r="E55" s="32">
        <v>0</v>
      </c>
      <c r="F55" s="33"/>
      <c r="G55" s="12">
        <f t="shared" si="5"/>
        <v>0</v>
      </c>
    </row>
    <row r="56" spans="1:7" customFormat="1" ht="14.4" x14ac:dyDescent="0.3">
      <c r="A56" s="14" t="s">
        <v>71</v>
      </c>
      <c r="B56" s="14" t="s">
        <v>72</v>
      </c>
      <c r="C56" s="31">
        <v>300</v>
      </c>
      <c r="D56" s="31"/>
      <c r="E56" s="32">
        <v>0</v>
      </c>
      <c r="F56" s="33"/>
      <c r="G56" s="12">
        <f t="shared" si="5"/>
        <v>0</v>
      </c>
    </row>
    <row r="57" spans="1:7" customFormat="1" ht="22.8" x14ac:dyDescent="0.3">
      <c r="A57" s="14" t="s">
        <v>71</v>
      </c>
      <c r="B57" s="14" t="s">
        <v>73</v>
      </c>
      <c r="C57" s="31">
        <v>35</v>
      </c>
      <c r="D57" s="31"/>
      <c r="E57" s="32">
        <v>0</v>
      </c>
      <c r="F57" s="33"/>
      <c r="G57" s="12">
        <f t="shared" si="5"/>
        <v>0</v>
      </c>
    </row>
    <row r="58" spans="1:7" customFormat="1" ht="14.4" x14ac:dyDescent="0.3">
      <c r="A58" s="14" t="s">
        <v>74</v>
      </c>
      <c r="B58" s="14" t="s">
        <v>75</v>
      </c>
      <c r="C58" s="31">
        <v>1</v>
      </c>
      <c r="D58" s="31"/>
      <c r="E58" s="32">
        <v>0</v>
      </c>
      <c r="F58" s="33"/>
      <c r="G58" s="12">
        <f t="shared" si="5"/>
        <v>0</v>
      </c>
    </row>
    <row r="59" spans="1:7" customFormat="1" ht="40.799999999999997" x14ac:dyDescent="0.3">
      <c r="A59" s="14" t="s">
        <v>76</v>
      </c>
      <c r="B59" s="14" t="s">
        <v>77</v>
      </c>
      <c r="C59" s="31">
        <v>1</v>
      </c>
      <c r="D59" s="31"/>
      <c r="E59" s="32">
        <v>0</v>
      </c>
      <c r="F59" s="33"/>
      <c r="G59" s="12">
        <f t="shared" si="5"/>
        <v>0</v>
      </c>
    </row>
    <row r="60" spans="1:7" customFormat="1" ht="51" x14ac:dyDescent="0.3">
      <c r="A60" s="14" t="s">
        <v>78</v>
      </c>
      <c r="B60" s="14" t="s">
        <v>79</v>
      </c>
      <c r="C60" s="31">
        <v>30</v>
      </c>
      <c r="D60" s="31"/>
      <c r="E60" s="32">
        <v>0</v>
      </c>
      <c r="F60" s="33"/>
      <c r="G60" s="12">
        <f t="shared" si="5"/>
        <v>0</v>
      </c>
    </row>
    <row r="61" spans="1:7" customFormat="1" ht="40.799999999999997" x14ac:dyDescent="0.3">
      <c r="A61" s="14" t="s">
        <v>80</v>
      </c>
      <c r="B61" s="14" t="s">
        <v>81</v>
      </c>
      <c r="C61" s="31">
        <v>30</v>
      </c>
      <c r="D61" s="31"/>
      <c r="E61" s="32">
        <v>0</v>
      </c>
      <c r="F61" s="33"/>
      <c r="G61" s="12">
        <f t="shared" si="5"/>
        <v>0</v>
      </c>
    </row>
    <row r="62" spans="1:7" customFormat="1" ht="14.4" x14ac:dyDescent="0.3">
      <c r="A62" s="14" t="s">
        <v>82</v>
      </c>
      <c r="B62" s="14" t="s">
        <v>83</v>
      </c>
      <c r="C62" s="31">
        <v>1</v>
      </c>
      <c r="D62" s="31"/>
      <c r="E62" s="32">
        <v>0</v>
      </c>
      <c r="F62" s="33"/>
      <c r="G62" s="12">
        <f t="shared" si="5"/>
        <v>0</v>
      </c>
    </row>
    <row r="63" spans="1:7" customFormat="1" ht="51" x14ac:dyDescent="0.3">
      <c r="A63" s="14" t="s">
        <v>84</v>
      </c>
      <c r="B63" s="14" t="s">
        <v>85</v>
      </c>
      <c r="C63" s="31">
        <v>4</v>
      </c>
      <c r="D63" s="31"/>
      <c r="E63" s="32">
        <v>0</v>
      </c>
      <c r="F63" s="33"/>
      <c r="G63" s="12">
        <f t="shared" si="5"/>
        <v>0</v>
      </c>
    </row>
    <row r="64" spans="1:7" ht="23.25" customHeight="1" thickBot="1" x14ac:dyDescent="0.25">
      <c r="A64" s="2" t="s">
        <v>86</v>
      </c>
      <c r="B64" s="2"/>
      <c r="C64" s="2"/>
      <c r="D64" s="3"/>
      <c r="E64" s="28"/>
      <c r="F64" s="28">
        <f>SUM(E66:E66)</f>
        <v>0</v>
      </c>
      <c r="G64" s="2"/>
    </row>
    <row r="65" spans="1:7" ht="39" customHeight="1" x14ac:dyDescent="0.2">
      <c r="A65" s="36" t="s">
        <v>88</v>
      </c>
      <c r="B65" s="37"/>
      <c r="C65" s="26" t="s">
        <v>0</v>
      </c>
      <c r="D65" s="27"/>
      <c r="E65" s="29" t="s">
        <v>4</v>
      </c>
      <c r="F65" s="29"/>
      <c r="G65" s="13" t="s">
        <v>1</v>
      </c>
    </row>
    <row r="66" spans="1:7" customFormat="1" ht="14.4" x14ac:dyDescent="0.3">
      <c r="A66" s="14" t="s">
        <v>89</v>
      </c>
      <c r="B66" s="14" t="s">
        <v>92</v>
      </c>
      <c r="C66" s="31">
        <v>3</v>
      </c>
      <c r="D66" s="31"/>
      <c r="E66" s="32">
        <v>0</v>
      </c>
      <c r="F66" s="33"/>
      <c r="G66" s="12">
        <f t="shared" ref="G66" si="6">C66*E66</f>
        <v>0</v>
      </c>
    </row>
    <row r="67" spans="1:7" ht="23.25" customHeight="1" thickBot="1" x14ac:dyDescent="0.25">
      <c r="A67" s="2" t="s">
        <v>87</v>
      </c>
      <c r="B67" s="2"/>
      <c r="C67" s="2"/>
      <c r="D67" s="3"/>
      <c r="E67" s="28"/>
      <c r="F67" s="28">
        <f>SUM(E69:E69)</f>
        <v>0</v>
      </c>
      <c r="G67" s="2"/>
    </row>
    <row r="68" spans="1:7" ht="39" customHeight="1" x14ac:dyDescent="0.2">
      <c r="A68" s="36" t="s">
        <v>88</v>
      </c>
      <c r="B68" s="37"/>
      <c r="C68" s="26" t="s">
        <v>0</v>
      </c>
      <c r="D68" s="27"/>
      <c r="E68" s="29" t="s">
        <v>4</v>
      </c>
      <c r="F68" s="29"/>
      <c r="G68" s="13" t="s">
        <v>1</v>
      </c>
    </row>
    <row r="69" spans="1:7" customFormat="1" ht="15" thickBot="1" x14ac:dyDescent="0.35">
      <c r="A69" s="15" t="s">
        <v>90</v>
      </c>
      <c r="B69" s="15" t="s">
        <v>91</v>
      </c>
      <c r="C69" s="38">
        <v>1</v>
      </c>
      <c r="D69" s="38"/>
      <c r="E69" s="32">
        <v>0</v>
      </c>
      <c r="F69" s="33"/>
      <c r="G69" s="16">
        <f t="shared" ref="G69" si="7">C69*E69</f>
        <v>0</v>
      </c>
    </row>
    <row r="70" spans="1:7" ht="31.5" customHeight="1" thickBot="1" x14ac:dyDescent="0.25">
      <c r="A70" s="25"/>
      <c r="B70" s="25"/>
      <c r="C70" s="25"/>
      <c r="D70" s="25"/>
      <c r="E70" s="25"/>
      <c r="F70" s="25"/>
      <c r="G70" s="25"/>
    </row>
    <row r="71" spans="1:7" ht="37.5" customHeight="1" thickBot="1" x14ac:dyDescent="0.25">
      <c r="C71" s="20" t="s">
        <v>8</v>
      </c>
      <c r="D71" s="21"/>
      <c r="E71" s="21"/>
      <c r="F71" s="7" t="s">
        <v>2</v>
      </c>
      <c r="G71" s="7" t="s">
        <v>3</v>
      </c>
    </row>
    <row r="72" spans="1:7" ht="66" customHeight="1" thickBot="1" x14ac:dyDescent="0.25">
      <c r="C72" s="17" t="s">
        <v>107</v>
      </c>
      <c r="D72" s="18"/>
      <c r="E72" s="18"/>
      <c r="F72" s="11">
        <f>SUM(G13:G69)</f>
        <v>0</v>
      </c>
      <c r="G72" s="11">
        <f>F72*1.21</f>
        <v>0</v>
      </c>
    </row>
    <row r="74" spans="1:7" ht="119.25" customHeight="1" x14ac:dyDescent="0.2">
      <c r="A74" s="5"/>
      <c r="B74" s="5"/>
      <c r="C74" s="19" t="s">
        <v>9</v>
      </c>
      <c r="D74" s="19"/>
      <c r="E74" s="19"/>
      <c r="F74" s="19"/>
      <c r="G74" s="19"/>
    </row>
    <row r="75" spans="1:7" ht="18.75" customHeight="1" x14ac:dyDescent="0.2">
      <c r="A75" s="6"/>
      <c r="B75" s="6"/>
      <c r="C75" s="4"/>
      <c r="D75" s="4"/>
      <c r="E75" s="4"/>
      <c r="F75" s="4"/>
    </row>
  </sheetData>
  <sheetProtection sheet="1" objects="1" scenarios="1" selectLockedCells="1"/>
  <mergeCells count="127">
    <mergeCell ref="E64:F64"/>
    <mergeCell ref="E66:F66"/>
    <mergeCell ref="E67:F67"/>
    <mergeCell ref="E69:F69"/>
    <mergeCell ref="A43:B43"/>
    <mergeCell ref="C43:D43"/>
    <mergeCell ref="E43:F43"/>
    <mergeCell ref="A52:B52"/>
    <mergeCell ref="C52:D52"/>
    <mergeCell ref="E52:F52"/>
    <mergeCell ref="A65:B65"/>
    <mergeCell ref="C65:D65"/>
    <mergeCell ref="E65:F65"/>
    <mergeCell ref="A68:B68"/>
    <mergeCell ref="C68:D68"/>
    <mergeCell ref="E68:F68"/>
    <mergeCell ref="E59:F59"/>
    <mergeCell ref="E60:F60"/>
    <mergeCell ref="E61:F61"/>
    <mergeCell ref="E62:F62"/>
    <mergeCell ref="E63:F63"/>
    <mergeCell ref="E54:F54"/>
    <mergeCell ref="E55:F55"/>
    <mergeCell ref="E56:F56"/>
    <mergeCell ref="E57:F57"/>
    <mergeCell ref="E58:F58"/>
    <mergeCell ref="E48:F48"/>
    <mergeCell ref="E49:F49"/>
    <mergeCell ref="E50:F50"/>
    <mergeCell ref="E51:F51"/>
    <mergeCell ref="E53:F53"/>
    <mergeCell ref="E42:F42"/>
    <mergeCell ref="E44:F44"/>
    <mergeCell ref="E45:F45"/>
    <mergeCell ref="E46:F46"/>
    <mergeCell ref="E47:F47"/>
    <mergeCell ref="E37:F37"/>
    <mergeCell ref="E38:F38"/>
    <mergeCell ref="E39:F39"/>
    <mergeCell ref="E40:F40"/>
    <mergeCell ref="E41:F41"/>
    <mergeCell ref="E34:F34"/>
    <mergeCell ref="E35:F35"/>
    <mergeCell ref="E36:F36"/>
    <mergeCell ref="E28:F28"/>
    <mergeCell ref="E29:F29"/>
    <mergeCell ref="E30:F30"/>
    <mergeCell ref="E31:F31"/>
    <mergeCell ref="E32:F32"/>
    <mergeCell ref="E25:F25"/>
    <mergeCell ref="E26:F26"/>
    <mergeCell ref="C33:D33"/>
    <mergeCell ref="E33:F33"/>
    <mergeCell ref="A12:B12"/>
    <mergeCell ref="A33:B33"/>
    <mergeCell ref="E27:F27"/>
    <mergeCell ref="C66:D66"/>
    <mergeCell ref="C69:D69"/>
    <mergeCell ref="E13:F13"/>
    <mergeCell ref="E14:F14"/>
    <mergeCell ref="C15:D15"/>
    <mergeCell ref="E15:F15"/>
    <mergeCell ref="E16:F16"/>
    <mergeCell ref="E17:F17"/>
    <mergeCell ref="E18:F18"/>
    <mergeCell ref="C19:D19"/>
    <mergeCell ref="E19:F19"/>
    <mergeCell ref="E20:F20"/>
    <mergeCell ref="E21:F21"/>
    <mergeCell ref="E22:F22"/>
    <mergeCell ref="E23:F23"/>
    <mergeCell ref="E24:F24"/>
    <mergeCell ref="C59:D59"/>
    <mergeCell ref="C60:D60"/>
    <mergeCell ref="C61:D61"/>
    <mergeCell ref="C62:D62"/>
    <mergeCell ref="C63:D63"/>
    <mergeCell ref="C54:D54"/>
    <mergeCell ref="C55:D55"/>
    <mergeCell ref="C56:D56"/>
    <mergeCell ref="C57:D57"/>
    <mergeCell ref="C58:D58"/>
    <mergeCell ref="C47:D47"/>
    <mergeCell ref="C48:D48"/>
    <mergeCell ref="C49:D49"/>
    <mergeCell ref="C50:D50"/>
    <mergeCell ref="C53:D53"/>
    <mergeCell ref="C40:D40"/>
    <mergeCell ref="C41:D41"/>
    <mergeCell ref="C44:D44"/>
    <mergeCell ref="C45:D45"/>
    <mergeCell ref="C46:D46"/>
    <mergeCell ref="C21:D21"/>
    <mergeCell ref="C35:D35"/>
    <mergeCell ref="C36:D36"/>
    <mergeCell ref="C37:D37"/>
    <mergeCell ref="C38:D38"/>
    <mergeCell ref="C39:D39"/>
    <mergeCell ref="C28:D28"/>
    <mergeCell ref="C29:D29"/>
    <mergeCell ref="C30:D30"/>
    <mergeCell ref="C31:D31"/>
    <mergeCell ref="C34:D34"/>
    <mergeCell ref="C72:E72"/>
    <mergeCell ref="C74:G74"/>
    <mergeCell ref="C71:E71"/>
    <mergeCell ref="A9:G9"/>
    <mergeCell ref="C7:D7"/>
    <mergeCell ref="D6:G6"/>
    <mergeCell ref="D5:G5"/>
    <mergeCell ref="E7:G7"/>
    <mergeCell ref="A70:G70"/>
    <mergeCell ref="C12:D12"/>
    <mergeCell ref="E11:F11"/>
    <mergeCell ref="E12:F12"/>
    <mergeCell ref="A10:G10"/>
    <mergeCell ref="C13:D13"/>
    <mergeCell ref="C14:D14"/>
    <mergeCell ref="C22:D22"/>
    <mergeCell ref="C23:D23"/>
    <mergeCell ref="C24:D24"/>
    <mergeCell ref="C25:D25"/>
    <mergeCell ref="C26:D26"/>
    <mergeCell ref="C16:D16"/>
    <mergeCell ref="C17:D17"/>
    <mergeCell ref="C18:D18"/>
    <mergeCell ref="C20:D20"/>
  </mergeCells>
  <pageMargins left="0.47244094488188981" right="0.23622047244094491" top="0.59055118110236227" bottom="0.19685039370078741" header="0.19685039370078741" footer="0.19685039370078741"/>
  <pageSetup paperSize="9" scale="53" fitToHeight="2" orientation="portrait" verticalDpi="1200" r:id="rId1"/>
  <headerFooter>
    <oddHeader>&amp;C&amp;"v,Negrita"&amp;18&amp;K05-049ANNEX 8. OFERTA ECONÒMICA DE L’EMPRESA LICITADORA</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Annex 8- Oferta econòmica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Peinado Ruiz, Estanis</dc:creator>
  <cp:lastModifiedBy>Blasco Argente, Glòria</cp:lastModifiedBy>
  <cp:lastPrinted>2025-06-20T11:16:01Z</cp:lastPrinted>
  <dcterms:created xsi:type="dcterms:W3CDTF">2024-10-10T16:46:31Z</dcterms:created>
  <dcterms:modified xsi:type="dcterms:W3CDTF">2025-07-30T09:19:54Z</dcterms:modified>
</cp:coreProperties>
</file>