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S:\contractacio\PERFIL AOC\SUBMINISTRAMENTS\2025\SU 21 2025 AJT 49711 2025\"/>
    </mc:Choice>
  </mc:AlternateContent>
  <xr:revisionPtr revIDLastSave="0" documentId="8_{4AC7BECE-96BC-4F9B-8ED0-1788032F149D}" xr6:coauthVersionLast="36" xr6:coauthVersionMax="36" xr10:uidLastSave="{00000000-0000-0000-0000-000000000000}"/>
  <workbookProtection workbookAlgorithmName="SHA-512" workbookHashValue="Pi6wMQh8w6yElpgljTvJeXiuSc6T+zYlgQK5lHesyjAEUxQ34GbHGHMa7LFqawlF3jwivJPA477SBLEOSXaG9g==" workbookSaltValue="SFONtAaq+JEE2f8jqwfMQQ==" workbookSpinCount="100000" lockStructure="1"/>
  <bookViews>
    <workbookView xWindow="0" yWindow="0" windowWidth="19200" windowHeight="11430" xr2:uid="{11FEDDC5-E8FC-4929-BDE2-1815568475C3}"/>
  </bookViews>
  <sheets>
    <sheet name="Oferta economica Lot 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F14" i="1"/>
  <c r="F15" i="1"/>
  <c r="F16" i="1"/>
  <c r="F17" i="1"/>
  <c r="F18" i="1"/>
  <c r="F19" i="1"/>
  <c r="F20" i="1"/>
  <c r="F21" i="1"/>
  <c r="F22" i="1"/>
  <c r="F23" i="1"/>
  <c r="F24" i="1"/>
  <c r="F25" i="1"/>
  <c r="F26" i="1"/>
  <c r="F27" i="1"/>
  <c r="F28" i="1"/>
  <c r="F29" i="1"/>
  <c r="F30" i="1"/>
  <c r="F12" i="1"/>
  <c r="F32" i="1" l="1"/>
  <c r="F33" i="1" s="1"/>
  <c r="F34" i="1" s="1"/>
</calcChain>
</file>

<file path=xl/sharedStrings.xml><?xml version="1.0" encoding="utf-8"?>
<sst xmlns="http://schemas.openxmlformats.org/spreadsheetml/2006/main" count="30" uniqueCount="30">
  <si>
    <t>Unitats Estimades</t>
  </si>
  <si>
    <t>Descripció</t>
  </si>
  <si>
    <t>Preu untari màxim de referència (IVA exclòs)</t>
  </si>
  <si>
    <t xml:space="preserve">Armari amb portes. Sobre i baix en melamina de 25mm i cantells en tot el perímetre. Laterals en melamina de 19mm amb cantells. Portes batents de melamina de 19mm amb cantells. Frontisses obertura 110º.  4 Prestatges de melamina de 25mm de gruix amb cantells a la part frontal. 
Mides: 197hx100cm. Color faig. Tiradors acabat alumini anoditzat. 
Model de referència: OH System o equivalent. </t>
  </si>
  <si>
    <t xml:space="preserve">Armari metàl·lic per a accessoris de neteja amb prestatges interiors i espais combinat. Penjador. Tancament amb pany. Mides 500x500x1800h mm.
Model de referència: 4008 de Sistemas Industriales Europeos (SIE) o equivalent. </t>
  </si>
  <si>
    <t>Cadira col·lectivitats de polipropilè. Amb braços, 4 potes i apilable. Color: Verd.
Mides: 594x796mm. 
Model de referència: Fluit d'Actiu o equivalent</t>
  </si>
  <si>
    <t>Cadira ergonòmica de treball. Base de 5 radis amb rodes. Mecanisme sincronitzat de seient i respatller i regulació d'altura amb pistó de gas. Braços desmuntables i regulables 3GL (altura, gir i desplaçament frontal). Acabat del respatller en malla. Seient i respatller en color negre. 
Model de referència: Qlick de Mobel Linea o equivalent.</t>
  </si>
  <si>
    <t>Calaixera mòbil de 3 calaixos i pany. Interior calaix metàl·lic, davanteres de melamina. Sobre, laterals, baix i tapa en melamina de 19mm amb cantells en tot el perímetre. 4 rodes. Pany ubicat a la davantera superior.Tiiradors color blanc.Safata plumier extensible inclosa. Color blanc. Mides: 58,7hx52,5x43,4cm aprox. 
Model referència: Calaixera Oh System de Mobel Linea o equivalent.</t>
  </si>
  <si>
    <t>Carros metàl·lics amb rodes per cadires Fluit  o equivalent</t>
  </si>
  <si>
    <t>Paperera d'acer inoxidable de 41L de capacitat. Fabricada en xapa d'acer inoxidable de 0,6mm. Capçal fabricat en xapa d'acer inoxidable d'1mm basculant i extraible. 6 ganxos interiors per a bossa. Cèrcol inferior en PVC negre. Acabat acer inoxidable setinat. Amb capacitat de 41 litres. 
Mides: 650hx315x260mm. 
Model de referència: 123-I de SIE o equivalent.</t>
  </si>
  <si>
    <t xml:space="preserve">Paperera d'acer inoxidable. Amb anella inferior en PVC negre. Capacitat 12 litres.
Mides: 315hx215mm
Model de referència: 101-I de SIE o equivalent. </t>
  </si>
  <si>
    <t>Paraigüer metàl·lic amb capçal divisor i accessori per a paraigües petits. Cos d'acer de 1mm. Cubeta interior d'injecció de plàstic per a recollir l'aigua. Capçal divisor estraible d'alumini de 3mm amb divisors per a 4 paraigües. Inclou accessori per a paraigües petits. Part inferior amb 4 tacs de goma antilliscants per evitar el contacte directe amb el terra. Color Gris.
Mides: 249 x 249 x 488 mm. 
Model de referència: KAI 23 de UNNOM o equivalent.</t>
  </si>
  <si>
    <t xml:space="preserve">Penjador unitari per porta bany. Fixació a paret oculta. 
Model de referència: 16363.B de Nofer o equivalent. </t>
  </si>
  <si>
    <t xml:space="preserve">Penja-robes de peu. Estructura d'acer amb recobriment en pols. Amb 6 crocs en branques de fusta. Color faig o similar.
Mides: 165hx34cm.
Model de referència: Sherwood de Unnom o equivalent. </t>
  </si>
  <si>
    <t>Portafulletons de peu de doble cara.Fabricat en fusta lacada. Amb 6 suports A4 de metacril·lat transparent. 3 suports a cada cara.
Model de referència: Trinity de Doublet o equivalent.</t>
  </si>
  <si>
    <t xml:space="preserve">Prestatgeria metàl·lica sense cargols per a càrregues lleugeres. Laterals i prestatges fabricats en acer laminat. Peus de PVC en color negre.
Mides: 200hx75x50cm. 6 prestatges, 2 laterals i reforç en X. 
Model de referència: Prestatgeries LOK de Guialmi o equivalent. </t>
  </si>
  <si>
    <t>Reposapeus ergonòmic. Superfície antilliscant. Fabricat en ABS color negre. Regulació inclinació de 95-130mm.  
Mides: 450x370mm.
Model de referència: RP-102 de Sie o equivalent.</t>
  </si>
  <si>
    <t>Rètol mural de perfil corb de 128 x 60 cm, està fabricat amb perfil d'alumini anoditzat en color plata mate, el suport permet la incorporació del paper (pictograma o text), mitjançant una ventosa especial es pot aixecar frontalment el plàstic transparent que el protegeix, de Planning Sisplamo o equivalent.</t>
  </si>
  <si>
    <t xml:space="preserve">Sofà de 3 places amb braços. Potes de fusta de faig. Acabat en faig. Entapissat Revive 1/AV20. 
Mides totals: 810hx2010x690mm.
Model de referència: SMARA Triple d'Actiu o equivalent. </t>
  </si>
  <si>
    <t>Tamboret de 4 potes, apilable sense braços fabricat en polipropilè. Potes amb feltre antilliscant. Color Verd. Seient sense coixí.
Mides: Altura seient 749mm. Altura amb respatller 1005mm.
Model de referència: Fluit d'Actiu o equivalent.</t>
  </si>
  <si>
    <t xml:space="preserve">Taula de treball. Sobre de melamina de 25mm amb cantells en tot el perímetre. Acabat sobre en color faig. Estructura metàl·lica fixa amb laterals en forma de "U" invertida. Acabat blanc (RAL 9016). 
Mides: 160x80cm.
Model de referència: Tempo Mobel Linea o equivalent. </t>
  </si>
  <si>
    <t xml:space="preserve">Taula de col·lectivitats. Sobre de 19mm amb recobriment melamína. Cantells a tot el perímetre. Acabat sobre color faig. Estructura  i potes d'acer laminat amb anivelladors en ABS i antilliscant. Color estructura blanc. Sense faldó.
Mides: 140x80cm.
Model de referència: Col·lectiva CL13 d'Actiu o equivalent.						</t>
  </si>
  <si>
    <t>Import</t>
  </si>
  <si>
    <t>21% IVA</t>
  </si>
  <si>
    <t xml:space="preserve">Total PBL Lot 2 </t>
  </si>
  <si>
    <t>Preu unitari oferta (IVA exclòs)</t>
  </si>
  <si>
    <t>OFERTA ECONÔMICA</t>
  </si>
  <si>
    <t>LOT 2 - Subministrament i instal·lació de mobiliari, complements i accessoris per l'Espai per la Gent Gran de l'Avinguda Catalunya</t>
  </si>
  <si>
    <t>(signatura electrònica del/de la representant de l'empresa)</t>
  </si>
  <si>
    <t>Import total  (IVA exclòs)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</si>
</sst>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0"/>
      <color theme="1"/>
      <name val="Arial"/>
      <family val="2"/>
    </font>
    <font>
      <sz val="10"/>
      <color theme="1"/>
      <name val="Arial"/>
      <family val="2"/>
    </font>
    <font>
      <b/>
      <sz val="10"/>
      <color theme="1"/>
      <name val="Arial"/>
      <family val="2"/>
    </font>
    <font>
      <sz val="10"/>
      <name val="Arial"/>
      <family val="2"/>
    </font>
    <font>
      <sz val="9"/>
      <color theme="1"/>
      <name val="Calibri"/>
      <family val="2"/>
      <scheme val="minor"/>
    </font>
    <font>
      <sz val="11"/>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4">
    <xf numFmtId="0" fontId="0" fillId="0" borderId="0" xfId="0"/>
    <xf numFmtId="0" fontId="0" fillId="0" borderId="0" xfId="0" applyProtection="1"/>
    <xf numFmtId="0" fontId="2" fillId="0" borderId="1"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2" xfId="0" applyFont="1" applyBorder="1" applyAlignment="1" applyProtection="1">
      <alignment horizontal="left" vertical="top" wrapText="1"/>
    </xf>
    <xf numFmtId="164" fontId="1" fillId="0" borderId="2" xfId="0" applyNumberFormat="1" applyFont="1" applyBorder="1" applyAlignment="1" applyProtection="1">
      <alignment horizontal="right" vertical="center"/>
    </xf>
    <xf numFmtId="164" fontId="1" fillId="0" borderId="2" xfId="0" applyNumberFormat="1" applyFont="1" applyBorder="1" applyAlignment="1" applyProtection="1">
      <alignment vertical="center"/>
    </xf>
    <xf numFmtId="0" fontId="1" fillId="0" borderId="3" xfId="0" applyFont="1" applyBorder="1" applyAlignment="1" applyProtection="1">
      <alignment horizontal="center" vertical="center"/>
    </xf>
    <xf numFmtId="0" fontId="1" fillId="0" borderId="3" xfId="0" applyFont="1" applyBorder="1" applyAlignment="1" applyProtection="1">
      <alignment vertical="center" wrapText="1"/>
    </xf>
    <xf numFmtId="164" fontId="1" fillId="0" borderId="3" xfId="0" applyNumberFormat="1" applyFont="1" applyBorder="1" applyAlignment="1" applyProtection="1">
      <alignment horizontal="right" vertical="center"/>
    </xf>
    <xf numFmtId="0" fontId="1" fillId="0" borderId="3"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1" fillId="0" borderId="4" xfId="0" applyFont="1" applyBorder="1" applyAlignment="1" applyProtection="1">
      <alignment horizontal="center" vertical="center"/>
    </xf>
    <xf numFmtId="0" fontId="1" fillId="0" borderId="4" xfId="0" applyFont="1" applyBorder="1" applyAlignment="1" applyProtection="1">
      <alignment horizontal="left" vertical="top" wrapText="1"/>
    </xf>
    <xf numFmtId="164" fontId="1" fillId="0" borderId="4" xfId="0" applyNumberFormat="1" applyFont="1" applyBorder="1" applyAlignment="1" applyProtection="1">
      <alignment horizontal="right" vertical="center"/>
    </xf>
    <xf numFmtId="0" fontId="2" fillId="0" borderId="5" xfId="0" applyFont="1" applyBorder="1" applyAlignment="1" applyProtection="1"/>
    <xf numFmtId="164" fontId="1" fillId="0" borderId="6" xfId="0" applyNumberFormat="1" applyFont="1" applyBorder="1" applyProtection="1"/>
    <xf numFmtId="0" fontId="2" fillId="0" borderId="7" xfId="0" applyFont="1" applyBorder="1" applyAlignment="1" applyProtection="1"/>
    <xf numFmtId="164" fontId="1" fillId="0" borderId="3" xfId="0" applyNumberFormat="1" applyFont="1" applyBorder="1" applyProtection="1"/>
    <xf numFmtId="0" fontId="2" fillId="0" borderId="8" xfId="0" applyFont="1" applyBorder="1" applyAlignment="1" applyProtection="1"/>
    <xf numFmtId="164" fontId="2" fillId="0" borderId="4" xfId="0" applyNumberFormat="1" applyFont="1" applyBorder="1" applyProtection="1"/>
    <xf numFmtId="164" fontId="1" fillId="0" borderId="2" xfId="0" applyNumberFormat="1" applyFont="1" applyBorder="1" applyAlignment="1" applyProtection="1">
      <alignment horizontal="right" vertical="center"/>
      <protection locked="0"/>
    </xf>
    <xf numFmtId="164" fontId="1" fillId="0" borderId="3" xfId="0" applyNumberFormat="1" applyFont="1" applyBorder="1" applyAlignment="1" applyProtection="1">
      <alignment horizontal="right" vertical="center"/>
      <protection locked="0"/>
    </xf>
    <xf numFmtId="164" fontId="1" fillId="0" borderId="4" xfId="0" applyNumberFormat="1" applyFont="1" applyBorder="1" applyAlignment="1" applyProtection="1">
      <alignment horizontal="right" vertical="center"/>
      <protection locked="0"/>
    </xf>
    <xf numFmtId="0" fontId="4" fillId="2" borderId="9" xfId="0" applyFont="1" applyFill="1" applyBorder="1" applyProtection="1">
      <protection locked="0"/>
    </xf>
    <xf numFmtId="0" fontId="4" fillId="2" borderId="10" xfId="0" applyFont="1" applyFill="1" applyBorder="1" applyProtection="1">
      <protection locked="0"/>
    </xf>
    <xf numFmtId="0" fontId="4" fillId="2" borderId="11" xfId="0" applyFont="1" applyFill="1" applyBorder="1" applyProtection="1">
      <protection locked="0"/>
    </xf>
    <xf numFmtId="0" fontId="4" fillId="2" borderId="18" xfId="0" applyFont="1" applyFill="1" applyBorder="1" applyProtection="1">
      <protection locked="0"/>
    </xf>
    <xf numFmtId="0" fontId="4" fillId="2" borderId="0" xfId="0" applyFont="1" applyFill="1" applyBorder="1" applyProtection="1">
      <protection locked="0"/>
    </xf>
    <xf numFmtId="0" fontId="4" fillId="2" borderId="19" xfId="0" applyFont="1" applyFill="1" applyBorder="1" applyProtection="1">
      <protection locked="0"/>
    </xf>
    <xf numFmtId="0" fontId="4" fillId="2" borderId="12" xfId="0" applyFont="1" applyFill="1" applyBorder="1" applyProtection="1">
      <protection locked="0"/>
    </xf>
    <xf numFmtId="0" fontId="4" fillId="2" borderId="13" xfId="0" applyFont="1" applyFill="1" applyBorder="1" applyProtection="1">
      <protection locked="0"/>
    </xf>
    <xf numFmtId="0" fontId="4" fillId="2" borderId="14" xfId="0" applyFont="1" applyFill="1" applyBorder="1" applyProtection="1">
      <protection locked="0"/>
    </xf>
    <xf numFmtId="0" fontId="5" fillId="0" borderId="0" xfId="0" applyFont="1" applyBorder="1"/>
    <xf numFmtId="0" fontId="4" fillId="0" borderId="0" xfId="0" applyFont="1" applyBorder="1"/>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xf>
    <xf numFmtId="0" fontId="2" fillId="0" borderId="16" xfId="0" applyFont="1" applyBorder="1" applyAlignment="1" applyProtection="1">
      <alignment horizontal="left"/>
    </xf>
    <xf numFmtId="0" fontId="2" fillId="0" borderId="17" xfId="0" applyFont="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1494287</xdr:colOff>
      <xdr:row>5</xdr:row>
      <xdr:rowOff>62866</xdr:rowOff>
    </xdr:to>
    <xdr:pic>
      <xdr:nvPicPr>
        <xdr:cNvPr id="3" name="Imatge 2">
          <a:extLst>
            <a:ext uri="{FF2B5EF4-FFF2-40B4-BE49-F238E27FC236}">
              <a16:creationId xmlns:a16="http://schemas.microsoft.com/office/drawing/2014/main" id="{E1E1E0A2-48FA-44EA-89E0-7D16CB43BD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23850"/>
          <a:ext cx="2465837" cy="548641"/>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6033-0D23-41FD-9D24-9FE3F45F995E}">
  <dimension ref="B6:F44"/>
  <sheetViews>
    <sheetView tabSelected="1" workbookViewId="0">
      <selection activeCell="F12" sqref="F12"/>
    </sheetView>
  </sheetViews>
  <sheetFormatPr defaultRowHeight="12.75" x14ac:dyDescent="0.2"/>
  <cols>
    <col min="1" max="1" width="9.140625" style="1"/>
    <col min="2" max="2" width="14.5703125" style="1" customWidth="1"/>
    <col min="3" max="3" width="57.7109375" style="1" customWidth="1"/>
    <col min="4" max="5" width="17.28515625" style="1" customWidth="1"/>
    <col min="6" max="6" width="15.140625" style="1" customWidth="1"/>
    <col min="7" max="16384" width="9.140625" style="1"/>
  </cols>
  <sheetData>
    <row r="6" spans="2:6" ht="13.5" thickBot="1" x14ac:dyDescent="0.25"/>
    <row r="7" spans="2:6" ht="13.5" thickBot="1" x14ac:dyDescent="0.25">
      <c r="B7" s="41" t="s">
        <v>26</v>
      </c>
      <c r="C7" s="42"/>
      <c r="D7" s="42"/>
      <c r="E7" s="42"/>
      <c r="F7" s="43"/>
    </row>
    <row r="8" spans="2:6" x14ac:dyDescent="0.2">
      <c r="B8" s="35" t="s">
        <v>27</v>
      </c>
      <c r="C8" s="36"/>
      <c r="D8" s="36"/>
      <c r="E8" s="36"/>
      <c r="F8" s="37"/>
    </row>
    <row r="9" spans="2:6" ht="12.75" customHeight="1" thickBot="1" x14ac:dyDescent="0.25">
      <c r="B9" s="38"/>
      <c r="C9" s="39"/>
      <c r="D9" s="39"/>
      <c r="E9" s="39"/>
      <c r="F9" s="40"/>
    </row>
    <row r="10" spans="2:6" ht="13.5" thickBot="1" x14ac:dyDescent="0.25"/>
    <row r="11" spans="2:6" ht="51.75" thickBot="1" x14ac:dyDescent="0.25">
      <c r="B11" s="2" t="s">
        <v>0</v>
      </c>
      <c r="C11" s="2" t="s">
        <v>1</v>
      </c>
      <c r="D11" s="2" t="s">
        <v>2</v>
      </c>
      <c r="E11" s="2" t="s">
        <v>25</v>
      </c>
      <c r="F11" s="2" t="s">
        <v>29</v>
      </c>
    </row>
    <row r="12" spans="2:6" ht="89.25" x14ac:dyDescent="0.2">
      <c r="B12" s="3">
        <v>1</v>
      </c>
      <c r="C12" s="4" t="s">
        <v>3</v>
      </c>
      <c r="D12" s="5">
        <v>1021</v>
      </c>
      <c r="E12" s="21"/>
      <c r="F12" s="6">
        <f>ROUND(B12*E12,2)</f>
        <v>0</v>
      </c>
    </row>
    <row r="13" spans="2:6" ht="63.75" x14ac:dyDescent="0.2">
      <c r="B13" s="7">
        <v>1</v>
      </c>
      <c r="C13" s="8" t="s">
        <v>4</v>
      </c>
      <c r="D13" s="9">
        <v>360</v>
      </c>
      <c r="E13" s="22"/>
      <c r="F13" s="6">
        <f t="shared" ref="F13:F30" si="0">ROUND(B13*E13,2)</f>
        <v>0</v>
      </c>
    </row>
    <row r="14" spans="2:6" ht="51" x14ac:dyDescent="0.2">
      <c r="B14" s="7">
        <v>24</v>
      </c>
      <c r="C14" s="10" t="s">
        <v>5</v>
      </c>
      <c r="D14" s="9">
        <v>117</v>
      </c>
      <c r="E14" s="22"/>
      <c r="F14" s="6">
        <f t="shared" si="0"/>
        <v>0</v>
      </c>
    </row>
    <row r="15" spans="2:6" ht="76.5" x14ac:dyDescent="0.2">
      <c r="B15" s="7">
        <v>2</v>
      </c>
      <c r="C15" s="10" t="s">
        <v>6</v>
      </c>
      <c r="D15" s="9">
        <v>357</v>
      </c>
      <c r="E15" s="22"/>
      <c r="F15" s="6">
        <f t="shared" si="0"/>
        <v>0</v>
      </c>
    </row>
    <row r="16" spans="2:6" ht="89.25" x14ac:dyDescent="0.2">
      <c r="B16" s="7">
        <v>2</v>
      </c>
      <c r="C16" s="10" t="s">
        <v>7</v>
      </c>
      <c r="D16" s="9">
        <v>257</v>
      </c>
      <c r="E16" s="22"/>
      <c r="F16" s="6">
        <f t="shared" si="0"/>
        <v>0</v>
      </c>
    </row>
    <row r="17" spans="2:6" x14ac:dyDescent="0.2">
      <c r="B17" s="7">
        <v>1</v>
      </c>
      <c r="C17" s="10" t="s">
        <v>8</v>
      </c>
      <c r="D17" s="9">
        <v>356</v>
      </c>
      <c r="E17" s="22"/>
      <c r="F17" s="6">
        <f t="shared" si="0"/>
        <v>0</v>
      </c>
    </row>
    <row r="18" spans="2:6" ht="89.25" x14ac:dyDescent="0.2">
      <c r="B18" s="7">
        <v>5</v>
      </c>
      <c r="C18" s="10" t="s">
        <v>9</v>
      </c>
      <c r="D18" s="9">
        <v>220.6</v>
      </c>
      <c r="E18" s="22"/>
      <c r="F18" s="6">
        <f t="shared" si="0"/>
        <v>0</v>
      </c>
    </row>
    <row r="19" spans="2:6" ht="51" x14ac:dyDescent="0.2">
      <c r="B19" s="7">
        <v>2</v>
      </c>
      <c r="C19" s="10" t="s">
        <v>10</v>
      </c>
      <c r="D19" s="9">
        <v>39.29</v>
      </c>
      <c r="E19" s="22"/>
      <c r="F19" s="6">
        <f t="shared" si="0"/>
        <v>0</v>
      </c>
    </row>
    <row r="20" spans="2:6" ht="102" x14ac:dyDescent="0.2">
      <c r="B20" s="7">
        <v>8</v>
      </c>
      <c r="C20" s="10" t="s">
        <v>11</v>
      </c>
      <c r="D20" s="9">
        <v>175</v>
      </c>
      <c r="E20" s="22"/>
      <c r="F20" s="6">
        <f t="shared" si="0"/>
        <v>0</v>
      </c>
    </row>
    <row r="21" spans="2:6" ht="25.5" x14ac:dyDescent="0.2">
      <c r="B21" s="7">
        <v>3</v>
      </c>
      <c r="C21" s="10" t="s">
        <v>12</v>
      </c>
      <c r="D21" s="9">
        <v>15</v>
      </c>
      <c r="E21" s="22"/>
      <c r="F21" s="6">
        <f t="shared" si="0"/>
        <v>0</v>
      </c>
    </row>
    <row r="22" spans="2:6" ht="51" x14ac:dyDescent="0.2">
      <c r="B22" s="7">
        <v>3</v>
      </c>
      <c r="C22" s="10" t="s">
        <v>13</v>
      </c>
      <c r="D22" s="9">
        <v>243</v>
      </c>
      <c r="E22" s="22"/>
      <c r="F22" s="6">
        <f t="shared" si="0"/>
        <v>0</v>
      </c>
    </row>
    <row r="23" spans="2:6" ht="38.25" x14ac:dyDescent="0.2">
      <c r="B23" s="7">
        <v>1</v>
      </c>
      <c r="C23" s="10" t="s">
        <v>14</v>
      </c>
      <c r="D23" s="9">
        <v>165</v>
      </c>
      <c r="E23" s="22"/>
      <c r="F23" s="6">
        <f t="shared" si="0"/>
        <v>0</v>
      </c>
    </row>
    <row r="24" spans="2:6" ht="63.75" x14ac:dyDescent="0.2">
      <c r="B24" s="7">
        <v>1</v>
      </c>
      <c r="C24" s="10" t="s">
        <v>15</v>
      </c>
      <c r="D24" s="9">
        <v>214</v>
      </c>
      <c r="E24" s="22"/>
      <c r="F24" s="6">
        <f t="shared" si="0"/>
        <v>0</v>
      </c>
    </row>
    <row r="25" spans="2:6" ht="51" x14ac:dyDescent="0.2">
      <c r="B25" s="7">
        <v>2</v>
      </c>
      <c r="C25" s="10" t="s">
        <v>16</v>
      </c>
      <c r="D25" s="9">
        <v>41.62</v>
      </c>
      <c r="E25" s="22"/>
      <c r="F25" s="6">
        <f t="shared" si="0"/>
        <v>0</v>
      </c>
    </row>
    <row r="26" spans="2:6" ht="63.75" x14ac:dyDescent="0.2">
      <c r="B26" s="7">
        <v>1</v>
      </c>
      <c r="C26" s="11" t="s">
        <v>17</v>
      </c>
      <c r="D26" s="9">
        <v>650</v>
      </c>
      <c r="E26" s="22"/>
      <c r="F26" s="6">
        <f t="shared" si="0"/>
        <v>0</v>
      </c>
    </row>
    <row r="27" spans="2:6" ht="51" x14ac:dyDescent="0.2">
      <c r="B27" s="7">
        <v>2</v>
      </c>
      <c r="C27" s="10" t="s">
        <v>18</v>
      </c>
      <c r="D27" s="9">
        <v>2274</v>
      </c>
      <c r="E27" s="22"/>
      <c r="F27" s="6">
        <f t="shared" si="0"/>
        <v>0</v>
      </c>
    </row>
    <row r="28" spans="2:6" ht="51" x14ac:dyDescent="0.2">
      <c r="B28" s="7">
        <v>7</v>
      </c>
      <c r="C28" s="10" t="s">
        <v>19</v>
      </c>
      <c r="D28" s="9">
        <v>160</v>
      </c>
      <c r="E28" s="22"/>
      <c r="F28" s="6">
        <f t="shared" si="0"/>
        <v>0</v>
      </c>
    </row>
    <row r="29" spans="2:6" ht="63.75" x14ac:dyDescent="0.2">
      <c r="B29" s="7">
        <v>2</v>
      </c>
      <c r="C29" s="10" t="s">
        <v>20</v>
      </c>
      <c r="D29" s="9">
        <v>307</v>
      </c>
      <c r="E29" s="22"/>
      <c r="F29" s="6">
        <f t="shared" si="0"/>
        <v>0</v>
      </c>
    </row>
    <row r="30" spans="2:6" ht="77.25" thickBot="1" x14ac:dyDescent="0.25">
      <c r="B30" s="12">
        <v>6</v>
      </c>
      <c r="C30" s="13" t="s">
        <v>21</v>
      </c>
      <c r="D30" s="14">
        <v>207</v>
      </c>
      <c r="E30" s="23"/>
      <c r="F30" s="6">
        <f t="shared" si="0"/>
        <v>0</v>
      </c>
    </row>
    <row r="31" spans="2:6" ht="13.5" thickBot="1" x14ac:dyDescent="0.25"/>
    <row r="32" spans="2:6" x14ac:dyDescent="0.2">
      <c r="E32" s="15" t="s">
        <v>22</v>
      </c>
      <c r="F32" s="16">
        <f>SUM(F12:F30)</f>
        <v>0</v>
      </c>
    </row>
    <row r="33" spans="2:6" x14ac:dyDescent="0.2">
      <c r="E33" s="17" t="s">
        <v>23</v>
      </c>
      <c r="F33" s="18">
        <f>ROUND(F32*21%,2)</f>
        <v>0</v>
      </c>
    </row>
    <row r="34" spans="2:6" ht="13.5" thickBot="1" x14ac:dyDescent="0.25">
      <c r="E34" s="19" t="s">
        <v>24</v>
      </c>
      <c r="F34" s="20">
        <f>F32+F33</f>
        <v>0</v>
      </c>
    </row>
    <row r="35" spans="2:6" ht="13.5" thickBot="1" x14ac:dyDescent="0.25"/>
    <row r="36" spans="2:6" x14ac:dyDescent="0.2">
      <c r="B36" s="24"/>
      <c r="C36" s="25"/>
      <c r="D36" s="26"/>
    </row>
    <row r="37" spans="2:6" x14ac:dyDescent="0.2">
      <c r="B37" s="27"/>
      <c r="C37" s="28"/>
      <c r="D37" s="29"/>
    </row>
    <row r="38" spans="2:6" x14ac:dyDescent="0.2">
      <c r="B38" s="27"/>
      <c r="C38" s="28"/>
      <c r="D38" s="29"/>
    </row>
    <row r="39" spans="2:6" x14ac:dyDescent="0.2">
      <c r="B39" s="27"/>
      <c r="C39" s="28"/>
      <c r="D39" s="29"/>
    </row>
    <row r="40" spans="2:6" x14ac:dyDescent="0.2">
      <c r="B40" s="27"/>
      <c r="C40" s="28"/>
      <c r="D40" s="29"/>
    </row>
    <row r="41" spans="2:6" x14ac:dyDescent="0.2">
      <c r="B41" s="27"/>
      <c r="C41" s="28"/>
      <c r="D41" s="29"/>
    </row>
    <row r="42" spans="2:6" x14ac:dyDescent="0.2">
      <c r="B42" s="27"/>
      <c r="C42" s="28"/>
      <c r="D42" s="29"/>
    </row>
    <row r="43" spans="2:6" ht="13.5" thickBot="1" x14ac:dyDescent="0.25">
      <c r="B43" s="30"/>
      <c r="C43" s="31"/>
      <c r="D43" s="32"/>
    </row>
    <row r="44" spans="2:6" ht="14.25" x14ac:dyDescent="0.2">
      <c r="B44" s="33" t="s">
        <v>28</v>
      </c>
      <c r="C44" s="34"/>
      <c r="D44" s="34"/>
    </row>
  </sheetData>
  <sheetProtection algorithmName="SHA-512" hashValue="uR3jm6CRUucVrUVHB0UDHuM8A18HeXlvtndO0Qpygqkv191+gLZnXz/2fvjcmB7IQucqlNCocfxY4P6A5V8msA==" saltValue="7R6l1Aem9MweLGiI2/x2JQ==" spinCount="100000" sheet="1" objects="1" scenarios="1"/>
  <mergeCells count="2">
    <mergeCell ref="B8:F9"/>
    <mergeCell ref="B7:F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economica Lot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Coletas Folquet_ David</dc:creator>
  <cp:lastModifiedBy>Maribel Jiménez</cp:lastModifiedBy>
  <dcterms:created xsi:type="dcterms:W3CDTF">2025-04-02T07:03:24Z</dcterms:created>
  <dcterms:modified xsi:type="dcterms:W3CDTF">2025-07-24T11:06:06Z</dcterms:modified>
</cp:coreProperties>
</file>