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INFRA\a. 610-OB-184 Nou col.lector by-pass Glòries\G01 Documentació contractual\G01 03 Concurs DO\"/>
    </mc:Choice>
  </mc:AlternateContent>
  <xr:revisionPtr revIDLastSave="0" documentId="8_{08F9E238-2496-4B44-87D9-896AEA0430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1Àrea_d_impressió" localSheetId="0">Hoja1!$A:$L</definedName>
    <definedName name="_xlnm.Print_Area" localSheetId="0">Hoja1!$A$1:$L$69</definedName>
    <definedName name="Print_Area" localSheetId="0">Hoja1!$A$1:$L$69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2" i="1" l="1"/>
  <c r="L25" i="1"/>
  <c r="L26" i="1" l="1"/>
  <c r="L20" i="1" l="1"/>
  <c r="L29" i="1" l="1"/>
  <c r="L30" i="1" l="1"/>
  <c r="L32" i="1" s="1"/>
</calcChain>
</file>

<file path=xl/sharedStrings.xml><?xml version="1.0" encoding="utf-8"?>
<sst xmlns="http://schemas.openxmlformats.org/spreadsheetml/2006/main" count="47" uniqueCount="47">
  <si>
    <t>FULL DE TREBALL INTERN</t>
  </si>
  <si>
    <t>Full: al peu</t>
  </si>
  <si>
    <t>Data: al peu</t>
  </si>
  <si>
    <t>Assumpte:</t>
  </si>
  <si>
    <t>DEPARTAMENT D'INFRASTRUCTURES</t>
  </si>
  <si>
    <t>BIMSA</t>
  </si>
  <si>
    <t>Import de licitació de projecte:</t>
  </si>
  <si>
    <t>Projecte:</t>
  </si>
  <si>
    <t>PEC a/iva</t>
  </si>
  <si>
    <t>Enginyer de Camins</t>
  </si>
  <si>
    <t>10 anys</t>
  </si>
  <si>
    <t>Titulació</t>
  </si>
  <si>
    <t>Experiència</t>
  </si>
  <si>
    <t>mesos</t>
  </si>
  <si>
    <t>unitari</t>
  </si>
  <si>
    <t>parcial</t>
  </si>
  <si>
    <t>Dedicació</t>
  </si>
  <si>
    <t>Imprevistos</t>
  </si>
  <si>
    <t>Totals:</t>
  </si>
  <si>
    <t>Total amb iva al 21%</t>
  </si>
  <si>
    <t>Percentatge sobre l'import de licitació:</t>
  </si>
  <si>
    <t>Durada de les obres licitació:</t>
  </si>
  <si>
    <t>PERFIL DE L'EQUIP</t>
  </si>
  <si>
    <t>2.</t>
  </si>
  <si>
    <t>5 anys</t>
  </si>
  <si>
    <t>3.</t>
  </si>
  <si>
    <t>VIGILANT D'OBRA</t>
  </si>
  <si>
    <t>Proposta d'equip de Project Management</t>
  </si>
  <si>
    <t>15 anys</t>
  </si>
  <si>
    <t>Concepte</t>
  </si>
  <si>
    <t>1.</t>
  </si>
  <si>
    <t>Francisco Alcañiz Carretero</t>
  </si>
  <si>
    <t>Director Tècnic d'Infraestructures</t>
  </si>
  <si>
    <t>Enginyer d'Obres Públiques</t>
  </si>
  <si>
    <t>Ut</t>
  </si>
  <si>
    <t xml:space="preserve">PROPOSTA SERVEI DE DO </t>
  </si>
  <si>
    <t>Ajudant de DO Obra Civil</t>
  </si>
  <si>
    <t>Vigilant d'obra i supervisió dimplantació en domini públic</t>
  </si>
  <si>
    <t>Projecte As-built</t>
  </si>
  <si>
    <t>Director/a d'obra</t>
  </si>
  <si>
    <t>AJUDANT DEL DIRECTOR/A D'OBRA i RESPONSABLE D'OFICINA TÈCNICA</t>
  </si>
  <si>
    <t>DIRECTOR/A D'OBRA</t>
  </si>
  <si>
    <t xml:space="preserve">Director/a d'Obra, Enginyer/a de Camins, o titulat/da competent, amb una experiència superior a 15 anys. Es requereix experiència, acreditada mitjançant curriculum, en posicions rellevants en alguna obra de les següents característiques:
* Obres de grans infraestructures que incloguin fonamentacions profundes (tipus ponts, tunels...) amb un PEC &gt; 5.000.000 € (IVA Exclòs) 
</t>
  </si>
  <si>
    <t xml:space="preserve">Ajudant del Director/a d'Obra i responsable d'Oficina Tècnica, Enginyer/a tècnic/a d'obres públiques, o titulat/da competent, amb una experiència superior a 10 anys. Es requereix experiència, acreditada mitjançant curriculum, en posicions similars en alguna obra de les següents característiques:
* Obres de grans infraestructures que incloguin fonamentacions profundes (tipus ponts, tunels...) amb un PEC &gt; 5.000.000 € (IVA Exclòs) </t>
  </si>
  <si>
    <t>12 mesos</t>
  </si>
  <si>
    <t>PROJECTE EXECUTIU DEL NOU COL·LECTOR BY-PASS SOTA ELS TÚNELS FERROVIARIS EXISTENTS A L’ÀMBIT DE LA PLACA DE LES GLÒRIES. DISTRICTE DE SANT MARTÍ A BARCELONA.</t>
  </si>
  <si>
    <t xml:space="preserve">Vigilant d'obra, tècnic/a no qualificat/da, responsables de la supervisió directa, amb experiència mínima de 5 anys. Es requereix experiència, acreditada mitjançant curriculum, en treballs rellevants de supervisió o construcció d'alguna obra de les següents característiques:
* Obres de grans infraestructures que incloguin fonamentacions profundes (tipus ponts, tunels...) amb un PEC &gt; 5.000.000 € (IVA Exclòs)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</si>
</sst>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2" fillId="0" borderId="1" xfId="0" applyFont="1" applyBorder="1" applyProtection="1"/>
    <xf numFmtId="0" fontId="1" fillId="0" borderId="8" xfId="0" applyFont="1" applyBorder="1" applyAlignment="1" applyProtection="1">
      <alignment horizontal="right"/>
    </xf>
    <xf numFmtId="0" fontId="0" fillId="0" borderId="4" xfId="0" applyBorder="1" applyProtection="1"/>
    <xf numFmtId="0" fontId="0" fillId="0" borderId="5" xfId="0" applyBorder="1" applyProtection="1"/>
    <xf numFmtId="0" fontId="1" fillId="0" borderId="9" xfId="0" applyFont="1" applyBorder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0" fillId="0" borderId="6" xfId="0" applyBorder="1" applyProtection="1"/>
    <xf numFmtId="0" fontId="3" fillId="0" borderId="11" xfId="0" applyFont="1" applyBorder="1" applyAlignment="1" applyProtection="1">
      <alignment horizontal="center" vertical="top"/>
    </xf>
    <xf numFmtId="0" fontId="0" fillId="0" borderId="7" xfId="0" applyBorder="1" applyProtection="1"/>
    <xf numFmtId="0" fontId="6" fillId="0" borderId="6" xfId="0" applyFont="1" applyBorder="1" applyAlignment="1" applyProtection="1">
      <alignment horizontal="center" wrapText="1"/>
    </xf>
    <xf numFmtId="0" fontId="6" fillId="0" borderId="11" xfId="0" applyFont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center" wrapText="1"/>
    </xf>
    <xf numFmtId="0" fontId="0" fillId="0" borderId="10" xfId="0" applyBorder="1" applyAlignment="1" applyProtection="1">
      <alignment horizontal="right"/>
    </xf>
    <xf numFmtId="0" fontId="7" fillId="0" borderId="19" xfId="0" applyFont="1" applyBorder="1" applyProtection="1"/>
    <xf numFmtId="0" fontId="4" fillId="0" borderId="20" xfId="0" applyFont="1" applyBorder="1" applyAlignment="1" applyProtection="1">
      <alignment horizontal="justify" vertical="top" wrapText="1"/>
    </xf>
    <xf numFmtId="0" fontId="7" fillId="0" borderId="20" xfId="0" applyFont="1" applyBorder="1" applyAlignment="1" applyProtection="1">
      <alignment horizontal="justify" vertical="top" wrapText="1"/>
    </xf>
    <xf numFmtId="0" fontId="7" fillId="0" borderId="21" xfId="0" applyFont="1" applyBorder="1" applyAlignment="1" applyProtection="1">
      <alignment horizontal="justify" vertical="top" wrapText="1"/>
    </xf>
    <xf numFmtId="0" fontId="0" fillId="0" borderId="24" xfId="0" applyBorder="1" applyProtection="1"/>
    <xf numFmtId="0" fontId="7" fillId="0" borderId="25" xfId="0" applyFont="1" applyBorder="1" applyAlignment="1" applyProtection="1">
      <alignment horizontal="justify" vertical="top" wrapText="1"/>
    </xf>
    <xf numFmtId="0" fontId="7" fillId="0" borderId="26" xfId="0" applyFont="1" applyBorder="1" applyAlignment="1" applyProtection="1">
      <alignment horizontal="justify" vertical="top" wrapText="1"/>
    </xf>
    <xf numFmtId="0" fontId="7" fillId="0" borderId="0" xfId="0" applyFont="1" applyProtection="1"/>
    <xf numFmtId="164" fontId="4" fillId="0" borderId="0" xfId="0" applyNumberFormat="1" applyFont="1" applyProtection="1"/>
    <xf numFmtId="4" fontId="0" fillId="0" borderId="0" xfId="0" applyNumberFormat="1" applyProtection="1"/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2" fillId="0" borderId="0" xfId="0" applyFont="1" applyProtection="1"/>
    <xf numFmtId="0" fontId="4" fillId="2" borderId="12" xfId="0" applyFont="1" applyFill="1" applyBorder="1" applyProtection="1"/>
    <xf numFmtId="0" fontId="0" fillId="2" borderId="15" xfId="0" applyFill="1" applyBorder="1" applyProtection="1"/>
    <xf numFmtId="0" fontId="0" fillId="2" borderId="13" xfId="0" applyFill="1" applyBorder="1" applyProtection="1"/>
    <xf numFmtId="0" fontId="7" fillId="2" borderId="15" xfId="0" applyFont="1" applyFill="1" applyBorder="1" applyProtection="1"/>
    <xf numFmtId="0" fontId="0" fillId="2" borderId="13" xfId="0" applyFill="1" applyBorder="1" applyAlignment="1" applyProtection="1">
      <alignment horizontal="right"/>
    </xf>
    <xf numFmtId="0" fontId="7" fillId="2" borderId="14" xfId="0" applyFont="1" applyFill="1" applyBorder="1" applyAlignment="1" applyProtection="1">
      <alignment horizontal="center"/>
    </xf>
    <xf numFmtId="0" fontId="7" fillId="2" borderId="14" xfId="0" applyFont="1" applyFill="1" applyBorder="1" applyProtection="1"/>
    <xf numFmtId="0" fontId="7" fillId="2" borderId="14" xfId="0" applyFont="1" applyFill="1" applyBorder="1" applyAlignment="1" applyProtection="1">
      <alignment horizontal="right"/>
    </xf>
    <xf numFmtId="0" fontId="4" fillId="0" borderId="16" xfId="0" applyFont="1" applyBorder="1" applyAlignment="1" applyProtection="1">
      <alignment horizontal="right"/>
    </xf>
    <xf numFmtId="0" fontId="4" fillId="0" borderId="17" xfId="0" applyFont="1" applyBorder="1" applyProtection="1"/>
    <xf numFmtId="0" fontId="0" fillId="0" borderId="17" xfId="0" applyBorder="1" applyProtection="1"/>
    <xf numFmtId="0" fontId="7" fillId="0" borderId="17" xfId="0" applyFont="1" applyBorder="1" applyProtection="1"/>
    <xf numFmtId="0" fontId="4" fillId="0" borderId="17" xfId="0" applyFont="1" applyBorder="1" applyAlignment="1" applyProtection="1">
      <alignment horizontal="center"/>
    </xf>
    <xf numFmtId="9" fontId="0" fillId="0" borderId="17" xfId="0" applyNumberFormat="1" applyBorder="1" applyProtection="1"/>
    <xf numFmtId="4" fontId="9" fillId="0" borderId="17" xfId="0" applyNumberFormat="1" applyFont="1" applyBorder="1" applyProtection="1"/>
    <xf numFmtId="1" fontId="0" fillId="0" borderId="17" xfId="0" applyNumberFormat="1" applyBorder="1" applyProtection="1"/>
    <xf numFmtId="4" fontId="0" fillId="0" borderId="18" xfId="0" applyNumberFormat="1" applyBorder="1" applyProtection="1"/>
    <xf numFmtId="0" fontId="0" fillId="0" borderId="16" xfId="0" applyBorder="1" applyProtection="1"/>
    <xf numFmtId="0" fontId="7" fillId="0" borderId="0" xfId="0" applyFont="1" applyAlignment="1" applyProtection="1">
      <alignment horizontal="center"/>
    </xf>
    <xf numFmtId="9" fontId="0" fillId="0" borderId="0" xfId="0" applyNumberFormat="1" applyProtection="1"/>
    <xf numFmtId="3" fontId="9" fillId="0" borderId="0" xfId="0" applyNumberFormat="1" applyFont="1" applyProtection="1"/>
    <xf numFmtId="1" fontId="0" fillId="0" borderId="0" xfId="0" applyNumberFormat="1" applyProtection="1"/>
    <xf numFmtId="3" fontId="0" fillId="0" borderId="27" xfId="0" applyNumberFormat="1" applyBorder="1" applyProtection="1"/>
    <xf numFmtId="3" fontId="0" fillId="0" borderId="0" xfId="0" applyNumberFormat="1" applyProtection="1"/>
    <xf numFmtId="2" fontId="0" fillId="0" borderId="0" xfId="0" applyNumberFormat="1" applyProtection="1"/>
    <xf numFmtId="4" fontId="6" fillId="0" borderId="0" xfId="0" applyNumberFormat="1" applyFont="1" applyProtection="1"/>
    <xf numFmtId="0" fontId="7" fillId="0" borderId="0" xfId="0" applyFont="1" applyAlignment="1" applyProtection="1">
      <alignment horizontal="right"/>
    </xf>
    <xf numFmtId="10" fontId="0" fillId="0" borderId="0" xfId="0" applyNumberFormat="1" applyProtection="1"/>
    <xf numFmtId="0" fontId="8" fillId="0" borderId="0" xfId="0" applyFont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4" fillId="0" borderId="22" xfId="0" quotePrefix="1" applyFont="1" applyBorder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4" fillId="0" borderId="23" xfId="0" applyFont="1" applyBorder="1" applyAlignment="1" applyProtection="1">
      <alignment horizontal="left" vertical="top" wrapText="1"/>
    </xf>
    <xf numFmtId="0" fontId="0" fillId="0" borderId="22" xfId="0" applyBorder="1" applyProtection="1"/>
    <xf numFmtId="0" fontId="0" fillId="0" borderId="25" xfId="0" applyBorder="1" applyProtection="1"/>
    <xf numFmtId="0" fontId="0" fillId="0" borderId="26" xfId="0" applyBorder="1" applyProtection="1"/>
    <xf numFmtId="0" fontId="4" fillId="0" borderId="22" xfId="0" quotePrefix="1" applyFont="1" applyBorder="1" applyProtection="1"/>
    <xf numFmtId="0" fontId="0" fillId="0" borderId="0" xfId="0" applyAlignment="1" applyProtection="1">
      <alignment horizontal="left" vertical="top" wrapText="1"/>
    </xf>
    <xf numFmtId="0" fontId="4" fillId="0" borderId="25" xfId="0" applyFont="1" applyBorder="1" applyProtection="1"/>
    <xf numFmtId="0" fontId="0" fillId="0" borderId="25" xfId="0" applyBorder="1" applyAlignment="1" applyProtection="1">
      <alignment horizontal="justify" vertical="top" wrapText="1"/>
    </xf>
    <xf numFmtId="0" fontId="0" fillId="0" borderId="20" xfId="0" applyBorder="1" applyAlignment="1" applyProtection="1">
      <alignment horizontal="left" vertical="top" wrapText="1"/>
    </xf>
    <xf numFmtId="0" fontId="0" fillId="0" borderId="21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23" xfId="0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0" fontId="0" fillId="0" borderId="26" xfId="0" applyBorder="1" applyAlignment="1" applyProtection="1">
      <alignment horizontal="left" vertical="top" wrapText="1"/>
    </xf>
    <xf numFmtId="4" fontId="9" fillId="0" borderId="17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1061" name="2 Imagen" descr="logo ajunt12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543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topLeftCell="A5" zoomScale="90" zoomScaleNormal="90" zoomScaleSheetLayoutView="80" workbookViewId="0">
      <selection activeCell="J20" sqref="J20:J22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24.85546875" customWidth="1"/>
    <col min="5" max="5" width="8" customWidth="1"/>
    <col min="6" max="6" width="25.7109375" customWidth="1"/>
    <col min="7" max="7" width="5.7109375" customWidth="1"/>
    <col min="8" max="8" width="12.140625" customWidth="1"/>
    <col min="9" max="9" width="9.7109375" customWidth="1"/>
    <col min="10" max="10" width="12.42578125" customWidth="1"/>
    <col min="12" max="12" width="14.140625" bestFit="1" customWidth="1"/>
  </cols>
  <sheetData>
    <row r="1" spans="1:12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25">
      <c r="A2" s="2"/>
      <c r="B2" s="3"/>
      <c r="C2" s="4"/>
      <c r="D2" s="5" t="s">
        <v>0</v>
      </c>
      <c r="E2" s="3"/>
      <c r="F2" s="3"/>
      <c r="G2" s="3"/>
      <c r="H2" s="3"/>
      <c r="I2" s="3"/>
      <c r="J2" s="3"/>
      <c r="K2" s="4"/>
      <c r="L2" s="6" t="s">
        <v>2</v>
      </c>
    </row>
    <row r="3" spans="1:12" ht="21" customHeight="1" x14ac:dyDescent="0.2">
      <c r="A3" s="7"/>
      <c r="B3" s="1"/>
      <c r="C3" s="8"/>
      <c r="D3" s="7" t="s">
        <v>3</v>
      </c>
      <c r="E3" s="1"/>
      <c r="F3" s="1"/>
      <c r="G3" s="1"/>
      <c r="H3" s="1"/>
      <c r="I3" s="1"/>
      <c r="J3" s="1"/>
      <c r="K3" s="8"/>
      <c r="L3" s="9" t="s">
        <v>1</v>
      </c>
    </row>
    <row r="4" spans="1:12" ht="13.5" customHeight="1" x14ac:dyDescent="0.2">
      <c r="A4" s="7"/>
      <c r="B4" s="10" t="s">
        <v>5</v>
      </c>
      <c r="C4" s="8"/>
      <c r="D4" s="11" t="s">
        <v>35</v>
      </c>
      <c r="E4" s="12"/>
      <c r="F4" s="12"/>
      <c r="G4" s="12"/>
      <c r="H4" s="12"/>
      <c r="I4" s="12"/>
      <c r="J4" s="12"/>
      <c r="K4" s="13"/>
      <c r="L4" s="9"/>
    </row>
    <row r="5" spans="1:12" ht="11.25" customHeight="1" thickBot="1" x14ac:dyDescent="0.25">
      <c r="A5" s="14"/>
      <c r="B5" s="15" t="s">
        <v>4</v>
      </c>
      <c r="C5" s="16"/>
      <c r="D5" s="17"/>
      <c r="E5" s="18"/>
      <c r="F5" s="18"/>
      <c r="G5" s="18"/>
      <c r="H5" s="18"/>
      <c r="I5" s="18"/>
      <c r="J5" s="18"/>
      <c r="K5" s="19"/>
      <c r="L5" s="20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">
      <c r="A8" s="21" t="s">
        <v>7</v>
      </c>
      <c r="B8" s="22" t="s">
        <v>45</v>
      </c>
      <c r="C8" s="23"/>
      <c r="D8" s="23"/>
      <c r="E8" s="23"/>
      <c r="F8" s="23"/>
      <c r="G8" s="23"/>
      <c r="H8" s="23"/>
      <c r="I8" s="23"/>
      <c r="J8" s="23"/>
      <c r="K8" s="23"/>
      <c r="L8" s="24"/>
    </row>
    <row r="9" spans="1:12" ht="12" customHeight="1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">
      <c r="A11" s="28" t="s">
        <v>6</v>
      </c>
      <c r="B11" s="1"/>
      <c r="C11" s="1"/>
      <c r="D11" s="28" t="s">
        <v>8</v>
      </c>
      <c r="E11" s="1"/>
      <c r="F11" s="29">
        <v>5436658</v>
      </c>
      <c r="G11" s="30"/>
      <c r="H11" s="1"/>
      <c r="I11" s="1"/>
      <c r="J11" s="1"/>
      <c r="K11" s="1"/>
      <c r="L11" s="1"/>
    </row>
    <row r="12" spans="1:12" x14ac:dyDescent="0.2">
      <c r="A12" s="1"/>
      <c r="B12" s="1"/>
      <c r="C12" s="1"/>
      <c r="D12" s="1"/>
      <c r="E12" s="1"/>
      <c r="F12" s="30"/>
      <c r="G12" s="30"/>
      <c r="H12" s="1"/>
      <c r="I12" s="1"/>
      <c r="J12" s="1"/>
      <c r="K12" s="1"/>
      <c r="L12" s="1"/>
    </row>
    <row r="13" spans="1:12" x14ac:dyDescent="0.2">
      <c r="A13" s="28" t="s">
        <v>21</v>
      </c>
      <c r="B13" s="1"/>
      <c r="C13" s="1"/>
      <c r="D13" s="1"/>
      <c r="E13" s="1"/>
      <c r="F13" s="31" t="s">
        <v>44</v>
      </c>
      <c r="G13" s="31"/>
      <c r="H13" s="1"/>
      <c r="I13" s="32"/>
      <c r="J13" s="1"/>
      <c r="K13" s="1"/>
      <c r="L13" s="1"/>
    </row>
    <row r="14" spans="1:1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x14ac:dyDescent="0.25">
      <c r="A16" s="33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s="1"/>
      <c r="B18" s="34" t="s">
        <v>29</v>
      </c>
      <c r="C18" s="35"/>
      <c r="D18" s="36"/>
      <c r="E18" s="37" t="s">
        <v>11</v>
      </c>
      <c r="F18" s="36"/>
      <c r="G18" s="38" t="s">
        <v>34</v>
      </c>
      <c r="H18" s="39" t="s">
        <v>12</v>
      </c>
      <c r="I18" s="40" t="s">
        <v>16</v>
      </c>
      <c r="J18" s="41" t="s">
        <v>14</v>
      </c>
      <c r="K18" s="41" t="s">
        <v>13</v>
      </c>
      <c r="L18" s="41" t="s">
        <v>15</v>
      </c>
    </row>
    <row r="19" spans="1:12" ht="5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.75" customHeight="1" x14ac:dyDescent="0.2">
      <c r="A20" s="42">
        <v>1</v>
      </c>
      <c r="B20" s="43" t="s">
        <v>39</v>
      </c>
      <c r="C20" s="44"/>
      <c r="D20" s="44"/>
      <c r="E20" s="45" t="s">
        <v>9</v>
      </c>
      <c r="F20" s="44"/>
      <c r="G20" s="44">
        <v>1</v>
      </c>
      <c r="H20" s="46" t="s">
        <v>28</v>
      </c>
      <c r="I20" s="47">
        <v>0.5</v>
      </c>
      <c r="J20" s="82">
        <v>0</v>
      </c>
      <c r="K20" s="49">
        <v>13</v>
      </c>
      <c r="L20" s="50">
        <f>I20*J20*K20*G20</f>
        <v>0</v>
      </c>
    </row>
    <row r="21" spans="1:12" ht="15.75" customHeight="1" x14ac:dyDescent="0.2">
      <c r="A21" s="42">
        <v>2</v>
      </c>
      <c r="B21" s="43" t="s">
        <v>36</v>
      </c>
      <c r="C21" s="44"/>
      <c r="D21" s="44"/>
      <c r="E21" s="43" t="s">
        <v>33</v>
      </c>
      <c r="F21" s="44"/>
      <c r="G21" s="44">
        <v>1</v>
      </c>
      <c r="H21" s="46" t="s">
        <v>10</v>
      </c>
      <c r="I21" s="47">
        <v>0.5</v>
      </c>
      <c r="J21" s="82">
        <v>0</v>
      </c>
      <c r="K21" s="49">
        <v>12</v>
      </c>
      <c r="L21" s="50">
        <f>I21*J21*K21*G21</f>
        <v>0</v>
      </c>
    </row>
    <row r="22" spans="1:12" ht="15.75" customHeight="1" x14ac:dyDescent="0.2">
      <c r="A22" s="51">
        <v>3</v>
      </c>
      <c r="B22" s="43" t="s">
        <v>37</v>
      </c>
      <c r="C22" s="44"/>
      <c r="D22" s="44"/>
      <c r="E22" s="43"/>
      <c r="F22" s="44"/>
      <c r="G22" s="44">
        <v>1</v>
      </c>
      <c r="H22" s="46" t="s">
        <v>24</v>
      </c>
      <c r="I22" s="47">
        <v>0.5</v>
      </c>
      <c r="J22" s="82">
        <v>0</v>
      </c>
      <c r="K22" s="49">
        <v>12</v>
      </c>
      <c r="L22" s="50">
        <f>I22*J22*K22*G22</f>
        <v>0</v>
      </c>
    </row>
    <row r="23" spans="1:12" ht="15.75" customHeight="1" x14ac:dyDescent="0.2">
      <c r="A23" s="51"/>
      <c r="B23" s="43"/>
      <c r="C23" s="44"/>
      <c r="D23" s="44"/>
      <c r="E23" s="43"/>
      <c r="F23" s="44"/>
      <c r="G23" s="44"/>
      <c r="H23" s="46"/>
      <c r="I23" s="47"/>
      <c r="J23" s="48"/>
      <c r="K23" s="49"/>
      <c r="L23" s="50"/>
    </row>
    <row r="24" spans="1:12" ht="14.25" customHeight="1" x14ac:dyDescent="0.2">
      <c r="A24" s="1"/>
      <c r="B24" s="28"/>
      <c r="C24" s="1"/>
      <c r="D24" s="1"/>
      <c r="E24" s="28"/>
      <c r="F24" s="1"/>
      <c r="G24" s="1"/>
      <c r="H24" s="52"/>
      <c r="I24" s="53"/>
      <c r="J24" s="54"/>
      <c r="K24" s="55"/>
      <c r="L24" s="56"/>
    </row>
    <row r="25" spans="1:12" ht="15.75" customHeight="1" x14ac:dyDescent="0.2">
      <c r="A25" s="51"/>
      <c r="B25" s="43" t="s">
        <v>38</v>
      </c>
      <c r="C25" s="44"/>
      <c r="D25" s="44"/>
      <c r="E25" s="45"/>
      <c r="F25" s="44"/>
      <c r="G25" s="44">
        <v>1</v>
      </c>
      <c r="H25" s="46"/>
      <c r="I25" s="47"/>
      <c r="J25" s="48">
        <v>12000</v>
      </c>
      <c r="K25" s="49">
        <v>1</v>
      </c>
      <c r="L25" s="50">
        <f>J25*K25</f>
        <v>12000</v>
      </c>
    </row>
    <row r="26" spans="1:12" ht="14.25" customHeight="1" x14ac:dyDescent="0.2">
      <c r="A26" s="51"/>
      <c r="B26" s="45" t="s">
        <v>17</v>
      </c>
      <c r="C26" s="44"/>
      <c r="D26" s="44"/>
      <c r="E26" s="45"/>
      <c r="F26" s="44"/>
      <c r="G26" s="44"/>
      <c r="H26" s="46"/>
      <c r="I26" s="47"/>
      <c r="J26" s="48">
        <v>21000</v>
      </c>
      <c r="K26" s="49">
        <v>1</v>
      </c>
      <c r="L26" s="50">
        <f>J26*K26</f>
        <v>21000</v>
      </c>
    </row>
    <row r="27" spans="1:12" ht="7.5" customHeight="1" x14ac:dyDescent="0.2">
      <c r="A27" s="1"/>
      <c r="B27" s="28"/>
      <c r="C27" s="1"/>
      <c r="D27" s="1"/>
      <c r="E27" s="1"/>
      <c r="F27" s="1"/>
      <c r="G27" s="1"/>
      <c r="H27" s="1"/>
      <c r="I27" s="1"/>
      <c r="J27" s="57"/>
      <c r="K27" s="58"/>
      <c r="L27" s="57"/>
    </row>
    <row r="28" spans="1:1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">
      <c r="A29" s="1"/>
      <c r="B29" s="1"/>
      <c r="C29" s="1"/>
      <c r="D29" s="1"/>
      <c r="E29" s="1"/>
      <c r="F29" s="1"/>
      <c r="G29" s="1"/>
      <c r="H29" s="1"/>
      <c r="I29" s="1"/>
      <c r="J29" s="28" t="s">
        <v>18</v>
      </c>
      <c r="K29" s="1"/>
      <c r="L29" s="59">
        <f>SUM(L20:L27)</f>
        <v>33000</v>
      </c>
    </row>
    <row r="30" spans="1:12" x14ac:dyDescent="0.2">
      <c r="A30" s="1"/>
      <c r="B30" s="1"/>
      <c r="C30" s="1"/>
      <c r="D30" s="1"/>
      <c r="E30" s="1"/>
      <c r="F30" s="1"/>
      <c r="G30" s="1"/>
      <c r="H30" s="1"/>
      <c r="I30" s="1"/>
      <c r="J30" s="28" t="s">
        <v>19</v>
      </c>
      <c r="K30" s="1"/>
      <c r="L30" s="30">
        <f>L29*1.21</f>
        <v>39930</v>
      </c>
    </row>
    <row r="31" spans="1:1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60" t="s">
        <v>20</v>
      </c>
      <c r="L32" s="61">
        <f>L30/F11</f>
        <v>7.344585589161577E-3</v>
      </c>
    </row>
    <row r="33" spans="1:12" ht="18" x14ac:dyDescent="0.25">
      <c r="A33" s="6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8" x14ac:dyDescent="0.25">
      <c r="A34" s="62" t="s">
        <v>22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">
      <c r="A37" s="32" t="s">
        <v>41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5"/>
    </row>
    <row r="39" spans="1:12" ht="12.75" customHeight="1" x14ac:dyDescent="0.2">
      <c r="A39" s="66" t="s">
        <v>30</v>
      </c>
      <c r="B39" s="67" t="s">
        <v>42</v>
      </c>
      <c r="C39" s="67"/>
      <c r="D39" s="67"/>
      <c r="E39" s="67"/>
      <c r="F39" s="67"/>
      <c r="G39" s="67"/>
      <c r="H39" s="67"/>
      <c r="I39" s="67"/>
      <c r="J39" s="67"/>
      <c r="K39" s="67"/>
      <c r="L39" s="68"/>
    </row>
    <row r="40" spans="1:12" x14ac:dyDescent="0.2">
      <c r="A40" s="69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8"/>
    </row>
    <row r="41" spans="1:12" ht="45" customHeight="1" x14ac:dyDescent="0.2">
      <c r="A41" s="69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8"/>
    </row>
    <row r="42" spans="1:12" x14ac:dyDescent="0.2">
      <c r="A42" s="25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</row>
    <row r="43" spans="1:1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">
      <c r="A44" s="32" t="s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5"/>
    </row>
    <row r="46" spans="1:12" ht="12.75" customHeight="1" x14ac:dyDescent="0.2">
      <c r="A46" s="72" t="s">
        <v>23</v>
      </c>
      <c r="B46" s="67" t="s">
        <v>43</v>
      </c>
      <c r="C46" s="67"/>
      <c r="D46" s="67"/>
      <c r="E46" s="67"/>
      <c r="F46" s="67"/>
      <c r="G46" s="67"/>
      <c r="H46" s="67"/>
      <c r="I46" s="67"/>
      <c r="J46" s="67"/>
      <c r="K46" s="67"/>
      <c r="L46" s="68"/>
    </row>
    <row r="47" spans="1:12" x14ac:dyDescent="0.2">
      <c r="A47" s="69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8"/>
    </row>
    <row r="48" spans="1:12" ht="45" customHeight="1" x14ac:dyDescent="0.2">
      <c r="A48" s="69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8"/>
    </row>
    <row r="49" spans="1:12" x14ac:dyDescent="0.2">
      <c r="A49" s="25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1"/>
    </row>
    <row r="50" spans="1:1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1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</row>
    <row r="52" spans="1:12" ht="15" customHeight="1" x14ac:dyDescent="0.2">
      <c r="A52" s="74" t="s">
        <v>26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</row>
    <row r="53" spans="1:12" x14ac:dyDescent="0.2">
      <c r="A53" s="63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7"/>
    </row>
    <row r="54" spans="1:12" x14ac:dyDescent="0.2">
      <c r="A54" s="66" t="s">
        <v>25</v>
      </c>
      <c r="B54" s="67" t="s">
        <v>46</v>
      </c>
      <c r="C54" s="78"/>
      <c r="D54" s="78"/>
      <c r="E54" s="78"/>
      <c r="F54" s="78"/>
      <c r="G54" s="78"/>
      <c r="H54" s="78"/>
      <c r="I54" s="78"/>
      <c r="J54" s="78"/>
      <c r="K54" s="78"/>
      <c r="L54" s="79"/>
    </row>
    <row r="55" spans="1:12" x14ac:dyDescent="0.2">
      <c r="A55" s="69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</row>
    <row r="56" spans="1:12" ht="44.25" customHeight="1" x14ac:dyDescent="0.2">
      <c r="A56" s="69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9"/>
    </row>
    <row r="57" spans="1:12" x14ac:dyDescent="0.2">
      <c r="A57" s="25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1"/>
    </row>
    <row r="58" spans="1:12" x14ac:dyDescent="0.2">
      <c r="A58" s="1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</row>
    <row r="59" spans="1:1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8" spans="2:2" x14ac:dyDescent="0.2">
      <c r="B68" t="s">
        <v>31</v>
      </c>
    </row>
    <row r="69" spans="2:2" x14ac:dyDescent="0.2">
      <c r="B69" t="s">
        <v>32</v>
      </c>
    </row>
  </sheetData>
  <sheetProtection sheet="1" objects="1" scenarios="1"/>
  <mergeCells count="5">
    <mergeCell ref="D4:K5"/>
    <mergeCell ref="B39:L41"/>
    <mergeCell ref="B54:L56"/>
    <mergeCell ref="B8:L9"/>
    <mergeCell ref="B46:L48"/>
  </mergeCells>
  <phoneticPr fontId="1" type="noConversion"/>
  <pageMargins left="0.23622047244094491" right="0.23622047244094491" top="0.35433070866141736" bottom="0.74803149606299213" header="0.31496062992125984" footer="0.31496062992125984"/>
  <pageSetup paperSize="9" scale="66" orientation="portrait" r:id="rId1"/>
  <headerFooter alignWithMargins="0">
    <oddFooter>&amp;R&amp;9&amp;F
Pàgina &amp;P de &amp;N</oddFooter>
  </headerFooter>
  <rowBreaks count="1" manualBreakCount="1">
    <brk id="5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2025-07-14T11:31:04Z</cp:lastPrinted>
  <dcterms:created xsi:type="dcterms:W3CDTF">2005-10-11T08:42:37Z</dcterms:created>
  <dcterms:modified xsi:type="dcterms:W3CDTF">2025-07-14T11:33:45Z</dcterms:modified>
</cp:coreProperties>
</file>