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rellano\Desktop\"/>
    </mc:Choice>
  </mc:AlternateContent>
  <xr:revisionPtr revIDLastSave="0" documentId="13_ncr:1_{9065F310-7DF2-4C5B-9A72-DDD3402809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 1 goll" sheetId="1" r:id="rId1"/>
    <sheet name="LOT 2 cirurgia tissular" sheetId="2" r:id="rId2"/>
    <sheet name="LOT 3 maryland" sheetId="5" r:id="rId3"/>
    <sheet name="LOT 4 ultrasons" sheetId="3" r:id="rId4"/>
  </sheets>
  <definedNames>
    <definedName name="_xlnm.Print_Area" localSheetId="0">'lot 1 goll'!$A$1:$I$18</definedName>
    <definedName name="_xlnm.Print_Area" localSheetId="1">'LOT 2 cirurgia tissular'!$A$1:$I$20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I15" i="2"/>
  <c r="H15" i="2"/>
  <c r="I15" i="5"/>
  <c r="H15" i="5"/>
  <c r="I15" i="3"/>
  <c r="H15" i="3"/>
  <c r="I7" i="1"/>
  <c r="I8" i="2"/>
  <c r="I7" i="2"/>
  <c r="I8" i="5"/>
  <c r="I7" i="5"/>
  <c r="I8" i="3"/>
  <c r="I7" i="3"/>
  <c r="G11" i="5"/>
  <c r="H7" i="5"/>
  <c r="G11" i="3"/>
  <c r="G11" i="2"/>
  <c r="H8" i="3"/>
  <c r="G15" i="5" l="1"/>
  <c r="H8" i="5"/>
  <c r="H11" i="5" l="1"/>
  <c r="G16" i="5" s="1"/>
  <c r="I11" i="5"/>
  <c r="G12" i="5" l="1"/>
  <c r="G15" i="2"/>
  <c r="G15" i="3"/>
  <c r="H7" i="3"/>
  <c r="H8" i="2"/>
  <c r="H7" i="1"/>
  <c r="I10" i="1" s="1"/>
  <c r="H7" i="2"/>
  <c r="G10" i="1"/>
  <c r="G14" i="1" s="1"/>
  <c r="H11" i="3" l="1"/>
  <c r="G16" i="3" s="1"/>
  <c r="I11" i="3"/>
  <c r="H10" i="1"/>
  <c r="H11" i="2"/>
  <c r="G16" i="2" s="1"/>
  <c r="G12" i="3"/>
  <c r="I11" i="2"/>
  <c r="G12" i="2" l="1"/>
  <c r="G15" i="1"/>
  <c r="G11" i="1"/>
</calcChain>
</file>

<file path=xl/sharedStrings.xml><?xml version="1.0" encoding="utf-8"?>
<sst xmlns="http://schemas.openxmlformats.org/spreadsheetml/2006/main" count="118" uniqueCount="45">
  <si>
    <t>NOM LICITADOR:</t>
  </si>
  <si>
    <t>Codi
material</t>
  </si>
  <si>
    <t>Descripció</t>
  </si>
  <si>
    <t>Quantitat 
anual</t>
  </si>
  <si>
    <t xml:space="preserve">
Preu màxim unitari sense IVA
</t>
  </si>
  <si>
    <t xml:space="preserve">Preu licitador
unitari sense IVA
(a omplir proveïdor) </t>
  </si>
  <si>
    <t xml:space="preserve">TIPUS IVA
(a omplir proveïdor) </t>
  </si>
  <si>
    <t>DIFERENCIA</t>
  </si>
  <si>
    <t xml:space="preserve">TOTAL LOT 2 </t>
  </si>
  <si>
    <t xml:space="preserve">TOTAL LOT 1 </t>
  </si>
  <si>
    <t>GENERADORS D'ENERGIA EN CESSIÓ</t>
  </si>
  <si>
    <t>Quantitat equips cedits inicialment</t>
  </si>
  <si>
    <t>Descripció de l'equipament</t>
  </si>
  <si>
    <t>Marca</t>
  </si>
  <si>
    <t>Model</t>
  </si>
  <si>
    <t>Referència</t>
  </si>
  <si>
    <t>Descripció equipament</t>
  </si>
  <si>
    <t>Instrumental de segellat i tall de vasos sanguinis i teixits per cirurgia laparoscopica longitud aprox.350mm.</t>
  </si>
  <si>
    <t>Instrumental de segellat i tall de vasos sanguinis i teixits per cirurgia oberta  longitud aprox.200mm.</t>
  </si>
  <si>
    <t>Intrumental de segellat i tall de vasos i teixits en cirurgia oberta de goll</t>
  </si>
  <si>
    <t>Pressupost màxim ANUAL sense iva</t>
  </si>
  <si>
    <t>Proposta del licitador ANUAL sense iva</t>
  </si>
  <si>
    <t>Pressupost anual proposta sense iva</t>
  </si>
  <si>
    <t>Proposta del licitador ANUAL amb iva</t>
  </si>
  <si>
    <t xml:space="preserve">Preu licitador
unitari amb IVA
(a omplir proveïdor) </t>
  </si>
  <si>
    <t>Pressupost anual proposta amb iva</t>
  </si>
  <si>
    <t>Pressupost màxim de LICITACIÓ
4 ANYS sense iva</t>
  </si>
  <si>
    <t>Proposta del licitador 
4 ANYS sense iva</t>
  </si>
  <si>
    <t>Proposta del licitador 
4 ANYS amb iva</t>
  </si>
  <si>
    <t>Proposta del licitador 4 ANYS sense iva</t>
  </si>
  <si>
    <t>Proposta del licitador 4 ANYS amb iva</t>
  </si>
  <si>
    <t>TOTAL LOT 2</t>
  </si>
  <si>
    <t>LOT 2: Instrumental cirurgia oberta i laparoscopia amb cessió de 6 generadors d'energia</t>
  </si>
  <si>
    <t>LOT 1: Instrumental cirurgia oberta goll  amb cessió de 4 generadors d'energia</t>
  </si>
  <si>
    <t>LOT 4: Instrumental cirurgia oberta i laparoscopia ultrasons amb cessió de 3 generadors d'energia</t>
  </si>
  <si>
    <t xml:space="preserve">TOTAL LOT 3 </t>
  </si>
  <si>
    <t>TOTAL LOT 3</t>
  </si>
  <si>
    <t>LOT 3: Instrumental cirurgia oberta i laparoscopia tipus maryland i amb cessió de 2 generadors d'energia</t>
  </si>
  <si>
    <t xml:space="preserve">TOTAL LOT 4 </t>
  </si>
  <si>
    <t>TOTAL LOT 4</t>
  </si>
  <si>
    <t>CSI2025060 SUBMINISTRAMENT D’INSTRUMENTAL DE SEGELLAT I TALL DE VASOS I TEIXITS AMB CESSIÓ DE GENERADORS D’ENERGIA</t>
  </si>
  <si>
    <t>Instrumental de segellat i tall de vasos sanguinis i teixits tipus MARYLAND per cirurgia laparoscópica longitud aprox.360mm</t>
  </si>
  <si>
    <t>Instrumental de segellat i tall de vasos sanguinis i teixits tipus MARYLAND per cirurgia oberta longitud aprox.170mm</t>
  </si>
  <si>
    <t>Instrumental de segellat i tall de vasos sanguinis i teixits ultrasons cirurgia oberta longitud aprox.450mm.</t>
  </si>
  <si>
    <t>Instrumental de segellat i tall de vasos sanguinis i teixits ultrasons cirurgia laparoscópica longitud aprox.360mm.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</si>
</sst>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_ ;\-#,##0\ "/>
    <numFmt numFmtId="167" formatCode="#,##0.00\ _€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sz val="12"/>
      <color rgb="FFFFFF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7" fillId="0" borderId="0" xfId="2" applyFont="1" applyAlignment="1">
      <alignment vertical="top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5" fontId="8" fillId="0" borderId="3" xfId="2" applyNumberFormat="1" applyFont="1" applyBorder="1" applyAlignment="1">
      <alignment horizontal="right" vertical="center" wrapText="1"/>
    </xf>
    <xf numFmtId="165" fontId="7" fillId="0" borderId="0" xfId="2" applyNumberFormat="1" applyFont="1" applyAlignment="1">
      <alignment vertical="top"/>
    </xf>
    <xf numFmtId="0" fontId="8" fillId="0" borderId="1" xfId="2" applyFont="1" applyBorder="1" applyAlignment="1">
      <alignment horizontal="center" vertical="center" wrapText="1"/>
    </xf>
    <xf numFmtId="165" fontId="8" fillId="0" borderId="2" xfId="2" applyNumberFormat="1" applyFont="1" applyBorder="1" applyAlignment="1">
      <alignment horizontal="center" vertical="center" wrapText="1"/>
    </xf>
    <xf numFmtId="8" fontId="10" fillId="0" borderId="3" xfId="2" applyNumberFormat="1" applyFont="1" applyBorder="1" applyAlignment="1">
      <alignment horizontal="right" vertical="center"/>
    </xf>
    <xf numFmtId="0" fontId="9" fillId="0" borderId="5" xfId="2" applyFont="1" applyBorder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center"/>
    </xf>
    <xf numFmtId="0" fontId="7" fillId="0" borderId="0" xfId="2" applyFont="1" applyAlignment="1">
      <alignment horizontal="center" vertical="top"/>
    </xf>
    <xf numFmtId="0" fontId="11" fillId="0" borderId="2" xfId="0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 wrapText="1"/>
      <protection locked="0"/>
    </xf>
    <xf numFmtId="167" fontId="3" fillId="0" borderId="0" xfId="0" applyNumberFormat="1" applyFont="1" applyAlignment="1" applyProtection="1">
      <alignment vertical="center" wrapText="1"/>
      <protection locked="0"/>
    </xf>
    <xf numFmtId="0" fontId="7" fillId="4" borderId="2" xfId="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 applyProtection="1">
      <alignment vertical="center" wrapText="1"/>
      <protection locked="0"/>
    </xf>
    <xf numFmtId="0" fontId="8" fillId="0" borderId="2" xfId="2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 applyProtection="1">
      <alignment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/>
    </xf>
    <xf numFmtId="0" fontId="14" fillId="0" borderId="0" xfId="0" applyFont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66675</xdr:rowOff>
    </xdr:from>
    <xdr:to>
      <xdr:col>1</xdr:col>
      <xdr:colOff>1152524</xdr:colOff>
      <xdr:row>0</xdr:row>
      <xdr:rowOff>692117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6675"/>
          <a:ext cx="1476374" cy="625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1485899</xdr:colOff>
      <xdr:row>0</xdr:row>
      <xdr:rowOff>625442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476374" cy="625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149226</xdr:colOff>
      <xdr:row>0</xdr:row>
      <xdr:rowOff>76202</xdr:rowOff>
    </xdr:from>
    <xdr:to>
      <xdr:col>1</xdr:col>
      <xdr:colOff>647700</xdr:colOff>
      <xdr:row>0</xdr:row>
      <xdr:rowOff>623952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6" y="76202"/>
          <a:ext cx="1260474" cy="5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</xdr:rowOff>
    </xdr:from>
    <xdr:to>
      <xdr:col>1</xdr:col>
      <xdr:colOff>981075</xdr:colOff>
      <xdr:row>0</xdr:row>
      <xdr:rowOff>639810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"/>
          <a:ext cx="1562100" cy="630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topLeftCell="A2" workbookViewId="0">
      <selection activeCell="K9" sqref="K9"/>
    </sheetView>
  </sheetViews>
  <sheetFormatPr baseColWidth="10" defaultRowHeight="15" x14ac:dyDescent="0.25"/>
  <cols>
    <col min="1" max="1" width="8.42578125" bestFit="1" customWidth="1"/>
    <col min="2" max="2" width="79.140625" customWidth="1"/>
    <col min="3" max="3" width="15.28515625" style="14" customWidth="1"/>
    <col min="4" max="4" width="12.5703125" customWidth="1"/>
    <col min="5" max="5" width="16.85546875" customWidth="1"/>
    <col min="6" max="6" width="18.7109375" customWidth="1"/>
    <col min="7" max="7" width="19.5703125" customWidth="1"/>
    <col min="8" max="8" width="20.7109375" customWidth="1"/>
    <col min="9" max="9" width="13.42578125" customWidth="1"/>
  </cols>
  <sheetData>
    <row r="1" spans="1:9" ht="58.5" customHeight="1" x14ac:dyDescent="0.25">
      <c r="A1" s="25"/>
      <c r="B1" s="25"/>
      <c r="C1" s="25"/>
      <c r="D1" s="25"/>
      <c r="E1" s="25"/>
      <c r="F1" s="25"/>
      <c r="G1" s="25"/>
      <c r="H1" s="25"/>
      <c r="I1" s="25"/>
    </row>
    <row r="2" spans="1:9" ht="57.75" customHeight="1" x14ac:dyDescent="0.25">
      <c r="A2" s="30" t="s">
        <v>40</v>
      </c>
      <c r="B2" s="30"/>
      <c r="C2" s="30"/>
      <c r="D2" s="30"/>
      <c r="E2" s="30"/>
      <c r="F2" s="30"/>
      <c r="G2" s="30"/>
      <c r="H2" s="30"/>
      <c r="I2" s="30"/>
    </row>
    <row r="3" spans="1:9" ht="23.25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ht="23.25" customHeight="1" x14ac:dyDescent="0.25">
      <c r="A4" s="30" t="s">
        <v>33</v>
      </c>
      <c r="B4" s="30"/>
      <c r="C4" s="30"/>
      <c r="D4" s="30"/>
      <c r="E4" s="30"/>
      <c r="F4" s="30"/>
      <c r="G4" s="30"/>
      <c r="H4" s="30"/>
      <c r="I4" s="30"/>
    </row>
    <row r="5" spans="1:9" ht="15.75" x14ac:dyDescent="0.25">
      <c r="A5" s="31" t="s">
        <v>0</v>
      </c>
      <c r="B5" s="31"/>
      <c r="C5" s="31"/>
      <c r="D5" s="31"/>
      <c r="E5" s="31"/>
      <c r="F5" s="31"/>
      <c r="G5" s="31"/>
      <c r="H5" s="31"/>
      <c r="I5" s="31"/>
    </row>
    <row r="6" spans="1:9" ht="90" x14ac:dyDescent="0.25">
      <c r="A6" s="2" t="s">
        <v>1</v>
      </c>
      <c r="B6" s="2" t="s">
        <v>2</v>
      </c>
      <c r="C6" s="1" t="s">
        <v>3</v>
      </c>
      <c r="D6" s="1" t="s">
        <v>4</v>
      </c>
      <c r="E6" s="12" t="s">
        <v>5</v>
      </c>
      <c r="F6" s="12" t="s">
        <v>24</v>
      </c>
      <c r="G6" s="12" t="s">
        <v>6</v>
      </c>
      <c r="H6" s="1" t="s">
        <v>22</v>
      </c>
      <c r="I6" s="1" t="s">
        <v>25</v>
      </c>
    </row>
    <row r="7" spans="1:9" x14ac:dyDescent="0.25">
      <c r="A7" s="8">
        <v>30469</v>
      </c>
      <c r="B7" s="8" t="s">
        <v>19</v>
      </c>
      <c r="C7" s="17">
        <v>180</v>
      </c>
      <c r="D7" s="9">
        <v>320</v>
      </c>
      <c r="E7" s="9"/>
      <c r="F7" s="13"/>
      <c r="G7" s="13"/>
      <c r="H7" s="9">
        <f>E7*C7</f>
        <v>0</v>
      </c>
      <c r="I7" s="9">
        <f>F7*C7</f>
        <v>0</v>
      </c>
    </row>
    <row r="8" spans="1:9" ht="15.75" thickBot="1" x14ac:dyDescent="0.3"/>
    <row r="9" spans="1:9" ht="60.75" thickBot="1" x14ac:dyDescent="0.3">
      <c r="C9" s="15"/>
      <c r="D9" s="3"/>
      <c r="E9" s="3"/>
      <c r="F9" s="3"/>
      <c r="G9" s="4" t="s">
        <v>20</v>
      </c>
      <c r="H9" s="5" t="s">
        <v>21</v>
      </c>
      <c r="I9" s="5" t="s">
        <v>23</v>
      </c>
    </row>
    <row r="10" spans="1:9" ht="15.75" thickBot="1" x14ac:dyDescent="0.3">
      <c r="F10" s="11" t="s">
        <v>9</v>
      </c>
      <c r="G10" s="6">
        <f>C7*D7</f>
        <v>57600</v>
      </c>
      <c r="H10" s="6">
        <f>H7</f>
        <v>0</v>
      </c>
      <c r="I10" s="6">
        <f>I7</f>
        <v>0</v>
      </c>
    </row>
    <row r="11" spans="1:9" ht="15.75" thickBot="1" x14ac:dyDescent="0.3">
      <c r="C11" s="15"/>
      <c r="F11" s="11" t="s">
        <v>7</v>
      </c>
      <c r="G11" s="10">
        <f>SUM(H10-G10)</f>
        <v>-57600</v>
      </c>
      <c r="H11" s="7"/>
    </row>
    <row r="12" spans="1:9" ht="15.75" thickBot="1" x14ac:dyDescent="0.3">
      <c r="C12" s="15"/>
      <c r="F12" s="3"/>
      <c r="G12" s="3"/>
      <c r="H12" s="3"/>
    </row>
    <row r="13" spans="1:9" ht="60.75" thickBot="1" x14ac:dyDescent="0.3">
      <c r="C13" s="15"/>
      <c r="F13" s="3"/>
      <c r="G13" s="4" t="s">
        <v>26</v>
      </c>
      <c r="H13" s="5" t="s">
        <v>27</v>
      </c>
      <c r="I13" s="4" t="s">
        <v>28</v>
      </c>
    </row>
    <row r="14" spans="1:9" ht="15.75" thickBot="1" x14ac:dyDescent="0.3">
      <c r="C14" s="15"/>
      <c r="F14" s="11" t="s">
        <v>9</v>
      </c>
      <c r="G14" s="6">
        <f>G10*4</f>
        <v>230400</v>
      </c>
      <c r="H14" s="6">
        <f>H10*4</f>
        <v>0</v>
      </c>
      <c r="I14" s="6">
        <f>I10*4</f>
        <v>0</v>
      </c>
    </row>
    <row r="15" spans="1:9" ht="15.75" thickBot="1" x14ac:dyDescent="0.3">
      <c r="C15" s="15"/>
      <c r="F15" s="11" t="s">
        <v>7</v>
      </c>
      <c r="G15" s="10">
        <f>H14-G14</f>
        <v>-230400</v>
      </c>
      <c r="H15" s="7"/>
    </row>
    <row r="16" spans="1:9" x14ac:dyDescent="0.25">
      <c r="B16" s="18"/>
      <c r="C16" s="18"/>
      <c r="D16" s="18"/>
      <c r="E16" s="18"/>
      <c r="F16" s="19"/>
      <c r="G16" s="18"/>
    </row>
    <row r="17" spans="2:7" ht="28.5" x14ac:dyDescent="0.25">
      <c r="B17" s="20" t="s">
        <v>11</v>
      </c>
      <c r="C17" s="20" t="s">
        <v>12</v>
      </c>
      <c r="D17" s="20" t="s">
        <v>13</v>
      </c>
      <c r="E17" s="20"/>
      <c r="F17" s="20" t="s">
        <v>14</v>
      </c>
      <c r="G17" s="20" t="s">
        <v>15</v>
      </c>
    </row>
    <row r="18" spans="2:7" ht="15.75" x14ac:dyDescent="0.25">
      <c r="B18" s="21">
        <v>4</v>
      </c>
      <c r="C18" s="22"/>
      <c r="D18" s="23"/>
      <c r="E18" s="23"/>
      <c r="F18" s="23"/>
      <c r="G18" s="23"/>
    </row>
  </sheetData>
  <mergeCells count="4">
    <mergeCell ref="A4:I4"/>
    <mergeCell ref="A5:I5"/>
    <mergeCell ref="A2:I2"/>
    <mergeCell ref="A3:I3"/>
  </mergeCells>
  <pageMargins left="0.15748031496062992" right="0.15748031496062992" top="0.35433070866141736" bottom="0.55118110236220474" header="0.15748031496062992" footer="0.15748031496062992"/>
  <pageSetup paperSize="9" scale="70" orientation="landscape" r:id="rId1"/>
  <headerFooter>
    <oddHeader>&amp;C&amp;"-,Negrita"&amp;12&amp;UANNEX ECONÒMIC&amp;R&amp;D</oddHeader>
    <oddFooter>&amp;LNom del licitador i càrrec
Data i signatura&amp;R&amp;P/&amp;N</oddFooter>
  </headerFooter>
  <rowBreaks count="1" manualBreakCount="1">
    <brk id="1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6"/>
  <sheetViews>
    <sheetView topLeftCell="D2" workbookViewId="0">
      <selection activeCell="I15" sqref="I15"/>
    </sheetView>
  </sheetViews>
  <sheetFormatPr baseColWidth="10" defaultRowHeight="15" x14ac:dyDescent="0.25"/>
  <cols>
    <col min="1" max="1" width="8.42578125" bestFit="1" customWidth="1"/>
    <col min="2" max="2" width="78.5703125" customWidth="1"/>
    <col min="3" max="3" width="13.28515625" bestFit="1" customWidth="1"/>
    <col min="4" max="4" width="15.85546875" customWidth="1"/>
    <col min="5" max="5" width="18.42578125" customWidth="1"/>
    <col min="6" max="6" width="21.7109375" customWidth="1"/>
    <col min="7" max="7" width="19.28515625" customWidth="1"/>
    <col min="8" max="8" width="21.28515625" customWidth="1"/>
    <col min="9" max="9" width="16.28515625" customWidth="1"/>
  </cols>
  <sheetData>
    <row r="1" spans="1:9" ht="57.75" customHeight="1" x14ac:dyDescent="0.25">
      <c r="A1" s="25"/>
      <c r="B1" s="25"/>
      <c r="C1" s="25"/>
      <c r="D1" s="25"/>
      <c r="E1" s="25"/>
      <c r="F1" s="25"/>
      <c r="G1" s="25"/>
      <c r="H1" s="25"/>
    </row>
    <row r="2" spans="1:9" ht="69" customHeight="1" x14ac:dyDescent="0.25">
      <c r="A2" s="30" t="s">
        <v>40</v>
      </c>
      <c r="B2" s="30"/>
      <c r="C2" s="30"/>
      <c r="D2" s="30"/>
      <c r="E2" s="30"/>
      <c r="F2" s="30"/>
      <c r="G2" s="30"/>
      <c r="H2" s="30"/>
      <c r="I2" s="30"/>
    </row>
    <row r="3" spans="1:9" ht="23.25" x14ac:dyDescent="0.25">
      <c r="A3" s="26"/>
      <c r="B3" s="26"/>
      <c r="C3" s="26"/>
      <c r="D3" s="26"/>
      <c r="E3" s="26"/>
      <c r="F3" s="26"/>
      <c r="G3" s="26"/>
      <c r="H3" s="26"/>
    </row>
    <row r="4" spans="1:9" ht="23.25" customHeight="1" thickBot="1" x14ac:dyDescent="0.3">
      <c r="A4" s="30" t="s">
        <v>32</v>
      </c>
      <c r="B4" s="30"/>
      <c r="C4" s="30"/>
      <c r="D4" s="30"/>
      <c r="E4" s="30"/>
      <c r="F4" s="30"/>
      <c r="G4" s="30"/>
      <c r="H4" s="30"/>
      <c r="I4" s="30"/>
    </row>
    <row r="5" spans="1:9" ht="16.5" thickBot="1" x14ac:dyDescent="0.3">
      <c r="A5" s="33" t="s">
        <v>0</v>
      </c>
      <c r="B5" s="34"/>
      <c r="C5" s="34"/>
      <c r="D5" s="34"/>
      <c r="E5" s="34"/>
      <c r="F5" s="34"/>
      <c r="G5" s="34"/>
      <c r="H5" s="34"/>
      <c r="I5" s="35"/>
    </row>
    <row r="6" spans="1:9" ht="75" x14ac:dyDescent="0.25">
      <c r="A6" s="2" t="s">
        <v>1</v>
      </c>
      <c r="B6" s="2" t="s">
        <v>2</v>
      </c>
      <c r="C6" s="1" t="s">
        <v>3</v>
      </c>
      <c r="D6" s="1" t="s">
        <v>4</v>
      </c>
      <c r="E6" s="12" t="s">
        <v>5</v>
      </c>
      <c r="F6" s="12" t="s">
        <v>24</v>
      </c>
      <c r="G6" s="12" t="s">
        <v>6</v>
      </c>
      <c r="H6" s="1" t="s">
        <v>22</v>
      </c>
      <c r="I6" s="1" t="s">
        <v>25</v>
      </c>
    </row>
    <row r="7" spans="1:9" ht="30" x14ac:dyDescent="0.25">
      <c r="A7" s="24">
        <v>4655</v>
      </c>
      <c r="B7" s="16" t="s">
        <v>17</v>
      </c>
      <c r="C7" s="17">
        <v>150</v>
      </c>
      <c r="D7" s="9">
        <v>335</v>
      </c>
      <c r="E7" s="9"/>
      <c r="F7" s="13"/>
      <c r="G7" s="13"/>
      <c r="H7" s="9">
        <f>E7*C7</f>
        <v>0</v>
      </c>
      <c r="I7" s="9">
        <f>F7*C7</f>
        <v>0</v>
      </c>
    </row>
    <row r="8" spans="1:9" ht="30" x14ac:dyDescent="0.25">
      <c r="A8" s="24">
        <v>20756</v>
      </c>
      <c r="B8" s="16" t="s">
        <v>18</v>
      </c>
      <c r="C8" s="17">
        <v>150</v>
      </c>
      <c r="D8" s="9">
        <v>335</v>
      </c>
      <c r="E8" s="9"/>
      <c r="F8" s="13"/>
      <c r="G8" s="13"/>
      <c r="H8" s="9">
        <f>E8*C8</f>
        <v>0</v>
      </c>
      <c r="I8" s="9">
        <f>F8*C8</f>
        <v>0</v>
      </c>
    </row>
    <row r="9" spans="1:9" ht="15.75" thickBot="1" x14ac:dyDescent="0.3">
      <c r="C9" s="14"/>
    </row>
    <row r="10" spans="1:9" ht="60.75" thickBot="1" x14ac:dyDescent="0.3">
      <c r="C10" s="15"/>
      <c r="D10" s="3"/>
      <c r="E10" s="3"/>
      <c r="F10" s="3"/>
      <c r="G10" s="4" t="s">
        <v>20</v>
      </c>
      <c r="H10" s="5" t="s">
        <v>21</v>
      </c>
      <c r="I10" s="5" t="s">
        <v>23</v>
      </c>
    </row>
    <row r="11" spans="1:9" ht="15.75" thickBot="1" x14ac:dyDescent="0.3">
      <c r="C11" s="14"/>
      <c r="F11" s="11" t="s">
        <v>8</v>
      </c>
      <c r="G11" s="6">
        <f>SUM(C7*D7)+(C8*D8)</f>
        <v>100500</v>
      </c>
      <c r="H11" s="6">
        <f>SUM(H7:H8)</f>
        <v>0</v>
      </c>
      <c r="I11" s="6">
        <f>SUM(I7:I8)</f>
        <v>0</v>
      </c>
    </row>
    <row r="12" spans="1:9" ht="15.75" thickBot="1" x14ac:dyDescent="0.3">
      <c r="C12" s="15"/>
      <c r="F12" s="11" t="s">
        <v>7</v>
      </c>
      <c r="G12" s="10">
        <f>SUM(H11-G11)</f>
        <v>-100500</v>
      </c>
      <c r="H12" s="7"/>
    </row>
    <row r="13" spans="1:9" ht="15.75" thickBot="1" x14ac:dyDescent="0.3">
      <c r="C13" s="15"/>
      <c r="D13" s="3"/>
      <c r="E13" s="3"/>
      <c r="F13" s="3"/>
      <c r="G13" s="3"/>
      <c r="H13" s="3"/>
    </row>
    <row r="14" spans="1:9" ht="60.75" thickBot="1" x14ac:dyDescent="0.3">
      <c r="C14" s="15"/>
      <c r="D14" s="3"/>
      <c r="E14" s="3"/>
      <c r="F14" s="3"/>
      <c r="G14" s="4" t="s">
        <v>26</v>
      </c>
      <c r="H14" s="5" t="s">
        <v>29</v>
      </c>
      <c r="I14" s="5" t="s">
        <v>30</v>
      </c>
    </row>
    <row r="15" spans="1:9" ht="15.75" thickBot="1" x14ac:dyDescent="0.3">
      <c r="C15" s="15"/>
      <c r="F15" s="11" t="s">
        <v>31</v>
      </c>
      <c r="G15" s="6">
        <f>G11*4</f>
        <v>402000</v>
      </c>
      <c r="H15" s="6">
        <f>H11*4</f>
        <v>0</v>
      </c>
      <c r="I15" s="6">
        <f>I11*4</f>
        <v>0</v>
      </c>
    </row>
    <row r="16" spans="1:9" ht="15.75" thickBot="1" x14ac:dyDescent="0.3">
      <c r="C16" s="15"/>
      <c r="F16" s="11" t="s">
        <v>7</v>
      </c>
      <c r="G16" s="10">
        <f>SUM(H15-G15)</f>
        <v>-402000</v>
      </c>
      <c r="H16" s="7"/>
    </row>
    <row r="17" spans="2:7" x14ac:dyDescent="0.25">
      <c r="B17" s="2" t="s">
        <v>10</v>
      </c>
      <c r="D17" s="18"/>
      <c r="E17" s="18"/>
      <c r="F17" s="19"/>
      <c r="G17" s="18"/>
    </row>
    <row r="18" spans="2:7" ht="28.5" x14ac:dyDescent="0.25">
      <c r="B18" s="20" t="s">
        <v>11</v>
      </c>
      <c r="C18" s="20" t="s">
        <v>16</v>
      </c>
      <c r="D18" s="20" t="s">
        <v>13</v>
      </c>
      <c r="E18" s="20" t="s">
        <v>14</v>
      </c>
      <c r="F18" s="20" t="s">
        <v>15</v>
      </c>
    </row>
    <row r="19" spans="2:7" ht="15.75" x14ac:dyDescent="0.25">
      <c r="B19" s="21">
        <v>6</v>
      </c>
      <c r="C19" s="22"/>
      <c r="D19" s="23"/>
      <c r="E19" s="23"/>
      <c r="F19" s="23"/>
    </row>
    <row r="20" spans="2:7" ht="15.75" x14ac:dyDescent="0.25">
      <c r="B20" s="27"/>
      <c r="C20" s="28"/>
      <c r="D20" s="29"/>
      <c r="E20" s="29"/>
      <c r="F20" s="29"/>
    </row>
    <row r="23" spans="2:7" ht="15" customHeight="1" x14ac:dyDescent="0.25"/>
    <row r="24" spans="2:7" ht="15" customHeight="1" x14ac:dyDescent="0.25"/>
    <row r="25" spans="2:7" ht="15" customHeight="1" x14ac:dyDescent="0.25"/>
    <row r="26" spans="2:7" ht="15" customHeight="1" x14ac:dyDescent="0.25"/>
  </sheetData>
  <mergeCells count="3">
    <mergeCell ref="A4:I4"/>
    <mergeCell ref="A2:I2"/>
    <mergeCell ref="A5:I5"/>
  </mergeCells>
  <pageMargins left="0.15748031496062992" right="0.15748031496062992" top="0.31496062992125984" bottom="0.27559055118110237" header="0.15748031496062992" footer="0.15748031496062992"/>
  <pageSetup paperSize="9" scale="68" orientation="landscape" r:id="rId1"/>
  <headerFooter>
    <oddHeader>&amp;CANNEX ECONÒMIC&amp;R&amp;D</oddHeader>
    <oddFooter>&amp;LNom del licitador i càrrec
Data i signatura&amp;R&amp;P/&amp;N</oddFooter>
  </headerFooter>
  <rowBreaks count="1" manualBreakCount="1">
    <brk id="1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9"/>
  <sheetViews>
    <sheetView topLeftCell="D2" workbookViewId="0">
      <selection activeCell="L13" sqref="L13"/>
    </sheetView>
  </sheetViews>
  <sheetFormatPr baseColWidth="10" defaultRowHeight="15" x14ac:dyDescent="0.25"/>
  <cols>
    <col min="2" max="2" width="76.85546875" customWidth="1"/>
    <col min="3" max="3" width="14.5703125" customWidth="1"/>
    <col min="6" max="6" width="17.42578125" customWidth="1"/>
    <col min="7" max="7" width="13.7109375" bestFit="1" customWidth="1"/>
  </cols>
  <sheetData>
    <row r="1" spans="1:9" ht="57.6" customHeight="1" x14ac:dyDescent="0.25">
      <c r="A1" s="25"/>
      <c r="B1" s="25"/>
      <c r="C1" s="25"/>
      <c r="D1" s="25"/>
      <c r="E1" s="25"/>
      <c r="F1" s="25"/>
      <c r="G1" s="25"/>
    </row>
    <row r="2" spans="1:9" ht="79.5" customHeight="1" x14ac:dyDescent="0.25">
      <c r="A2" s="30" t="s">
        <v>40</v>
      </c>
      <c r="B2" s="30"/>
      <c r="C2" s="30"/>
      <c r="D2" s="30"/>
      <c r="E2" s="30"/>
      <c r="F2" s="30"/>
      <c r="G2" s="30"/>
      <c r="H2" s="30"/>
      <c r="I2" s="30"/>
    </row>
    <row r="3" spans="1:9" ht="23.25" x14ac:dyDescent="0.25">
      <c r="A3" s="26"/>
      <c r="B3" s="26"/>
      <c r="C3" s="26"/>
      <c r="D3" s="26"/>
      <c r="E3" s="26"/>
      <c r="F3" s="26"/>
      <c r="G3" s="26"/>
    </row>
    <row r="4" spans="1:9" ht="23.25" x14ac:dyDescent="0.25">
      <c r="A4" s="30" t="s">
        <v>37</v>
      </c>
      <c r="B4" s="30"/>
      <c r="C4" s="30"/>
      <c r="D4" s="30"/>
      <c r="E4" s="30"/>
      <c r="F4" s="30"/>
      <c r="G4" s="30"/>
      <c r="H4" s="30"/>
      <c r="I4" s="30"/>
    </row>
    <row r="5" spans="1:9" ht="15.75" x14ac:dyDescent="0.25">
      <c r="A5" s="36" t="s">
        <v>0</v>
      </c>
      <c r="B5" s="37"/>
      <c r="C5" s="37"/>
      <c r="D5" s="37"/>
      <c r="E5" s="37"/>
      <c r="F5" s="37"/>
      <c r="G5" s="37"/>
      <c r="H5" s="38"/>
    </row>
    <row r="6" spans="1:9" ht="90" x14ac:dyDescent="0.25">
      <c r="A6" s="2" t="s">
        <v>1</v>
      </c>
      <c r="B6" s="2" t="s">
        <v>2</v>
      </c>
      <c r="C6" s="1" t="s">
        <v>3</v>
      </c>
      <c r="D6" s="1" t="s">
        <v>4</v>
      </c>
      <c r="E6" s="12" t="s">
        <v>5</v>
      </c>
      <c r="F6" s="12" t="s">
        <v>24</v>
      </c>
      <c r="G6" s="12" t="s">
        <v>6</v>
      </c>
      <c r="H6" s="1" t="s">
        <v>22</v>
      </c>
      <c r="I6" s="1" t="s">
        <v>25</v>
      </c>
    </row>
    <row r="7" spans="1:9" ht="30" x14ac:dyDescent="0.25">
      <c r="A7" s="24">
        <v>13693</v>
      </c>
      <c r="B7" s="16" t="s">
        <v>41</v>
      </c>
      <c r="C7" s="17">
        <v>90</v>
      </c>
      <c r="D7" s="9">
        <v>520</v>
      </c>
      <c r="E7" s="9"/>
      <c r="F7" s="13"/>
      <c r="G7" s="13"/>
      <c r="H7" s="9">
        <f>E7*C7</f>
        <v>0</v>
      </c>
      <c r="I7" s="9">
        <f>F7*C7</f>
        <v>0</v>
      </c>
    </row>
    <row r="8" spans="1:9" ht="30" x14ac:dyDescent="0.25">
      <c r="A8" s="24">
        <v>15454</v>
      </c>
      <c r="B8" s="16" t="s">
        <v>42</v>
      </c>
      <c r="C8" s="17">
        <v>50</v>
      </c>
      <c r="D8" s="9">
        <v>520</v>
      </c>
      <c r="E8" s="9"/>
      <c r="F8" s="13"/>
      <c r="G8" s="13"/>
      <c r="H8" s="9">
        <f>E8*C8</f>
        <v>0</v>
      </c>
      <c r="I8" s="9">
        <f>F8*C8</f>
        <v>0</v>
      </c>
    </row>
    <row r="9" spans="1:9" ht="15.75" thickBot="1" x14ac:dyDescent="0.3">
      <c r="C9" s="14"/>
    </row>
    <row r="10" spans="1:9" ht="75.75" thickBot="1" x14ac:dyDescent="0.3">
      <c r="C10" s="15"/>
      <c r="D10" s="3"/>
      <c r="E10" s="3"/>
      <c r="F10" s="3"/>
      <c r="G10" s="4" t="s">
        <v>20</v>
      </c>
      <c r="H10" s="5" t="s">
        <v>21</v>
      </c>
      <c r="I10" s="5" t="s">
        <v>23</v>
      </c>
    </row>
    <row r="11" spans="1:9" ht="15.75" thickBot="1" x14ac:dyDescent="0.3">
      <c r="C11" s="14"/>
      <c r="F11" s="11" t="s">
        <v>35</v>
      </c>
      <c r="G11" s="6">
        <f>SUM(C7*D7)+(C8*D8)</f>
        <v>72800</v>
      </c>
      <c r="H11" s="6">
        <f>SUM(H8:H8)</f>
        <v>0</v>
      </c>
      <c r="I11" s="6">
        <f>SUM(I8:I8)</f>
        <v>0</v>
      </c>
    </row>
    <row r="12" spans="1:9" ht="15.75" thickBot="1" x14ac:dyDescent="0.3">
      <c r="C12" s="15"/>
      <c r="F12" s="11" t="s">
        <v>7</v>
      </c>
      <c r="G12" s="10">
        <f>SUM(H11-G11)</f>
        <v>-72800</v>
      </c>
      <c r="H12" s="7"/>
    </row>
    <row r="13" spans="1:9" ht="15.75" thickBot="1" x14ac:dyDescent="0.3">
      <c r="C13" s="15"/>
      <c r="D13" s="3"/>
      <c r="E13" s="3"/>
      <c r="F13" s="3"/>
      <c r="G13" s="3"/>
      <c r="H13" s="3"/>
    </row>
    <row r="14" spans="1:9" ht="75.75" thickBot="1" x14ac:dyDescent="0.3">
      <c r="C14" s="15"/>
      <c r="D14" s="3"/>
      <c r="E14" s="3"/>
      <c r="F14" s="3"/>
      <c r="G14" s="4" t="s">
        <v>26</v>
      </c>
      <c r="H14" s="5" t="s">
        <v>29</v>
      </c>
      <c r="I14" s="5" t="s">
        <v>30</v>
      </c>
    </row>
    <row r="15" spans="1:9" ht="15.75" thickBot="1" x14ac:dyDescent="0.3">
      <c r="C15" s="15"/>
      <c r="F15" s="11" t="s">
        <v>36</v>
      </c>
      <c r="G15" s="6">
        <f>G11*4</f>
        <v>291200</v>
      </c>
      <c r="H15" s="6">
        <f>H11*4</f>
        <v>0</v>
      </c>
      <c r="I15" s="6">
        <f>I11*4</f>
        <v>0</v>
      </c>
    </row>
    <row r="16" spans="1:9" ht="15.75" thickBot="1" x14ac:dyDescent="0.3">
      <c r="C16" s="15"/>
      <c r="F16" s="11" t="s">
        <v>7</v>
      </c>
      <c r="G16" s="10">
        <f>SUM(H15-G15)</f>
        <v>-291200</v>
      </c>
      <c r="H16" s="7"/>
    </row>
    <row r="17" spans="2:7" x14ac:dyDescent="0.25">
      <c r="B17" s="2" t="s">
        <v>10</v>
      </c>
      <c r="D17" s="18"/>
      <c r="E17" s="18"/>
      <c r="F17" s="19"/>
      <c r="G17" s="18"/>
    </row>
    <row r="18" spans="2:7" ht="28.5" x14ac:dyDescent="0.25">
      <c r="B18" s="20" t="s">
        <v>11</v>
      </c>
      <c r="C18" s="20" t="s">
        <v>16</v>
      </c>
      <c r="D18" s="20" t="s">
        <v>13</v>
      </c>
      <c r="E18" s="20" t="s">
        <v>14</v>
      </c>
      <c r="F18" s="20" t="s">
        <v>15</v>
      </c>
    </row>
    <row r="19" spans="2:7" ht="15.75" x14ac:dyDescent="0.25">
      <c r="B19" s="21">
        <v>2</v>
      </c>
      <c r="C19" s="22"/>
      <c r="D19" s="23"/>
      <c r="E19" s="23"/>
      <c r="F19" s="23"/>
    </row>
  </sheetData>
  <mergeCells count="3">
    <mergeCell ref="A5:H5"/>
    <mergeCell ref="A4:I4"/>
    <mergeCell ref="A2:I2"/>
  </mergeCells>
  <pageMargins left="0.31" right="0.37" top="0.39" bottom="0.55118110236220474" header="0.15748031496062992" footer="0.15748031496062992"/>
  <pageSetup paperSize="9" scale="78" orientation="landscape" r:id="rId1"/>
  <headerFooter>
    <oddHeader>&amp;C&amp;"-,Negrita"&amp;12&amp;UANNEX ECONÒMIC&amp;R&amp;D</oddHeader>
    <oddFooter>&amp;LNom de licitador i càrrec
Data i signatura&amp;R&amp;P/&amp;N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9"/>
  <sheetViews>
    <sheetView topLeftCell="D4" workbookViewId="0">
      <selection activeCell="M16" sqref="M16"/>
    </sheetView>
  </sheetViews>
  <sheetFormatPr baseColWidth="10" defaultRowHeight="15" x14ac:dyDescent="0.25"/>
  <cols>
    <col min="2" max="2" width="86.5703125" customWidth="1"/>
    <col min="3" max="3" width="14" customWidth="1"/>
    <col min="5" max="5" width="15.140625" customWidth="1"/>
    <col min="6" max="6" width="18.28515625" customWidth="1"/>
    <col min="7" max="7" width="13.7109375" bestFit="1" customWidth="1"/>
  </cols>
  <sheetData>
    <row r="1" spans="1:9" ht="57" customHeight="1" x14ac:dyDescent="0.25">
      <c r="A1" s="25"/>
      <c r="B1" s="25"/>
      <c r="C1" s="25"/>
      <c r="D1" s="25"/>
      <c r="E1" s="25"/>
      <c r="F1" s="25"/>
      <c r="G1" s="25"/>
      <c r="H1" s="25"/>
    </row>
    <row r="2" spans="1:9" ht="55.5" customHeight="1" x14ac:dyDescent="0.25">
      <c r="A2" s="30" t="s">
        <v>40</v>
      </c>
      <c r="B2" s="30"/>
      <c r="C2" s="30"/>
      <c r="D2" s="30"/>
      <c r="E2" s="30"/>
      <c r="F2" s="30"/>
      <c r="G2" s="30"/>
      <c r="H2" s="30"/>
      <c r="I2" s="30"/>
    </row>
    <row r="3" spans="1:9" ht="23.25" x14ac:dyDescent="0.25">
      <c r="A3" s="26"/>
      <c r="B3" s="26"/>
      <c r="C3" s="26"/>
      <c r="D3" s="26"/>
      <c r="E3" s="26"/>
      <c r="F3" s="26"/>
      <c r="G3" s="26"/>
      <c r="H3" s="26"/>
    </row>
    <row r="4" spans="1:9" ht="24" thickBot="1" x14ac:dyDescent="0.3">
      <c r="A4" s="30" t="s">
        <v>34</v>
      </c>
      <c r="B4" s="30"/>
      <c r="C4" s="30"/>
      <c r="D4" s="30"/>
      <c r="E4" s="30"/>
      <c r="F4" s="30"/>
      <c r="G4" s="30"/>
      <c r="H4" s="30"/>
      <c r="I4" s="30"/>
    </row>
    <row r="5" spans="1:9" ht="16.5" thickBot="1" x14ac:dyDescent="0.3">
      <c r="A5" s="33" t="s">
        <v>0</v>
      </c>
      <c r="B5" s="34"/>
      <c r="C5" s="34"/>
      <c r="D5" s="34"/>
      <c r="E5" s="34"/>
      <c r="F5" s="34"/>
      <c r="G5" s="34"/>
      <c r="H5" s="34"/>
      <c r="I5" s="35"/>
    </row>
    <row r="6" spans="1:9" ht="90" x14ac:dyDescent="0.25">
      <c r="A6" s="2" t="s">
        <v>1</v>
      </c>
      <c r="B6" s="2" t="s">
        <v>2</v>
      </c>
      <c r="C6" s="1" t="s">
        <v>3</v>
      </c>
      <c r="D6" s="1" t="s">
        <v>4</v>
      </c>
      <c r="E6" s="12" t="s">
        <v>5</v>
      </c>
      <c r="F6" s="12" t="s">
        <v>24</v>
      </c>
      <c r="G6" s="12" t="s">
        <v>6</v>
      </c>
      <c r="H6" s="1" t="s">
        <v>22</v>
      </c>
      <c r="I6" s="1" t="s">
        <v>25</v>
      </c>
    </row>
    <row r="7" spans="1:9" ht="30" x14ac:dyDescent="0.25">
      <c r="A7" s="24">
        <v>55153</v>
      </c>
      <c r="B7" s="16" t="s">
        <v>44</v>
      </c>
      <c r="C7" s="17">
        <v>72</v>
      </c>
      <c r="D7" s="9">
        <v>472.5</v>
      </c>
      <c r="E7" s="9"/>
      <c r="F7" s="13"/>
      <c r="G7" s="13"/>
      <c r="H7" s="9">
        <f>E7*C7</f>
        <v>0</v>
      </c>
      <c r="I7" s="9">
        <f>F7*C7</f>
        <v>0</v>
      </c>
    </row>
    <row r="8" spans="1:9" ht="30" x14ac:dyDescent="0.25">
      <c r="A8" s="24">
        <v>55154</v>
      </c>
      <c r="B8" s="16" t="s">
        <v>43</v>
      </c>
      <c r="C8" s="17">
        <v>18</v>
      </c>
      <c r="D8" s="9">
        <v>399</v>
      </c>
      <c r="E8" s="9"/>
      <c r="F8" s="13"/>
      <c r="G8" s="13"/>
      <c r="H8" s="9">
        <f>E8*C8</f>
        <v>0</v>
      </c>
      <c r="I8" s="9">
        <f>F8*C8</f>
        <v>0</v>
      </c>
    </row>
    <row r="9" spans="1:9" ht="15.75" thickBot="1" x14ac:dyDescent="0.3">
      <c r="C9" s="14"/>
    </row>
    <row r="10" spans="1:9" ht="75.75" thickBot="1" x14ac:dyDescent="0.3">
      <c r="C10" s="15"/>
      <c r="D10" s="3"/>
      <c r="E10" s="3"/>
      <c r="F10" s="3"/>
      <c r="G10" s="4" t="s">
        <v>20</v>
      </c>
      <c r="H10" s="5" t="s">
        <v>21</v>
      </c>
      <c r="I10" s="5" t="s">
        <v>23</v>
      </c>
    </row>
    <row r="11" spans="1:9" ht="15.75" thickBot="1" x14ac:dyDescent="0.3">
      <c r="C11" s="14"/>
      <c r="F11" s="11" t="s">
        <v>38</v>
      </c>
      <c r="G11" s="6">
        <f>SUM(C7*D7)+(C8*D8)</f>
        <v>41202</v>
      </c>
      <c r="H11" s="6">
        <f>SUM(H7:H8)</f>
        <v>0</v>
      </c>
      <c r="I11" s="6">
        <f>SUM(I7:I8)</f>
        <v>0</v>
      </c>
    </row>
    <row r="12" spans="1:9" ht="15.75" thickBot="1" x14ac:dyDescent="0.3">
      <c r="C12" s="15"/>
      <c r="F12" s="11" t="s">
        <v>7</v>
      </c>
      <c r="G12" s="10">
        <f>SUM(H11-G11)</f>
        <v>-41202</v>
      </c>
      <c r="H12" s="7"/>
    </row>
    <row r="13" spans="1:9" ht="15.75" thickBot="1" x14ac:dyDescent="0.3">
      <c r="C13" s="15"/>
      <c r="D13" s="3"/>
      <c r="E13" s="3"/>
      <c r="F13" s="3"/>
      <c r="G13" s="3"/>
      <c r="H13" s="3"/>
    </row>
    <row r="14" spans="1:9" ht="75.75" thickBot="1" x14ac:dyDescent="0.3">
      <c r="C14" s="15"/>
      <c r="D14" s="3"/>
      <c r="E14" s="3"/>
      <c r="F14" s="3"/>
      <c r="G14" s="4" t="s">
        <v>26</v>
      </c>
      <c r="H14" s="5" t="s">
        <v>29</v>
      </c>
      <c r="I14" s="5" t="s">
        <v>30</v>
      </c>
    </row>
    <row r="15" spans="1:9" ht="15.75" thickBot="1" x14ac:dyDescent="0.3">
      <c r="C15" s="15"/>
      <c r="F15" s="11" t="s">
        <v>39</v>
      </c>
      <c r="G15" s="6">
        <f>G11*4</f>
        <v>164808</v>
      </c>
      <c r="H15" s="6">
        <f>H11*4</f>
        <v>0</v>
      </c>
      <c r="I15" s="6">
        <f>I11*4</f>
        <v>0</v>
      </c>
    </row>
    <row r="16" spans="1:9" ht="15.75" thickBot="1" x14ac:dyDescent="0.3">
      <c r="C16" s="15"/>
      <c r="F16" s="11" t="s">
        <v>7</v>
      </c>
      <c r="G16" s="10">
        <f>SUM(H15-G15)</f>
        <v>-164808</v>
      </c>
      <c r="H16" s="7"/>
    </row>
    <row r="17" spans="2:7" x14ac:dyDescent="0.25">
      <c r="B17" s="2" t="s">
        <v>10</v>
      </c>
      <c r="D17" s="18"/>
      <c r="E17" s="18"/>
      <c r="F17" s="19"/>
      <c r="G17" s="18"/>
    </row>
    <row r="18" spans="2:7" ht="28.5" x14ac:dyDescent="0.25">
      <c r="B18" s="20" t="s">
        <v>11</v>
      </c>
      <c r="C18" s="20" t="s">
        <v>16</v>
      </c>
      <c r="D18" s="20" t="s">
        <v>13</v>
      </c>
      <c r="E18" s="20" t="s">
        <v>14</v>
      </c>
      <c r="F18" s="20" t="s">
        <v>15</v>
      </c>
    </row>
    <row r="19" spans="2:7" ht="15.75" x14ac:dyDescent="0.25">
      <c r="B19" s="21">
        <v>3</v>
      </c>
      <c r="C19" s="22"/>
      <c r="D19" s="23"/>
      <c r="E19" s="23"/>
      <c r="F19" s="23"/>
    </row>
  </sheetData>
  <mergeCells count="3">
    <mergeCell ref="A2:I2"/>
    <mergeCell ref="A4:I4"/>
    <mergeCell ref="A5:I5"/>
  </mergeCells>
  <pageMargins left="0.15748031496062992" right="0.15748031496062992" top="0.39370078740157483" bottom="0.47244094488188981" header="0.15748031496062992" footer="0.31496062992125984"/>
  <pageSetup paperSize="9" scale="75" orientation="landscape" r:id="rId1"/>
  <headerFooter>
    <oddHeader>&amp;C&amp;"-,Negrita"&amp;12&amp;UANNEX ECONÒMIC&amp;R&amp;D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lot 1 goll</vt:lpstr>
      <vt:lpstr>LOT 2 cirurgia tissular</vt:lpstr>
      <vt:lpstr>LOT 3 maryland</vt:lpstr>
      <vt:lpstr>LOT 4 ultrasons</vt:lpstr>
      <vt:lpstr>'lot 1 goll'!Área_de_impresión</vt:lpstr>
      <vt:lpstr>'LOT 2 cirurgia tissular'!Área_de_impresión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Miguel Arellano</dc:creator>
  <cp:lastModifiedBy>Juan Miguel Arellano Arnedo</cp:lastModifiedBy>
  <cp:lastPrinted>2025-05-07T06:16:31Z</cp:lastPrinted>
  <dcterms:created xsi:type="dcterms:W3CDTF">2017-06-12T06:27:04Z</dcterms:created>
  <dcterms:modified xsi:type="dcterms:W3CDTF">2025-07-17T09:10:54Z</dcterms:modified>
</cp:coreProperties>
</file>