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judith\Desktop\PREP. LICITACIO ST LLUC H 2-4\"/>
    </mc:Choice>
  </mc:AlternateContent>
  <xr:revisionPtr revIDLastSave="0" documentId="13_ncr:1_{EE5FA0AD-8885-405C-AA50-7DC2938F86AC}" xr6:coauthVersionLast="47" xr6:coauthVersionMax="47" xr10:uidLastSave="{00000000-0000-0000-0000-000000000000}"/>
  <bookViews>
    <workbookView xWindow="5505" yWindow="90" windowWidth="19275" windowHeight="15570" xr2:uid="{00000000-000D-0000-FFFF-FFFF00000000}"/>
  </bookViews>
  <sheets>
    <sheet name="T-PRES" sheetId="2" r:id="rId1"/>
  </sheets>
  <calcPr calcId="191029"/>
</workbook>
</file>

<file path=xl/calcChain.xml><?xml version="1.0" encoding="utf-8"?>
<calcChain xmlns="http://schemas.openxmlformats.org/spreadsheetml/2006/main">
  <c r="H71" i="2" l="1"/>
  <c r="H84" i="2"/>
  <c r="H86" i="2"/>
  <c r="H107" i="2"/>
  <c r="H101" i="2"/>
  <c r="H100" i="2"/>
  <c r="H99" i="2"/>
  <c r="H98" i="2"/>
  <c r="H91" i="2"/>
  <c r="H90" i="2"/>
  <c r="H89" i="2"/>
  <c r="H88" i="2"/>
  <c r="H87" i="2"/>
  <c r="H85" i="2"/>
  <c r="H83" i="2"/>
  <c r="H82" i="2"/>
  <c r="H81" i="2"/>
  <c r="H80" i="2"/>
  <c r="H79" i="2"/>
  <c r="H72" i="2"/>
  <c r="H65" i="2"/>
  <c r="H55" i="2"/>
  <c r="H49" i="2"/>
  <c r="H42" i="2"/>
  <c r="H35" i="2"/>
  <c r="H28" i="2"/>
  <c r="H27" i="2"/>
  <c r="H26" i="2"/>
  <c r="H25" i="2"/>
  <c r="H24" i="2"/>
  <c r="H23" i="2"/>
  <c r="H17" i="2"/>
  <c r="H16" i="2"/>
  <c r="H15" i="2"/>
  <c r="H14" i="2"/>
  <c r="H43" i="2" l="1"/>
  <c r="H50" i="2"/>
  <c r="H36" i="2"/>
  <c r="G117" i="2" s="1"/>
  <c r="H18" i="2"/>
  <c r="G114" i="2" s="1"/>
  <c r="H102" i="2"/>
  <c r="H108" i="2"/>
  <c r="G124" i="2" s="1"/>
  <c r="H92" i="2"/>
  <c r="H73" i="2"/>
  <c r="G122" i="2" s="1"/>
  <c r="H66" i="2"/>
  <c r="G121" i="2" s="1"/>
  <c r="H56" i="2"/>
  <c r="G119" i="2" s="1"/>
  <c r="H29" i="2"/>
  <c r="G115" i="2" s="1"/>
  <c r="G123" i="2" l="1"/>
  <c r="G118" i="2"/>
  <c r="G128" i="2" l="1"/>
  <c r="G129" i="2" s="1"/>
  <c r="G131" i="2" s="1"/>
  <c r="G132" i="2" s="1"/>
  <c r="G134" i="2" s="1"/>
</calcChain>
</file>

<file path=xl/sharedStrings.xml><?xml version="1.0" encoding="utf-8"?>
<sst xmlns="http://schemas.openxmlformats.org/spreadsheetml/2006/main" count="262" uniqueCount="138">
  <si>
    <t>MANTENIMENT I ADEQUACIÓ D'HABITATGES</t>
  </si>
  <si>
    <t>PRESSUPOST</t>
  </si>
  <si>
    <t>Preu</t>
  </si>
  <si>
    <t>Amidament</t>
  </si>
  <si>
    <t>Import</t>
  </si>
  <si>
    <t>Obra</t>
  </si>
  <si>
    <t>01</t>
  </si>
  <si>
    <t>PREUS MANTENIMENT I ADEQUACIÓ</t>
  </si>
  <si>
    <t>Capítol</t>
  </si>
  <si>
    <t>BUIDAT I NETEJA DE L'HABITATGE</t>
  </si>
  <si>
    <t>'01.01</t>
  </si>
  <si>
    <t>L100RR01</t>
  </si>
  <si>
    <t>U</t>
  </si>
  <si>
    <t>BUIDAT GENERAL DE L'HABITATGE, I NETEJA PREVIA, CONSISTENT EN TREURE BROSSA I ALTRES ELEMENTS PERIBLES, INCLOENT CÀRREGA AL SAC O CONTENIDOR I TRANSPORT A L'ABOCADOR. (NO INCLOU MOBLES)</t>
  </si>
  <si>
    <t>L100RR06</t>
  </si>
  <si>
    <t>SUPLEMENT DE BUIDAT DE MOBLES EN CAS D'HABITATGE MOLT PLE ( A DETERMINAR PER EL TÈCNIC DE L'AHC).</t>
  </si>
  <si>
    <t>L100RR03</t>
  </si>
  <si>
    <t>NETEJA GENERAL DE L'HABITATGE (INCLOENT PAVIMENTS, FINESTRES, SANITARIS, AIXETERIA, FUSTERIA, ETC.) POSTERIOR A L'ACABAMENT DELS TREBALLS REALITZATS PER DEIXAR-LO EN CONDICIONS OPTIMES DE RECEPCIÓ, INCLOENT ACCESORIS I MATERIAL NECESSARI.</t>
  </si>
  <si>
    <t>K2RA85A0</t>
  </si>
  <si>
    <t>M3</t>
  </si>
  <si>
    <t>DEPOSICIÓ CONTROLADA A CENTRE DE SELECCIÓ I TRANSFERÈNCIA DE RESIDUS BARREJATS NO ESPECIALS AMB UNA DENSITAT 0,43 T/M3, PROCEDENTS DE CONSTRUCCIÓ O DEMOLICIÓ, AMB CODI 170904 SEGONS LA LLISTA EUROPEA DE RESIDUS (ORDEN MAM/304/2002)</t>
  </si>
  <si>
    <t>TOTAL</t>
  </si>
  <si>
    <t>02</t>
  </si>
  <si>
    <t>ARRENCADA I DESMUNTATGE</t>
  </si>
  <si>
    <t>'01.02</t>
  </si>
  <si>
    <t>K21JRR02</t>
  </si>
  <si>
    <t>ARRENCADA D'INSTAL·LACIÓ ELECTRICA EXISTENT, INCLÒS CAIXES, ARMARI, MECANISMES, LÍNIES, ACCESSORIS I ALTRES ELEMENTS. ES CONSIDERA PER UNITAT D'HABITATGE DE FINS A 100 M2 DE SUPERFÍCIE ÚTIL SERVIDA PER LA INSTAL·LACIÓ, AMB MITJANS MANUALS I CÀRREGA MANUAL SOBRE CAMIÓ O CONTENIDOR</t>
  </si>
  <si>
    <t>K21KRR01</t>
  </si>
  <si>
    <t>ARRENCADA PUNTUAL DE TUBS I ACCESSORIS D'INSTAL·LACIÓ DE GAS SUPERFICIAL, INCLOU TREURE BOMBONA, TUB DE GOMA, ARRENCAR TRAM CURT DE TUB I POSAR TAP) AMB MITJANS MANUALS I CÀRREGA MANUAL SOBRE CAMIÓ O CONTENIDOR</t>
  </si>
  <si>
    <t>M</t>
  </si>
  <si>
    <t>K21ERR10</t>
  </si>
  <si>
    <t>DESMUNTATGE DE CALDERA MIXTA, AMB MITJANS MANUALS I CÀRREGA MANUAL SOBRE CONTENIDOR O CAMIÓ</t>
  </si>
  <si>
    <t>EQ81RM11</t>
  </si>
  <si>
    <t>DESMUNTATGE D'ELEMENT ELECTRODOMÈSTIC, INCLOENT CÀRREGA A SAC O CONTENIDOR I TRANSPORT A L'ABOCADOR</t>
  </si>
  <si>
    <t>KQ71RR06</t>
  </si>
  <si>
    <t>ARRENCADA O DESMUNTATGE PER A SUBSTITUCIÓ DE MOBLES I MARBRE DE CUINA AMB MITJANS MANUALS, INCLOENT CÀRREGA AL SAC O CONTENIDOR I TRANSPORT A L'ABOCADOR.</t>
  </si>
  <si>
    <t>K21JG111</t>
  </si>
  <si>
    <t>ARRENCADA D'AIGÜERA, SUPORT, AIXETES, SIFÓ, DESGUASSOS I DESCONNEXIÓ DE LES XARXES D'AIGUA I D'EVACUACIÓ, AMB MITJANS MANUALS I CÀRREGA MANUAL DE RUNA SOBRE CAMIÓ O CONTENIDOR</t>
  </si>
  <si>
    <t>REVESTIMENTS</t>
  </si>
  <si>
    <t>04</t>
  </si>
  <si>
    <t>PAVIMENTS</t>
  </si>
  <si>
    <t>'01.04</t>
  </si>
  <si>
    <t>K9U321A1</t>
  </si>
  <si>
    <t>SÒCOL DE RAJOLA CERÀMICA ESMALTADA MAT, DE 10 CM D'ALÇÀRIA, COL·LOCAT AMB ADHESIU PER A RAJOLA CERÀMICA C1 (UNE-EN 12004) I REJUNTAT AMB BEURADA CG1 (UNE-EN 13888)</t>
  </si>
  <si>
    <t>05</t>
  </si>
  <si>
    <t>FUSTERIA INTERIOR I EXTERIOR</t>
  </si>
  <si>
    <t>Titol 3</t>
  </si>
  <si>
    <t>0A</t>
  </si>
  <si>
    <t>FUSTERIA INTERIOR</t>
  </si>
  <si>
    <t>'01.05.0A</t>
  </si>
  <si>
    <t>KAQARM00</t>
  </si>
  <si>
    <t>REPÀS GENERAL DE FUSTERIA INTERIOR I EXTERIOR DE L'HABITATGE, INCLOENT ELS MOBLES DE CUINA, DEIXANT TOT EN CORRECTE FUNCIONAMENT, S'INCLOU PART PROPORCIONAL PER PETIT MATERIAL DE SUBSTITUCIÓ.</t>
  </si>
  <si>
    <t>0B</t>
  </si>
  <si>
    <t>FUSTERIA EXTERIOR</t>
  </si>
  <si>
    <t>'01.05.0B</t>
  </si>
  <si>
    <t>KAVBRM06</t>
  </si>
  <si>
    <t>REPÀS GENERAL DE PERSIANES DE L'HABITATGE, INCLOENT EL MUNTATGE, DESMUNTATGE DE PERSIANES, REPÀS DE CINTES,  CANVI DE LAMEL·LES I/O TOPALLS, S'INCLOU PETIT MATERIAL.</t>
  </si>
  <si>
    <t>06</t>
  </si>
  <si>
    <t>INSTAL·LACIÓ ELÈCTRICA</t>
  </si>
  <si>
    <t>'01.06</t>
  </si>
  <si>
    <t>4G00RR01</t>
  </si>
  <si>
    <t>XARXA ELÈCTRICA DE DISTRIBUCIÓ INTERIOR D'UN HABITATGE FINS A 45 M2 DE SUPERFICIE ÚTIL AMB ELECTRIFICACIÓ FINS A 6,9KW, 5 CIRCUITS (AMB DESDOBLAMENT DE C4) PER MUNTATGE SUPERFICIAL AMB TUB I AMB UN MÀXIM D'ELEMENTS: C1 11 PUNTS DE LLUM, C2 12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</si>
  <si>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ML</t>
  </si>
  <si>
    <t>08</t>
  </si>
  <si>
    <t xml:space="preserve">LAMPISTERIA, SANITARIS, AIXETES I ACCESS	</t>
  </si>
  <si>
    <t>0C</t>
  </si>
  <si>
    <t>AIXETES I ACCESORIS</t>
  </si>
  <si>
    <t>'01.08.0C</t>
  </si>
  <si>
    <t>KJ28CR01</t>
  </si>
  <si>
    <t>AIXETA MONOCOMANDAMENT PER A AIGÜERA DE CANELLA ALTA, MUNTADA SUPERFICIALMENT, DE LLAUTÓ CROMAT PREU MITJÀ, AMB BROC GIRATORI DE FOSA, AMB DUES ENTRADES DE MANIGUETS.  INCLÓS TUB FLEXIBLE D'ALIMENTACIÓ AMB CLAUS DE TALL. TOTALMENT INSTAL·LADA I PROVADA.</t>
  </si>
  <si>
    <t>09</t>
  </si>
  <si>
    <t>PINTURA</t>
  </si>
  <si>
    <t>'01.09</t>
  </si>
  <si>
    <t>K898RR01</t>
  </si>
  <si>
    <t xml:space="preserve">PINTAT DE PARAMENTS HORITZONTALS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</si>
  <si>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K898RR02</t>
  </si>
  <si>
    <t xml:space="preserve">PINTAT DE PARAMENT VERTICAL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</si>
  <si>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10</t>
  </si>
  <si>
    <t>MOBLES DE CUINA I ELCTRODOMÈSTICS</t>
  </si>
  <si>
    <t>MOBLES DE CUINA</t>
  </si>
  <si>
    <t>'01.10.0A</t>
  </si>
  <si>
    <t>EQ7115DG</t>
  </si>
  <si>
    <t>MÒDUL ESTÀNDARD PER A MOBLE DE CUINA BAIX, DE 500X600 MM I 700 MM D'ALÇÀRIA, AMB 4 CALAIXOS D'AGLOMERAT AMB MELAMINA, PREU MITJÀ, SOBRE PEUS REGULABLES DE PVC, AMB TIRADORS, FERRATGE I SÒCOL, COL·LOCAT RECOLZAT A TERRA I FIXAT A LA PARET</t>
  </si>
  <si>
    <t>EQ7116BG</t>
  </si>
  <si>
    <t>MÒDUL ESTÀNDARD PER A MOBLE DE CUINA BAIX, DE 600X600 MM I 700 MM D'ALÇÀRIA, AMB PORTA D'AGLOMERAT AMB MELAMINA, PREU MITJÀ, SOBRE PEUS REGULABLES DE PVC, AMB TIRADORS, FERRATGE I SÒCOL, COL·LOCAT RECOLZAT A TERRA I FIXAT A LA PARET</t>
  </si>
  <si>
    <t>EQ7126BG</t>
  </si>
  <si>
    <t>MÒDUL D'AIGÜERA PER A MOBLE DE CUINA BAIX, DE 600X600 MM I 700 MM D'ALÇÀRIA, AMB PORTA D'AGLOMERAT AMB MELAMINA, PREU MITJÀ, SOBRE PEUS REGULABLES DE PVC, AMB TIRADORS, FERRATGE I SÒCOL, COL·LOCAT RECOLZAT A TERRA I FIXAT A LA PARET</t>
  </si>
  <si>
    <t>EQ7136A0</t>
  </si>
  <si>
    <t>MÒDUL DE FORN PER A MOBLE DE CUINA BAIX, DE 600X600 MM I 700 MM D'ALÇÀRIA, SENSE FRONTAL , PREU ECONÒMIC, SOBRE PEUS REGULABLES DE PVC, AMB TIRADORS, FERRATGE I SÒCOL, COL·LOCAT RECOLZAT A TERRA I FIXAT A LA PARET</t>
  </si>
  <si>
    <t>EQ71047G</t>
  </si>
  <si>
    <t>MÒDUL ESTÀNDARD PER A MOBLE DE CUINA ALT, DE 400X330 MM I 700 MM D'ALÇÀRIA, D'AGLOMERAT AMB MELAMINA, PREU MITJÀ, AMB TIRADORS, FERRATGES I REGLETA, COL·LOCAT FIXAT A LA PARET</t>
  </si>
  <si>
    <t>EQ71167G</t>
  </si>
  <si>
    <t>MÒDUL D'EIXUGAPLATS PER A MOBLE DE CUINA ALT, DE 600X330 MM I 700 MM D'ALÇÀRIA, D'AGLOMERAT AMB MELAMINA, PREU MITJÀ, AMB TIRADORS, FERRATGES I REGLETA, COL·LOCAT FIXAT A LA PARET</t>
  </si>
  <si>
    <t>EQ71187G</t>
  </si>
  <si>
    <t>MÒDUL D'EIXUGAPLATS PER A MOBLE DE CUINA ALT, DE 800X330 MM I 700 MM D'ALÇÀRIA, D'AGLOMERAT AMB MELAMINA, PREU MITJÀ, AMB TIRADORS, FERRATGES I REGLETA, COL·LOCAT FIXAT A LA PARET</t>
  </si>
  <si>
    <t>EQ71266G</t>
  </si>
  <si>
    <t>MÒDUL SOBRE CAMPANA PER A MOBLE DE CUINA ALT, DE 600X330 MM I 600 MM D'ALÇÀRIA, D'AGLOMERAT AMB MELAMINA, PREU MITJÀ, AMB TIRADORS, FERRATGES I REGLETA, COL·LOCAT FIXAT A LA PARET</t>
  </si>
  <si>
    <t>EQ71067G</t>
  </si>
  <si>
    <t>MÒDUL ESTÀNDARD PER A MOBLE DE CUINA ALT, DE 600X330 MM I 700 MM D'ALÇÀRIA, D'AGLOMERAT AMB MELAMINA, PREU MITJÀ, AMB TIRADORS, FERRATGES I REGLETA, COL·LOCAT FIXAT A LA PARET</t>
  </si>
  <si>
    <t>EQ71RM02</t>
  </si>
  <si>
    <t>SUBMINISTRAMENT I COL·LOCACIÓ DE TAULELL DE MATERIAL LAMINAT DE FUSTA DE FINS A 2,00 M DE LLARG EN COLOR SIMILAR A L'ESXISTENT, INCLOU PART PROPORCIONAL DE MATERIAL DE REMATS I AJUDES, COMPLETAMENT ACABAT.</t>
  </si>
  <si>
    <t>EQ71RM01</t>
  </si>
  <si>
    <t>SUBMINISTRAMENT I COL·LOCACIÓ DE SÓCOL PER A MOBLES DE CUINA DE MATERIAL AGLOMERAT ACABAT MELAMINA DE 10 CM D'ALÇÀRIA, FIXAT AMB CLIPS A POTES DE MOBLE EXISTENT</t>
  </si>
  <si>
    <t>EQ71RM03</t>
  </si>
  <si>
    <t>FORMACIÓ DE FORAT SOBRE TAULELL DE FUSTA, DE FORMA CIRCULAR U OVAL PER A ENCASTAR AIGÜERA, CUINA O SIMILAR</t>
  </si>
  <si>
    <t>K7J5RR01</t>
  </si>
  <si>
    <t>SEGELLAT DE CUINA COMPOSTA PER PLACA DE COCCIÓ, AIGÜERA I TAULELL AMB MASSILLA DE SILICONA NEUTRA MONOCOMPONENT, APLICADA AMB PISTOLA MANUAL, PRÈVIA NETEJA I BUIDAT DEL MATERIAL EXISTENT ALS JUNTS</t>
  </si>
  <si>
    <t>ELECTRODOMÈSTICS</t>
  </si>
  <si>
    <t>'01.10.0B</t>
  </si>
  <si>
    <t>EQ81RM02</t>
  </si>
  <si>
    <t>PLACA VITROCERÀMICA ELÈCTRICA AMB QUATRE ZONES DE COCCIÓ, TOTALMENT INSTAL·LADA</t>
  </si>
  <si>
    <t>EQ81RM05</t>
  </si>
  <si>
    <t>FORN ELÈCTRIC, CONVENCIONAL PER ENCASTAR A MOBLE DE 60 CMS, TOTALMENT INSTAL·LAT</t>
  </si>
  <si>
    <t>EQ81RM06</t>
  </si>
  <si>
    <t>CAMPANA EXTRACTORA DE 60 CMS, PER ENCASTAR A LA PARET O A MOBLE DE CUINA, TOTALMENT INSTAL·LADA</t>
  </si>
  <si>
    <t>KJA2MR01</t>
  </si>
  <si>
    <t>ESCALFADOR ACUMULADOR ELÈCTRIC DE 80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</si>
  <si>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11</t>
  </si>
  <si>
    <t>BUTLLETINS, CÈDULA HABITABILITAT I CEE</t>
  </si>
  <si>
    <t>'01.11</t>
  </si>
  <si>
    <t>KG00BLAU</t>
  </si>
  <si>
    <t>REALITZACIÓ BUTLLETÍ ELÈCTRIC DE RECONEIXEMENT. INCLOSES LES PROVES PER EMETRE'L</t>
  </si>
  <si>
    <t>ZONES COMUNES</t>
  </si>
  <si>
    <t>RESUM PER CAPÍTOLS</t>
  </si>
  <si>
    <t>PAVIMENT</t>
  </si>
  <si>
    <t>FUSTERIA EXTERIOR I INTERIOR</t>
  </si>
  <si>
    <t>INSTAL.LACIÓ ELÈCTRICA</t>
  </si>
  <si>
    <t>INSTAL.LACIÓ DE GAS</t>
  </si>
  <si>
    <t>LAMPISTERIA, SANITARIS, AIXETES I ACCES</t>
  </si>
  <si>
    <t>MOBLES DE CUINA I ELECTRODOMÈSTICS</t>
  </si>
  <si>
    <t>LLANÇAMENT I TAPIAMENTS</t>
  </si>
  <si>
    <t>TOTAL EXECUCIÓ MATERIAL</t>
  </si>
  <si>
    <t>19% DESPESES GENERALS I BENEFINI INDUSTRIAL</t>
  </si>
  <si>
    <t>BASE IMPOSABLE</t>
  </si>
  <si>
    <t>IVA 21%</t>
  </si>
  <si>
    <t>Preus unitaris de base per adequació d'habitatges</t>
  </si>
  <si>
    <t>procedents del dret de tanteig i retracte</t>
  </si>
  <si>
    <t>BASE DE DADES BEDEC 2024_06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</si>
</sst>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sz val="10"/>
      <color theme="1"/>
      <name val="Calibri"/>
      <family val="2"/>
      <scheme val="minor"/>
    </font>
    <font>
      <b/>
      <sz val="10"/>
      <color theme="1"/>
      <name val="Calibri"/>
      <family val="2"/>
      <scheme val="minor"/>
    </font>
    <font>
      <sz val="11"/>
      <color rgb="FFFF0000"/>
      <name val="Calibri"/>
      <family val="2"/>
    </font>
    <font>
      <b/>
      <sz val="8"/>
      <color rgb="FFFF0000"/>
      <name val="Calibri"/>
      <family val="2"/>
    </font>
    <font>
      <sz val="10"/>
      <color rgb="FFFF0000"/>
      <name val="Calibri"/>
      <family val="2"/>
      <scheme val="minor"/>
    </font>
    <font>
      <b/>
      <sz val="8"/>
      <name val="Calibri"/>
      <family val="2"/>
    </font>
    <font>
      <sz val="8"/>
      <name val="Calibri"/>
      <family val="2"/>
    </font>
    <font>
      <b/>
      <sz val="16"/>
      <color theme="4" tint="-0.249977111117893"/>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auto="1"/>
      </bottom>
      <diagonal/>
    </border>
    <border>
      <left style="thin">
        <color indexed="64"/>
      </left>
      <right/>
      <top/>
      <bottom style="thin">
        <color indexed="64"/>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pplyNumberFormat="0" applyBorder="0" applyAlignment="0"/>
  </cellStyleXfs>
  <cellXfs count="45">
    <xf numFmtId="0" fontId="0" fillId="0" borderId="0" xfId="0"/>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49" fontId="1" fillId="0" borderId="0" xfId="0" applyNumberFormat="1" applyFont="1" applyAlignment="1">
      <alignment horizontal="center" vertical="top"/>
    </xf>
    <xf numFmtId="0" fontId="1" fillId="0" borderId="0" xfId="0" applyFont="1" applyAlignment="1">
      <alignment horizontal="center" vertical="top"/>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0" xfId="0" applyFont="1" applyBorder="1" applyAlignment="1">
      <alignment vertical="top" wrapText="1"/>
    </xf>
    <xf numFmtId="0" fontId="5" fillId="0" borderId="3" xfId="0" applyFont="1" applyBorder="1" applyAlignment="1">
      <alignment vertical="top" wrapText="1"/>
    </xf>
    <xf numFmtId="164" fontId="5" fillId="0" borderId="0"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5" fillId="0" borderId="0" xfId="0" applyFont="1" applyBorder="1" applyAlignment="1">
      <alignment vertical="top" wrapText="1"/>
    </xf>
    <xf numFmtId="0" fontId="5" fillId="0" borderId="0" xfId="0" applyFont="1" applyBorder="1" applyAlignment="1">
      <alignment horizontal="right" vertical="top" wrapText="1"/>
    </xf>
    <xf numFmtId="0" fontId="4" fillId="0" borderId="0" xfId="0" applyFont="1" applyBorder="1" applyAlignment="1">
      <alignment horizontal="right" vertical="top" wrapText="1"/>
    </xf>
    <xf numFmtId="164" fontId="5" fillId="0" borderId="4" xfId="0" applyNumberFormat="1" applyFont="1" applyBorder="1" applyAlignment="1">
      <alignment horizontal="righ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0" fillId="0" borderId="7" xfId="0" applyBorder="1"/>
    <xf numFmtId="0" fontId="0" fillId="0" borderId="8" xfId="0" applyBorder="1"/>
    <xf numFmtId="0" fontId="0" fillId="0" borderId="9" xfId="0" applyBorder="1"/>
    <xf numFmtId="0" fontId="6" fillId="0" borderId="0" xfId="0" applyFont="1"/>
    <xf numFmtId="0" fontId="6" fillId="2" borderId="0" xfId="0" applyFont="1" applyFill="1"/>
    <xf numFmtId="0" fontId="7" fillId="0" borderId="0" xfId="0" applyFont="1"/>
    <xf numFmtId="0" fontId="8" fillId="0" borderId="0" xfId="0" applyFont="1" applyBorder="1" applyAlignment="1">
      <alignment vertical="top" wrapText="1"/>
    </xf>
    <xf numFmtId="0" fontId="8" fillId="0" borderId="0" xfId="0" applyFont="1" applyBorder="1" applyAlignment="1">
      <alignment horizontal="right" vertical="top" wrapText="1"/>
    </xf>
    <xf numFmtId="0" fontId="8" fillId="0" borderId="6" xfId="0" applyFont="1" applyBorder="1" applyAlignment="1">
      <alignment vertical="top" wrapText="1"/>
    </xf>
    <xf numFmtId="0" fontId="9" fillId="3" borderId="0" xfId="0" applyFont="1" applyFill="1" applyAlignment="1">
      <alignment horizontal="right"/>
    </xf>
    <xf numFmtId="164" fontId="10" fillId="4" borderId="0" xfId="0" applyNumberFormat="1" applyFont="1" applyFill="1" applyProtection="1">
      <protection locked="0"/>
    </xf>
    <xf numFmtId="0" fontId="1" fillId="0" borderId="0" xfId="0" applyFont="1"/>
    <xf numFmtId="0" fontId="11" fillId="0" borderId="0" xfId="0" applyFont="1" applyAlignment="1">
      <alignment vertical="center"/>
    </xf>
    <xf numFmtId="0" fontId="10" fillId="0" borderId="0" xfId="0" applyFont="1" applyAlignment="1">
      <alignment horizontal="justify" vertical="top" wrapText="1"/>
    </xf>
    <xf numFmtId="0" fontId="1" fillId="0" borderId="0" xfId="0" applyFont="1" applyAlignment="1">
      <alignment horizontal="justify" vertical="top" wrapText="1"/>
    </xf>
    <xf numFmtId="0" fontId="5" fillId="0" borderId="4" xfId="0" applyFont="1" applyBorder="1" applyAlignment="1">
      <alignment horizontal="right" vertical="top" wrapText="1"/>
    </xf>
    <xf numFmtId="0" fontId="5" fillId="0" borderId="0" xfId="0" applyFont="1" applyBorder="1" applyAlignment="1">
      <alignment horizontal="left" vertical="top" wrapText="1"/>
    </xf>
    <xf numFmtId="0" fontId="5" fillId="0" borderId="0" xfId="0" applyFont="1" applyBorder="1" applyAlignment="1">
      <alignment horizontal="right" vertical="top" wrapText="1"/>
    </xf>
    <xf numFmtId="0" fontId="1" fillId="0" borderId="0" xfId="0" applyFont="1"/>
    <xf numFmtId="0" fontId="1" fillId="0" borderId="0" xfId="0" applyFont="1" applyAlignment="1">
      <alignment horizontal="right"/>
    </xf>
    <xf numFmtId="0" fontId="5"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3</xdr:col>
      <xdr:colOff>8847</xdr:colOff>
      <xdr:row>7</xdr:row>
      <xdr:rowOff>75318</xdr:rowOff>
    </xdr:to>
    <xdr:pic>
      <xdr:nvPicPr>
        <xdr:cNvPr id="2" name="Imagen 1">
          <a:extLst>
            <a:ext uri="{FF2B5EF4-FFF2-40B4-BE49-F238E27FC236}">
              <a16:creationId xmlns:a16="http://schemas.microsoft.com/office/drawing/2014/main" id="{3704A370-485B-4D9B-AD10-CC6FEFE98EC1}"/>
            </a:ext>
          </a:extLst>
        </xdr:cNvPr>
        <xdr:cNvPicPr>
          <a:picLocks noChangeAspect="1"/>
        </xdr:cNvPicPr>
      </xdr:nvPicPr>
      <xdr:blipFill>
        <a:blip xmlns:r="http://schemas.openxmlformats.org/officeDocument/2006/relationships" r:embed="rId1">
          <a:lum contrast="18000"/>
        </a:blip>
        <a:stretch>
          <a:fillRect/>
        </a:stretch>
      </xdr:blipFill>
      <xdr:spPr>
        <a:xfrm>
          <a:off x="152400" y="47625"/>
          <a:ext cx="1037547" cy="1465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6"/>
  <sheetViews>
    <sheetView tabSelected="1" workbookViewId="0">
      <pane ySplit="9" topLeftCell="A16" activePane="bottomLeft" state="frozenSplit"/>
      <selection pane="bottomLeft" activeCell="K16" sqref="K16"/>
    </sheetView>
  </sheetViews>
  <sheetFormatPr defaultColWidth="9.140625" defaultRowHeight="15" x14ac:dyDescent="0.25"/>
  <cols>
    <col min="1" max="1" width="6.5703125" bestFit="1" customWidth="1"/>
    <col min="2" max="2" width="2.7109375" bestFit="1" customWidth="1"/>
    <col min="3" max="3" width="8.42578125" bestFit="1" customWidth="1"/>
    <col min="4" max="4" width="2.7109375" bestFit="1" customWidth="1"/>
    <col min="5" max="5" width="49.42578125" customWidth="1"/>
    <col min="6" max="6" width="7" style="27" bestFit="1" customWidth="1"/>
    <col min="7" max="7" width="9" bestFit="1" customWidth="1"/>
    <col min="8" max="8" width="9.140625" bestFit="1" customWidth="1"/>
  </cols>
  <sheetData>
    <row r="1" spans="1:8" x14ac:dyDescent="0.25">
      <c r="E1" s="42"/>
      <c r="F1" s="42"/>
      <c r="G1" s="42"/>
      <c r="H1" s="42"/>
    </row>
    <row r="2" spans="1:8" ht="21" x14ac:dyDescent="0.25">
      <c r="E2" s="36" t="s">
        <v>135</v>
      </c>
      <c r="F2" s="35"/>
      <c r="G2" s="35"/>
      <c r="H2" s="35"/>
    </row>
    <row r="3" spans="1:8" ht="21" x14ac:dyDescent="0.25">
      <c r="E3" s="36" t="s">
        <v>136</v>
      </c>
      <c r="F3" s="35"/>
      <c r="G3" s="35"/>
      <c r="H3" s="35"/>
    </row>
    <row r="4" spans="1:8" x14ac:dyDescent="0.25">
      <c r="E4" s="43" t="s">
        <v>137</v>
      </c>
      <c r="F4" s="43"/>
      <c r="G4" s="43"/>
      <c r="H4" s="43"/>
    </row>
    <row r="5" spans="1:8" x14ac:dyDescent="0.25">
      <c r="E5" s="43" t="s">
        <v>0</v>
      </c>
      <c r="F5" s="43" t="s">
        <v>0</v>
      </c>
      <c r="G5" s="43" t="s">
        <v>0</v>
      </c>
      <c r="H5" s="43" t="s">
        <v>0</v>
      </c>
    </row>
    <row r="6" spans="1:8" ht="7.9" customHeight="1" x14ac:dyDescent="0.25"/>
    <row r="7" spans="1:8" ht="18.75" x14ac:dyDescent="0.3">
      <c r="E7" s="2" t="s">
        <v>1</v>
      </c>
      <c r="F7" s="28"/>
      <c r="G7" s="1"/>
      <c r="H7" s="1"/>
    </row>
    <row r="8" spans="1:8" ht="7.15" customHeight="1" x14ac:dyDescent="0.25"/>
    <row r="9" spans="1:8" x14ac:dyDescent="0.25">
      <c r="F9" s="33" t="s">
        <v>2</v>
      </c>
      <c r="G9" s="3" t="s">
        <v>3</v>
      </c>
      <c r="H9" s="3" t="s">
        <v>4</v>
      </c>
    </row>
    <row r="10" spans="1:8" ht="9" customHeight="1" x14ac:dyDescent="0.25"/>
    <row r="11" spans="1:8" x14ac:dyDescent="0.25">
      <c r="C11" s="4" t="s">
        <v>5</v>
      </c>
      <c r="D11" s="5" t="s">
        <v>6</v>
      </c>
      <c r="E11" s="4" t="s">
        <v>7</v>
      </c>
    </row>
    <row r="12" spans="1:8" x14ac:dyDescent="0.25">
      <c r="C12" s="4" t="s">
        <v>8</v>
      </c>
      <c r="D12" s="5" t="s">
        <v>6</v>
      </c>
      <c r="E12" s="4" t="s">
        <v>9</v>
      </c>
    </row>
    <row r="14" spans="1:8" ht="33.75" x14ac:dyDescent="0.25">
      <c r="A14" s="9" t="s">
        <v>10</v>
      </c>
      <c r="B14" s="10">
        <v>1</v>
      </c>
      <c r="C14" s="9" t="s">
        <v>11</v>
      </c>
      <c r="D14" s="9" t="s">
        <v>12</v>
      </c>
      <c r="E14" s="37" t="s">
        <v>13</v>
      </c>
      <c r="F14" s="34"/>
      <c r="G14" s="6">
        <v>1</v>
      </c>
      <c r="H14" s="7">
        <f t="shared" ref="H14:H17" si="0">ROUND(ROUND(F14,2)*ROUND(G14,3),2)</f>
        <v>0</v>
      </c>
    </row>
    <row r="15" spans="1:8" ht="22.5" x14ac:dyDescent="0.25">
      <c r="A15" s="9" t="s">
        <v>10</v>
      </c>
      <c r="B15" s="10">
        <v>4</v>
      </c>
      <c r="C15" s="9" t="s">
        <v>14</v>
      </c>
      <c r="D15" s="9" t="s">
        <v>12</v>
      </c>
      <c r="E15" s="37" t="s">
        <v>15</v>
      </c>
      <c r="F15" s="34"/>
      <c r="G15" s="6">
        <v>0.5</v>
      </c>
      <c r="H15" s="7">
        <f t="shared" si="0"/>
        <v>0</v>
      </c>
    </row>
    <row r="16" spans="1:8" ht="45" x14ac:dyDescent="0.25">
      <c r="A16" s="9" t="s">
        <v>10</v>
      </c>
      <c r="B16" s="10">
        <v>5</v>
      </c>
      <c r="C16" s="9" t="s">
        <v>16</v>
      </c>
      <c r="D16" s="9" t="s">
        <v>12</v>
      </c>
      <c r="E16" s="37" t="s">
        <v>17</v>
      </c>
      <c r="F16" s="34"/>
      <c r="G16" s="6">
        <v>1</v>
      </c>
      <c r="H16" s="7">
        <f t="shared" si="0"/>
        <v>0</v>
      </c>
    </row>
    <row r="17" spans="1:8" ht="45" x14ac:dyDescent="0.25">
      <c r="A17" s="9" t="s">
        <v>10</v>
      </c>
      <c r="B17" s="10">
        <v>12</v>
      </c>
      <c r="C17" s="9" t="s">
        <v>18</v>
      </c>
      <c r="D17" s="9" t="s">
        <v>19</v>
      </c>
      <c r="E17" s="37" t="s">
        <v>20</v>
      </c>
      <c r="F17" s="34"/>
      <c r="G17" s="6">
        <v>2</v>
      </c>
      <c r="H17" s="7">
        <f t="shared" si="0"/>
        <v>0</v>
      </c>
    </row>
    <row r="18" spans="1:8" x14ac:dyDescent="0.25">
      <c r="E18" s="4" t="s">
        <v>21</v>
      </c>
      <c r="F18" s="29"/>
      <c r="G18" s="4"/>
      <c r="H18" s="8">
        <f>SUM(H14:H17)</f>
        <v>0</v>
      </c>
    </row>
    <row r="20" spans="1:8" x14ac:dyDescent="0.25">
      <c r="C20" s="4" t="s">
        <v>5</v>
      </c>
      <c r="D20" s="5" t="s">
        <v>6</v>
      </c>
      <c r="E20" s="4" t="s">
        <v>7</v>
      </c>
    </row>
    <row r="21" spans="1:8" x14ac:dyDescent="0.25">
      <c r="C21" s="4" t="s">
        <v>8</v>
      </c>
      <c r="D21" s="5" t="s">
        <v>22</v>
      </c>
      <c r="E21" s="4" t="s">
        <v>23</v>
      </c>
    </row>
    <row r="23" spans="1:8" ht="46.15" customHeight="1" x14ac:dyDescent="0.25">
      <c r="A23" s="9" t="s">
        <v>24</v>
      </c>
      <c r="B23" s="10">
        <v>1</v>
      </c>
      <c r="C23" s="9" t="s">
        <v>25</v>
      </c>
      <c r="D23" s="9" t="s">
        <v>12</v>
      </c>
      <c r="E23" s="38" t="s">
        <v>26</v>
      </c>
      <c r="F23" s="34"/>
      <c r="G23" s="6">
        <v>0.3</v>
      </c>
      <c r="H23" s="7">
        <f t="shared" ref="H23:H28" si="1">ROUND(ROUND(F23,2)*ROUND(G23,3),2)</f>
        <v>0</v>
      </c>
    </row>
    <row r="24" spans="1:8" ht="45" x14ac:dyDescent="0.25">
      <c r="A24" s="9" t="s">
        <v>24</v>
      </c>
      <c r="B24" s="10">
        <v>2</v>
      </c>
      <c r="C24" s="9" t="s">
        <v>27</v>
      </c>
      <c r="D24" s="9" t="s">
        <v>12</v>
      </c>
      <c r="E24" s="38" t="s">
        <v>28</v>
      </c>
      <c r="F24" s="34"/>
      <c r="G24" s="6">
        <v>1</v>
      </c>
      <c r="H24" s="7">
        <f t="shared" si="1"/>
        <v>0</v>
      </c>
    </row>
    <row r="25" spans="1:8" ht="22.5" x14ac:dyDescent="0.25">
      <c r="A25" s="9" t="s">
        <v>24</v>
      </c>
      <c r="B25" s="10">
        <v>10</v>
      </c>
      <c r="C25" s="9" t="s">
        <v>30</v>
      </c>
      <c r="D25" s="9" t="s">
        <v>12</v>
      </c>
      <c r="E25" s="38" t="s">
        <v>31</v>
      </c>
      <c r="F25" s="34"/>
      <c r="G25" s="6">
        <v>1</v>
      </c>
      <c r="H25" s="7">
        <f t="shared" si="1"/>
        <v>0</v>
      </c>
    </row>
    <row r="26" spans="1:8" ht="22.5" x14ac:dyDescent="0.25">
      <c r="A26" s="9" t="s">
        <v>24</v>
      </c>
      <c r="B26" s="10">
        <v>12</v>
      </c>
      <c r="C26" s="9" t="s">
        <v>32</v>
      </c>
      <c r="D26" s="9" t="s">
        <v>12</v>
      </c>
      <c r="E26" s="38" t="s">
        <v>33</v>
      </c>
      <c r="F26" s="34"/>
      <c r="G26" s="6">
        <v>3</v>
      </c>
      <c r="H26" s="7">
        <f t="shared" si="1"/>
        <v>0</v>
      </c>
    </row>
    <row r="27" spans="1:8" ht="33.75" x14ac:dyDescent="0.25">
      <c r="A27" s="9" t="s">
        <v>24</v>
      </c>
      <c r="B27" s="10">
        <v>14</v>
      </c>
      <c r="C27" s="9" t="s">
        <v>34</v>
      </c>
      <c r="D27" s="9" t="s">
        <v>29</v>
      </c>
      <c r="E27" s="38" t="s">
        <v>35</v>
      </c>
      <c r="F27" s="34"/>
      <c r="G27" s="6">
        <v>3</v>
      </c>
      <c r="H27" s="7">
        <f t="shared" si="1"/>
        <v>0</v>
      </c>
    </row>
    <row r="28" spans="1:8" ht="33.75" x14ac:dyDescent="0.25">
      <c r="A28" s="9" t="s">
        <v>24</v>
      </c>
      <c r="B28" s="10">
        <v>21</v>
      </c>
      <c r="C28" s="9" t="s">
        <v>36</v>
      </c>
      <c r="D28" s="9" t="s">
        <v>12</v>
      </c>
      <c r="E28" s="38" t="s">
        <v>37</v>
      </c>
      <c r="F28" s="34"/>
      <c r="G28" s="6">
        <v>1</v>
      </c>
      <c r="H28" s="7">
        <f t="shared" si="1"/>
        <v>0</v>
      </c>
    </row>
    <row r="29" spans="1:8" x14ac:dyDescent="0.25">
      <c r="E29" s="4" t="s">
        <v>21</v>
      </c>
      <c r="F29" s="29"/>
      <c r="G29" s="4"/>
      <c r="H29" s="8">
        <f>SUM(H23:H28)</f>
        <v>0</v>
      </c>
    </row>
    <row r="32" spans="1:8" x14ac:dyDescent="0.25">
      <c r="C32" s="4" t="s">
        <v>5</v>
      </c>
      <c r="D32" s="5" t="s">
        <v>6</v>
      </c>
      <c r="E32" s="4" t="s">
        <v>7</v>
      </c>
    </row>
    <row r="33" spans="1:8" x14ac:dyDescent="0.25">
      <c r="C33" s="4" t="s">
        <v>8</v>
      </c>
      <c r="D33" s="5" t="s">
        <v>39</v>
      </c>
      <c r="E33" s="4" t="s">
        <v>40</v>
      </c>
    </row>
    <row r="35" spans="1:8" ht="33.75" x14ac:dyDescent="0.25">
      <c r="A35" s="9" t="s">
        <v>41</v>
      </c>
      <c r="B35" s="10">
        <v>12</v>
      </c>
      <c r="C35" s="9" t="s">
        <v>42</v>
      </c>
      <c r="D35" s="9" t="s">
        <v>29</v>
      </c>
      <c r="E35" s="38" t="s">
        <v>43</v>
      </c>
      <c r="F35" s="34"/>
      <c r="G35" s="6">
        <v>1</v>
      </c>
      <c r="H35" s="7">
        <f t="shared" ref="H35" si="2">ROUND(ROUND(F35,2)*ROUND(G35,3),2)</f>
        <v>0</v>
      </c>
    </row>
    <row r="36" spans="1:8" x14ac:dyDescent="0.25">
      <c r="E36" s="4" t="s">
        <v>21</v>
      </c>
      <c r="F36" s="29"/>
      <c r="G36" s="4"/>
      <c r="H36" s="8">
        <f>SUM(H35:H35)</f>
        <v>0</v>
      </c>
    </row>
    <row r="38" spans="1:8" x14ac:dyDescent="0.25">
      <c r="C38" s="4" t="s">
        <v>5</v>
      </c>
      <c r="D38" s="5" t="s">
        <v>6</v>
      </c>
      <c r="E38" s="4" t="s">
        <v>7</v>
      </c>
    </row>
    <row r="39" spans="1:8" x14ac:dyDescent="0.25">
      <c r="C39" s="4" t="s">
        <v>8</v>
      </c>
      <c r="D39" s="5" t="s">
        <v>44</v>
      </c>
      <c r="E39" s="4" t="s">
        <v>45</v>
      </c>
    </row>
    <row r="40" spans="1:8" x14ac:dyDescent="0.25">
      <c r="C40" s="4" t="s">
        <v>46</v>
      </c>
      <c r="D40" s="5" t="s">
        <v>47</v>
      </c>
      <c r="E40" s="4" t="s">
        <v>48</v>
      </c>
    </row>
    <row r="42" spans="1:8" ht="45" x14ac:dyDescent="0.25">
      <c r="A42" s="9" t="s">
        <v>49</v>
      </c>
      <c r="B42" s="10">
        <v>1</v>
      </c>
      <c r="C42" s="9" t="s">
        <v>50</v>
      </c>
      <c r="D42" s="9" t="s">
        <v>12</v>
      </c>
      <c r="E42" s="38" t="s">
        <v>51</v>
      </c>
      <c r="F42" s="34"/>
      <c r="G42" s="6">
        <v>1</v>
      </c>
      <c r="H42" s="7">
        <f t="shared" ref="H42" si="3">ROUND(ROUND(F42,2)*ROUND(G42,3),2)</f>
        <v>0</v>
      </c>
    </row>
    <row r="43" spans="1:8" x14ac:dyDescent="0.25">
      <c r="E43" s="4" t="s">
        <v>21</v>
      </c>
      <c r="F43" s="29"/>
      <c r="G43" s="4"/>
      <c r="H43" s="8">
        <f>SUM(H42:H42)</f>
        <v>0</v>
      </c>
    </row>
    <row r="45" spans="1:8" x14ac:dyDescent="0.25">
      <c r="C45" s="4" t="s">
        <v>5</v>
      </c>
      <c r="D45" s="5" t="s">
        <v>6</v>
      </c>
      <c r="E45" s="4" t="s">
        <v>7</v>
      </c>
    </row>
    <row r="46" spans="1:8" x14ac:dyDescent="0.25">
      <c r="C46" s="4" t="s">
        <v>8</v>
      </c>
      <c r="D46" s="5" t="s">
        <v>44</v>
      </c>
      <c r="E46" s="4" t="s">
        <v>45</v>
      </c>
    </row>
    <row r="47" spans="1:8" x14ac:dyDescent="0.25">
      <c r="C47" s="4" t="s">
        <v>46</v>
      </c>
      <c r="D47" s="5" t="s">
        <v>52</v>
      </c>
      <c r="E47" s="4" t="s">
        <v>53</v>
      </c>
    </row>
    <row r="49" spans="1:8" ht="33.75" x14ac:dyDescent="0.25">
      <c r="A49" s="9" t="s">
        <v>54</v>
      </c>
      <c r="B49" s="10">
        <v>1</v>
      </c>
      <c r="C49" s="9" t="s">
        <v>55</v>
      </c>
      <c r="D49" s="9" t="s">
        <v>12</v>
      </c>
      <c r="E49" s="38" t="s">
        <v>56</v>
      </c>
      <c r="F49" s="34"/>
      <c r="G49" s="6">
        <v>1</v>
      </c>
      <c r="H49" s="7">
        <f t="shared" ref="H49" si="4">ROUND(ROUND(F49,2)*ROUND(G49,3),2)</f>
        <v>0</v>
      </c>
    </row>
    <row r="50" spans="1:8" x14ac:dyDescent="0.25">
      <c r="E50" s="4" t="s">
        <v>21</v>
      </c>
      <c r="F50" s="29"/>
      <c r="G50" s="4"/>
      <c r="H50" s="8">
        <f>SUM(H49:H49)</f>
        <v>0</v>
      </c>
    </row>
    <row r="52" spans="1:8" x14ac:dyDescent="0.25">
      <c r="C52" s="4" t="s">
        <v>5</v>
      </c>
      <c r="D52" s="5" t="s">
        <v>6</v>
      </c>
      <c r="E52" s="4" t="s">
        <v>7</v>
      </c>
    </row>
    <row r="53" spans="1:8" x14ac:dyDescent="0.25">
      <c r="C53" s="4" t="s">
        <v>8</v>
      </c>
      <c r="D53" s="5" t="s">
        <v>57</v>
      </c>
      <c r="E53" s="4" t="s">
        <v>58</v>
      </c>
    </row>
    <row r="55" spans="1:8" ht="112.5" x14ac:dyDescent="0.25">
      <c r="A55" s="9" t="s">
        <v>59</v>
      </c>
      <c r="B55" s="10">
        <v>1</v>
      </c>
      <c r="C55" s="9" t="s">
        <v>60</v>
      </c>
      <c r="D55" s="9" t="s">
        <v>12</v>
      </c>
      <c r="E55" s="38" t="s">
        <v>61</v>
      </c>
      <c r="F55" s="34"/>
      <c r="G55" s="6">
        <v>0.2</v>
      </c>
      <c r="H55" s="7">
        <f t="shared" ref="H55" si="5">ROUND(ROUND(F55,2)*ROUND(G55,3),2)</f>
        <v>0</v>
      </c>
    </row>
    <row r="56" spans="1:8" x14ac:dyDescent="0.25">
      <c r="E56" s="4" t="s">
        <v>21</v>
      </c>
      <c r="F56" s="29"/>
      <c r="G56" s="4"/>
      <c r="H56" s="8">
        <f>SUM(H55:H55)</f>
        <v>0</v>
      </c>
    </row>
    <row r="61" spans="1:8" x14ac:dyDescent="0.25">
      <c r="C61" s="4" t="s">
        <v>5</v>
      </c>
      <c r="D61" s="5" t="s">
        <v>6</v>
      </c>
      <c r="E61" s="4" t="s">
        <v>7</v>
      </c>
    </row>
    <row r="62" spans="1:8" x14ac:dyDescent="0.25">
      <c r="C62" s="4" t="s">
        <v>8</v>
      </c>
      <c r="D62" s="5" t="s">
        <v>63</v>
      </c>
      <c r="E62" s="4" t="s">
        <v>64</v>
      </c>
    </row>
    <row r="63" spans="1:8" x14ac:dyDescent="0.25">
      <c r="C63" s="4" t="s">
        <v>46</v>
      </c>
      <c r="D63" s="5" t="s">
        <v>65</v>
      </c>
      <c r="E63" s="4" t="s">
        <v>66</v>
      </c>
    </row>
    <row r="65" spans="1:8" ht="56.25" x14ac:dyDescent="0.25">
      <c r="A65" s="9" t="s">
        <v>67</v>
      </c>
      <c r="B65" s="10">
        <v>4</v>
      </c>
      <c r="C65" s="9" t="s">
        <v>68</v>
      </c>
      <c r="D65" s="9" t="s">
        <v>12</v>
      </c>
      <c r="E65" s="38" t="s">
        <v>69</v>
      </c>
      <c r="F65" s="34"/>
      <c r="G65" s="6">
        <v>1</v>
      </c>
      <c r="H65" s="7">
        <f t="shared" ref="H65" si="6">ROUND(ROUND(F65,2)*ROUND(G65,3),2)</f>
        <v>0</v>
      </c>
    </row>
    <row r="66" spans="1:8" x14ac:dyDescent="0.25">
      <c r="E66" s="4" t="s">
        <v>21</v>
      </c>
      <c r="F66" s="29"/>
      <c r="G66" s="4"/>
      <c r="H66" s="8">
        <f>SUM(H65:H65)</f>
        <v>0</v>
      </c>
    </row>
    <row r="68" spans="1:8" x14ac:dyDescent="0.25">
      <c r="C68" s="4" t="s">
        <v>5</v>
      </c>
      <c r="D68" s="5" t="s">
        <v>6</v>
      </c>
      <c r="E68" s="4" t="s">
        <v>7</v>
      </c>
    </row>
    <row r="69" spans="1:8" x14ac:dyDescent="0.25">
      <c r="C69" s="4" t="s">
        <v>8</v>
      </c>
      <c r="D69" s="5" t="s">
        <v>70</v>
      </c>
      <c r="E69" s="4" t="s">
        <v>71</v>
      </c>
    </row>
    <row r="71" spans="1:8" ht="67.5" x14ac:dyDescent="0.25">
      <c r="A71" s="9" t="s">
        <v>72</v>
      </c>
      <c r="B71" s="10">
        <v>1</v>
      </c>
      <c r="C71" s="9" t="s">
        <v>73</v>
      </c>
      <c r="D71" s="9" t="s">
        <v>12</v>
      </c>
      <c r="E71" s="38" t="s">
        <v>74</v>
      </c>
      <c r="F71" s="34"/>
      <c r="G71" s="6">
        <v>1</v>
      </c>
      <c r="H71" s="7">
        <f t="shared" ref="H71:H72" si="7">ROUND(ROUND(F71,2)*ROUND(G71,3),2)</f>
        <v>0</v>
      </c>
    </row>
    <row r="72" spans="1:8" ht="67.5" x14ac:dyDescent="0.25">
      <c r="A72" s="9" t="s">
        <v>72</v>
      </c>
      <c r="B72" s="10">
        <v>2</v>
      </c>
      <c r="C72" s="9" t="s">
        <v>75</v>
      </c>
      <c r="D72" s="9" t="s">
        <v>12</v>
      </c>
      <c r="E72" s="38" t="s">
        <v>76</v>
      </c>
      <c r="F72" s="34"/>
      <c r="G72" s="6">
        <v>1</v>
      </c>
      <c r="H72" s="7">
        <f t="shared" si="7"/>
        <v>0</v>
      </c>
    </row>
    <row r="73" spans="1:8" x14ac:dyDescent="0.25">
      <c r="E73" s="4" t="s">
        <v>21</v>
      </c>
      <c r="F73" s="29"/>
      <c r="G73" s="4"/>
      <c r="H73" s="8">
        <f>SUM(H71:H72)</f>
        <v>0</v>
      </c>
    </row>
    <row r="75" spans="1:8" x14ac:dyDescent="0.25">
      <c r="C75" s="4" t="s">
        <v>5</v>
      </c>
      <c r="D75" s="5" t="s">
        <v>6</v>
      </c>
      <c r="E75" s="4" t="s">
        <v>7</v>
      </c>
    </row>
    <row r="76" spans="1:8" x14ac:dyDescent="0.25">
      <c r="C76" s="4" t="s">
        <v>8</v>
      </c>
      <c r="D76" s="5" t="s">
        <v>77</v>
      </c>
      <c r="E76" s="4" t="s">
        <v>78</v>
      </c>
    </row>
    <row r="77" spans="1:8" x14ac:dyDescent="0.25">
      <c r="C77" s="4" t="s">
        <v>46</v>
      </c>
      <c r="D77" s="5" t="s">
        <v>47</v>
      </c>
      <c r="E77" s="4" t="s">
        <v>79</v>
      </c>
    </row>
    <row r="79" spans="1:8" ht="45" x14ac:dyDescent="0.25">
      <c r="A79" s="9" t="s">
        <v>80</v>
      </c>
      <c r="B79" s="10">
        <v>4</v>
      </c>
      <c r="C79" s="9" t="s">
        <v>81</v>
      </c>
      <c r="D79" s="9" t="s">
        <v>12</v>
      </c>
      <c r="E79" s="38" t="s">
        <v>82</v>
      </c>
      <c r="F79" s="34"/>
      <c r="G79" s="6">
        <v>1</v>
      </c>
      <c r="H79" s="7">
        <f t="shared" ref="H79:H91" si="8">ROUND(ROUND(F79,2)*ROUND(G79,3),2)</f>
        <v>0</v>
      </c>
    </row>
    <row r="80" spans="1:8" ht="45" x14ac:dyDescent="0.25">
      <c r="A80" s="9" t="s">
        <v>80</v>
      </c>
      <c r="B80" s="10">
        <v>5</v>
      </c>
      <c r="C80" s="9" t="s">
        <v>83</v>
      </c>
      <c r="D80" s="9" t="s">
        <v>12</v>
      </c>
      <c r="E80" s="38" t="s">
        <v>84</v>
      </c>
      <c r="F80" s="34"/>
      <c r="G80" s="6">
        <v>2</v>
      </c>
      <c r="H80" s="7">
        <f t="shared" si="8"/>
        <v>0</v>
      </c>
    </row>
    <row r="81" spans="1:8" ht="45" x14ac:dyDescent="0.25">
      <c r="A81" s="9" t="s">
        <v>80</v>
      </c>
      <c r="B81" s="10">
        <v>9</v>
      </c>
      <c r="C81" s="9" t="s">
        <v>85</v>
      </c>
      <c r="D81" s="9" t="s">
        <v>12</v>
      </c>
      <c r="E81" s="38" t="s">
        <v>86</v>
      </c>
      <c r="F81" s="34"/>
      <c r="G81" s="6">
        <v>1</v>
      </c>
      <c r="H81" s="7">
        <f t="shared" si="8"/>
        <v>0</v>
      </c>
    </row>
    <row r="82" spans="1:8" ht="45" x14ac:dyDescent="0.25">
      <c r="A82" s="9" t="s">
        <v>80</v>
      </c>
      <c r="B82" s="10">
        <v>11</v>
      </c>
      <c r="C82" s="9" t="s">
        <v>87</v>
      </c>
      <c r="D82" s="9" t="s">
        <v>12</v>
      </c>
      <c r="E82" s="38" t="s">
        <v>88</v>
      </c>
      <c r="F82" s="34"/>
      <c r="G82" s="6">
        <v>1</v>
      </c>
      <c r="H82" s="7">
        <f t="shared" si="8"/>
        <v>0</v>
      </c>
    </row>
    <row r="83" spans="1:8" ht="33.75" x14ac:dyDescent="0.25">
      <c r="A83" s="9" t="s">
        <v>80</v>
      </c>
      <c r="B83" s="10">
        <v>12</v>
      </c>
      <c r="C83" s="9" t="s">
        <v>89</v>
      </c>
      <c r="D83" s="9" t="s">
        <v>12</v>
      </c>
      <c r="E83" s="38" t="s">
        <v>90</v>
      </c>
      <c r="F83" s="34"/>
      <c r="G83" s="6">
        <v>2</v>
      </c>
      <c r="H83" s="7">
        <f t="shared" si="8"/>
        <v>0</v>
      </c>
    </row>
    <row r="84" spans="1:8" ht="33.75" x14ac:dyDescent="0.25">
      <c r="A84" s="9" t="s">
        <v>80</v>
      </c>
      <c r="B84" s="10">
        <v>14</v>
      </c>
      <c r="C84" s="9" t="s">
        <v>91</v>
      </c>
      <c r="D84" s="9" t="s">
        <v>12</v>
      </c>
      <c r="E84" s="38" t="s">
        <v>92</v>
      </c>
      <c r="F84" s="34"/>
      <c r="G84" s="6">
        <v>1</v>
      </c>
      <c r="H84" s="7">
        <f t="shared" si="8"/>
        <v>0</v>
      </c>
    </row>
    <row r="85" spans="1:8" ht="33.75" x14ac:dyDescent="0.25">
      <c r="A85" s="9" t="s">
        <v>80</v>
      </c>
      <c r="B85" s="10">
        <v>15</v>
      </c>
      <c r="C85" s="9" t="s">
        <v>93</v>
      </c>
      <c r="D85" s="9" t="s">
        <v>12</v>
      </c>
      <c r="E85" s="38" t="s">
        <v>94</v>
      </c>
      <c r="F85" s="34"/>
      <c r="G85" s="6">
        <v>2</v>
      </c>
      <c r="H85" s="7">
        <f t="shared" si="8"/>
        <v>0</v>
      </c>
    </row>
    <row r="86" spans="1:8" ht="33.75" x14ac:dyDescent="0.25">
      <c r="A86" s="9" t="s">
        <v>80</v>
      </c>
      <c r="B86" s="10">
        <v>16</v>
      </c>
      <c r="C86" s="9" t="s">
        <v>95</v>
      </c>
      <c r="D86" s="9" t="s">
        <v>12</v>
      </c>
      <c r="E86" s="38" t="s">
        <v>96</v>
      </c>
      <c r="F86" s="34"/>
      <c r="G86" s="6">
        <v>1</v>
      </c>
      <c r="H86" s="7">
        <f t="shared" si="8"/>
        <v>0</v>
      </c>
    </row>
    <row r="87" spans="1:8" ht="33.75" x14ac:dyDescent="0.25">
      <c r="A87" s="9" t="s">
        <v>80</v>
      </c>
      <c r="B87" s="10">
        <v>17</v>
      </c>
      <c r="C87" s="9" t="s">
        <v>97</v>
      </c>
      <c r="D87" s="9" t="s">
        <v>12</v>
      </c>
      <c r="E87" s="38" t="s">
        <v>98</v>
      </c>
      <c r="F87" s="34"/>
      <c r="G87" s="6">
        <v>1</v>
      </c>
      <c r="H87" s="7">
        <f t="shared" si="8"/>
        <v>0</v>
      </c>
    </row>
    <row r="88" spans="1:8" ht="45" x14ac:dyDescent="0.25">
      <c r="A88" s="9" t="s">
        <v>80</v>
      </c>
      <c r="B88" s="10">
        <v>19</v>
      </c>
      <c r="C88" s="9" t="s">
        <v>99</v>
      </c>
      <c r="D88" s="9" t="s">
        <v>62</v>
      </c>
      <c r="E88" s="38" t="s">
        <v>100</v>
      </c>
      <c r="F88" s="34"/>
      <c r="G88" s="6">
        <v>2.6</v>
      </c>
      <c r="H88" s="7">
        <f t="shared" si="8"/>
        <v>0</v>
      </c>
    </row>
    <row r="89" spans="1:8" ht="33.75" x14ac:dyDescent="0.25">
      <c r="A89" s="9" t="s">
        <v>80</v>
      </c>
      <c r="B89" s="10">
        <v>20</v>
      </c>
      <c r="C89" s="9" t="s">
        <v>101</v>
      </c>
      <c r="D89" s="9" t="s">
        <v>62</v>
      </c>
      <c r="E89" s="38" t="s">
        <v>102</v>
      </c>
      <c r="F89" s="34"/>
      <c r="G89" s="6">
        <v>2</v>
      </c>
      <c r="H89" s="7">
        <f t="shared" si="8"/>
        <v>0</v>
      </c>
    </row>
    <row r="90" spans="1:8" ht="22.5" x14ac:dyDescent="0.25">
      <c r="A90" s="9" t="s">
        <v>80</v>
      </c>
      <c r="B90" s="10">
        <v>21</v>
      </c>
      <c r="C90" s="9" t="s">
        <v>103</v>
      </c>
      <c r="D90" s="9" t="s">
        <v>12</v>
      </c>
      <c r="E90" s="38" t="s">
        <v>104</v>
      </c>
      <c r="F90" s="34"/>
      <c r="G90" s="6">
        <v>1</v>
      </c>
      <c r="H90" s="7">
        <f t="shared" si="8"/>
        <v>0</v>
      </c>
    </row>
    <row r="91" spans="1:8" ht="45" x14ac:dyDescent="0.25">
      <c r="A91" s="9" t="s">
        <v>80</v>
      </c>
      <c r="B91" s="10">
        <v>22</v>
      </c>
      <c r="C91" s="9" t="s">
        <v>105</v>
      </c>
      <c r="D91" s="9" t="s">
        <v>12</v>
      </c>
      <c r="E91" s="38" t="s">
        <v>106</v>
      </c>
      <c r="F91" s="34"/>
      <c r="G91" s="6">
        <v>1</v>
      </c>
      <c r="H91" s="7">
        <f t="shared" si="8"/>
        <v>0</v>
      </c>
    </row>
    <row r="92" spans="1:8" x14ac:dyDescent="0.25">
      <c r="E92" s="4" t="s">
        <v>21</v>
      </c>
      <c r="F92" s="29"/>
      <c r="G92" s="4"/>
      <c r="H92" s="8">
        <f>SUM(H79:H91)</f>
        <v>0</v>
      </c>
    </row>
    <row r="94" spans="1:8" x14ac:dyDescent="0.25">
      <c r="C94" s="4" t="s">
        <v>5</v>
      </c>
      <c r="D94" s="5" t="s">
        <v>6</v>
      </c>
      <c r="E94" s="4" t="s">
        <v>7</v>
      </c>
    </row>
    <row r="95" spans="1:8" x14ac:dyDescent="0.25">
      <c r="C95" s="4" t="s">
        <v>8</v>
      </c>
      <c r="D95" s="5" t="s">
        <v>77</v>
      </c>
      <c r="E95" s="4" t="s">
        <v>78</v>
      </c>
    </row>
    <row r="96" spans="1:8" x14ac:dyDescent="0.25">
      <c r="C96" s="4" t="s">
        <v>46</v>
      </c>
      <c r="D96" s="5" t="s">
        <v>52</v>
      </c>
      <c r="E96" s="4" t="s">
        <v>107</v>
      </c>
    </row>
    <row r="98" spans="1:8" ht="22.5" x14ac:dyDescent="0.25">
      <c r="A98" s="9" t="s">
        <v>108</v>
      </c>
      <c r="B98" s="10">
        <v>8</v>
      </c>
      <c r="C98" s="9" t="s">
        <v>109</v>
      </c>
      <c r="D98" s="9" t="s">
        <v>12</v>
      </c>
      <c r="E98" s="38" t="s">
        <v>110</v>
      </c>
      <c r="F98" s="34"/>
      <c r="G98" s="6">
        <v>1</v>
      </c>
      <c r="H98" s="7">
        <f t="shared" ref="H98:H101" si="9">ROUND(ROUND(F98,2)*ROUND(G98,3),2)</f>
        <v>0</v>
      </c>
    </row>
    <row r="99" spans="1:8" ht="22.5" x14ac:dyDescent="0.25">
      <c r="A99" s="9" t="s">
        <v>108</v>
      </c>
      <c r="B99" s="10">
        <v>10</v>
      </c>
      <c r="C99" s="9" t="s">
        <v>111</v>
      </c>
      <c r="D99" s="9" t="s">
        <v>12</v>
      </c>
      <c r="E99" s="38" t="s">
        <v>112</v>
      </c>
      <c r="F99" s="34"/>
      <c r="G99" s="6">
        <v>1</v>
      </c>
      <c r="H99" s="7">
        <f t="shared" si="9"/>
        <v>0</v>
      </c>
    </row>
    <row r="100" spans="1:8" ht="22.5" x14ac:dyDescent="0.25">
      <c r="A100" s="9" t="s">
        <v>108</v>
      </c>
      <c r="B100" s="10">
        <v>12</v>
      </c>
      <c r="C100" s="9" t="s">
        <v>113</v>
      </c>
      <c r="D100" s="9" t="s">
        <v>12</v>
      </c>
      <c r="E100" s="38" t="s">
        <v>114</v>
      </c>
      <c r="F100" s="34"/>
      <c r="G100" s="6">
        <v>1</v>
      </c>
      <c r="H100" s="7">
        <f t="shared" si="9"/>
        <v>0</v>
      </c>
    </row>
    <row r="101" spans="1:8" ht="146.25" x14ac:dyDescent="0.25">
      <c r="A101" s="9" t="s">
        <v>108</v>
      </c>
      <c r="B101" s="10">
        <v>17</v>
      </c>
      <c r="C101" s="9" t="s">
        <v>115</v>
      </c>
      <c r="D101" s="9" t="s">
        <v>12</v>
      </c>
      <c r="E101" s="38" t="s">
        <v>116</v>
      </c>
      <c r="F101" s="34"/>
      <c r="G101" s="6">
        <v>1</v>
      </c>
      <c r="H101" s="7">
        <f t="shared" si="9"/>
        <v>0</v>
      </c>
    </row>
    <row r="102" spans="1:8" x14ac:dyDescent="0.25">
      <c r="E102" s="4" t="s">
        <v>21</v>
      </c>
      <c r="F102" s="29"/>
      <c r="G102" s="4"/>
      <c r="H102" s="8">
        <f>SUM(H98:H101)</f>
        <v>0</v>
      </c>
    </row>
    <row r="104" spans="1:8" x14ac:dyDescent="0.25">
      <c r="C104" s="4" t="s">
        <v>5</v>
      </c>
      <c r="D104" s="5" t="s">
        <v>6</v>
      </c>
      <c r="E104" s="4" t="s">
        <v>7</v>
      </c>
    </row>
    <row r="105" spans="1:8" x14ac:dyDescent="0.25">
      <c r="C105" s="4" t="s">
        <v>8</v>
      </c>
      <c r="D105" s="5" t="s">
        <v>117</v>
      </c>
      <c r="E105" s="4" t="s">
        <v>118</v>
      </c>
    </row>
    <row r="107" spans="1:8" ht="22.5" x14ac:dyDescent="0.25">
      <c r="A107" s="9" t="s">
        <v>119</v>
      </c>
      <c r="B107" s="10">
        <v>2</v>
      </c>
      <c r="C107" s="9" t="s">
        <v>120</v>
      </c>
      <c r="D107" s="9" t="s">
        <v>12</v>
      </c>
      <c r="E107" s="38" t="s">
        <v>121</v>
      </c>
      <c r="F107" s="34"/>
      <c r="G107" s="6">
        <v>1</v>
      </c>
      <c r="H107" s="7">
        <f t="shared" ref="H107" si="10">ROUND(ROUND(F107,2)*ROUND(G107,3),2)</f>
        <v>0</v>
      </c>
    </row>
    <row r="108" spans="1:8" x14ac:dyDescent="0.25">
      <c r="E108" s="4" t="s">
        <v>21</v>
      </c>
      <c r="F108" s="29"/>
      <c r="G108" s="4"/>
      <c r="H108" s="8">
        <f>SUM(H107:H107)</f>
        <v>0</v>
      </c>
    </row>
    <row r="112" spans="1:8" x14ac:dyDescent="0.25">
      <c r="C112" s="11"/>
      <c r="D112" s="44" t="s">
        <v>123</v>
      </c>
      <c r="E112" s="44"/>
      <c r="F112" s="44"/>
      <c r="G112" s="12"/>
      <c r="H112" s="24"/>
    </row>
    <row r="113" spans="3:8" x14ac:dyDescent="0.25">
      <c r="C113" s="13"/>
      <c r="D113" s="14"/>
      <c r="E113" s="14"/>
      <c r="F113" s="30"/>
      <c r="G113" s="14"/>
      <c r="H113" s="25"/>
    </row>
    <row r="114" spans="3:8" x14ac:dyDescent="0.25">
      <c r="C114" s="15">
        <v>1</v>
      </c>
      <c r="D114" s="40" t="s">
        <v>9</v>
      </c>
      <c r="E114" s="40"/>
      <c r="F114" s="40"/>
      <c r="G114" s="16">
        <f>H18</f>
        <v>0</v>
      </c>
      <c r="H114" s="25"/>
    </row>
    <row r="115" spans="3:8" x14ac:dyDescent="0.25">
      <c r="C115" s="15">
        <v>2</v>
      </c>
      <c r="D115" s="40" t="s">
        <v>23</v>
      </c>
      <c r="E115" s="40"/>
      <c r="F115" s="40"/>
      <c r="G115" s="16">
        <f>H29</f>
        <v>0</v>
      </c>
      <c r="H115" s="25"/>
    </row>
    <row r="116" spans="3:8" x14ac:dyDescent="0.25">
      <c r="C116" s="15">
        <v>3</v>
      </c>
      <c r="D116" s="40" t="s">
        <v>38</v>
      </c>
      <c r="E116" s="40"/>
      <c r="F116" s="40"/>
      <c r="G116" s="16">
        <v>0</v>
      </c>
      <c r="H116" s="25"/>
    </row>
    <row r="117" spans="3:8" x14ac:dyDescent="0.25">
      <c r="C117" s="15">
        <v>4</v>
      </c>
      <c r="D117" s="40" t="s">
        <v>124</v>
      </c>
      <c r="E117" s="40"/>
      <c r="F117" s="40"/>
      <c r="G117" s="16">
        <f>H36</f>
        <v>0</v>
      </c>
      <c r="H117" s="25"/>
    </row>
    <row r="118" spans="3:8" x14ac:dyDescent="0.25">
      <c r="C118" s="15">
        <v>5</v>
      </c>
      <c r="D118" s="40" t="s">
        <v>125</v>
      </c>
      <c r="E118" s="40"/>
      <c r="F118" s="40"/>
      <c r="G118" s="17">
        <f>H50+H43</f>
        <v>0</v>
      </c>
      <c r="H118" s="25"/>
    </row>
    <row r="119" spans="3:8" x14ac:dyDescent="0.25">
      <c r="C119" s="15">
        <v>6</v>
      </c>
      <c r="D119" s="40" t="s">
        <v>126</v>
      </c>
      <c r="E119" s="40"/>
      <c r="F119" s="40"/>
      <c r="G119" s="16">
        <f>H56</f>
        <v>0</v>
      </c>
      <c r="H119" s="25"/>
    </row>
    <row r="120" spans="3:8" x14ac:dyDescent="0.25">
      <c r="C120" s="15">
        <v>7</v>
      </c>
      <c r="D120" s="40" t="s">
        <v>127</v>
      </c>
      <c r="E120" s="40"/>
      <c r="F120" s="40"/>
      <c r="G120" s="16">
        <v>0</v>
      </c>
      <c r="H120" s="25"/>
    </row>
    <row r="121" spans="3:8" x14ac:dyDescent="0.25">
      <c r="C121" s="15">
        <v>8</v>
      </c>
      <c r="D121" s="40" t="s">
        <v>128</v>
      </c>
      <c r="E121" s="40"/>
      <c r="F121" s="40"/>
      <c r="G121" s="16">
        <f>H66</f>
        <v>0</v>
      </c>
      <c r="H121" s="25"/>
    </row>
    <row r="122" spans="3:8" x14ac:dyDescent="0.25">
      <c r="C122" s="15">
        <v>9</v>
      </c>
      <c r="D122" s="40" t="s">
        <v>71</v>
      </c>
      <c r="E122" s="40"/>
      <c r="F122" s="40"/>
      <c r="G122" s="16">
        <f>H73</f>
        <v>0</v>
      </c>
      <c r="H122" s="25"/>
    </row>
    <row r="123" spans="3:8" x14ac:dyDescent="0.25">
      <c r="C123" s="15">
        <v>10</v>
      </c>
      <c r="D123" s="40" t="s">
        <v>129</v>
      </c>
      <c r="E123" s="40"/>
      <c r="F123" s="40"/>
      <c r="G123" s="17">
        <f>H92+H102</f>
        <v>0</v>
      </c>
      <c r="H123" s="25"/>
    </row>
    <row r="124" spans="3:8" x14ac:dyDescent="0.25">
      <c r="C124" s="15">
        <v>11</v>
      </c>
      <c r="D124" s="40" t="s">
        <v>118</v>
      </c>
      <c r="E124" s="40"/>
      <c r="F124" s="40"/>
      <c r="G124" s="16">
        <f>H108</f>
        <v>0</v>
      </c>
      <c r="H124" s="25"/>
    </row>
    <row r="125" spans="3:8" x14ac:dyDescent="0.25">
      <c r="C125" s="15">
        <v>12</v>
      </c>
      <c r="D125" s="40" t="s">
        <v>130</v>
      </c>
      <c r="E125" s="40"/>
      <c r="F125" s="40"/>
      <c r="G125" s="16">
        <v>0</v>
      </c>
      <c r="H125" s="25"/>
    </row>
    <row r="126" spans="3:8" x14ac:dyDescent="0.25">
      <c r="C126" s="15">
        <v>13</v>
      </c>
      <c r="D126" s="40" t="s">
        <v>122</v>
      </c>
      <c r="E126" s="40"/>
      <c r="F126" s="40"/>
      <c r="G126" s="17">
        <v>0</v>
      </c>
      <c r="H126" s="25"/>
    </row>
    <row r="127" spans="3:8" x14ac:dyDescent="0.25">
      <c r="C127" s="15"/>
      <c r="D127" s="18"/>
      <c r="E127" s="14"/>
      <c r="F127" s="30"/>
      <c r="G127" s="19"/>
      <c r="H127" s="25"/>
    </row>
    <row r="128" spans="3:8" x14ac:dyDescent="0.25">
      <c r="C128" s="15"/>
      <c r="D128" s="41" t="s">
        <v>131</v>
      </c>
      <c r="E128" s="41"/>
      <c r="F128" s="41"/>
      <c r="G128" s="16">
        <f>SUM(G114:G126)</f>
        <v>0</v>
      </c>
      <c r="H128" s="25"/>
    </row>
    <row r="129" spans="3:8" x14ac:dyDescent="0.25">
      <c r="C129" s="15"/>
      <c r="D129" s="41" t="s">
        <v>132</v>
      </c>
      <c r="E129" s="41"/>
      <c r="F129" s="41"/>
      <c r="G129" s="16">
        <f>G128*0.19</f>
        <v>0</v>
      </c>
      <c r="H129" s="25"/>
    </row>
    <row r="130" spans="3:8" x14ac:dyDescent="0.25">
      <c r="C130" s="15"/>
      <c r="D130" s="19"/>
      <c r="E130" s="20"/>
      <c r="F130" s="31"/>
      <c r="G130" s="19"/>
      <c r="H130" s="25"/>
    </row>
    <row r="131" spans="3:8" x14ac:dyDescent="0.25">
      <c r="C131" s="15"/>
      <c r="D131" s="41" t="s">
        <v>133</v>
      </c>
      <c r="E131" s="41"/>
      <c r="F131" s="41"/>
      <c r="G131" s="16">
        <f>SUM(G128:G129)</f>
        <v>0</v>
      </c>
      <c r="H131" s="25"/>
    </row>
    <row r="132" spans="3:8" x14ac:dyDescent="0.25">
      <c r="C132" s="15"/>
      <c r="D132" s="41" t="s">
        <v>134</v>
      </c>
      <c r="E132" s="41"/>
      <c r="F132" s="41"/>
      <c r="G132" s="16">
        <f>G131*0.21</f>
        <v>0</v>
      </c>
      <c r="H132" s="25"/>
    </row>
    <row r="133" spans="3:8" x14ac:dyDescent="0.25">
      <c r="C133" s="13"/>
      <c r="D133" s="20"/>
      <c r="E133" s="20"/>
      <c r="F133" s="31"/>
      <c r="G133" s="20"/>
      <c r="H133" s="25"/>
    </row>
    <row r="134" spans="3:8" ht="15.75" thickBot="1" x14ac:dyDescent="0.3">
      <c r="C134" s="13"/>
      <c r="D134" s="39" t="s">
        <v>21</v>
      </c>
      <c r="E134" s="39"/>
      <c r="F134" s="39"/>
      <c r="G134" s="21">
        <f>SUM(G131:G132)</f>
        <v>0</v>
      </c>
      <c r="H134" s="25"/>
    </row>
    <row r="135" spans="3:8" x14ac:dyDescent="0.25">
      <c r="C135" s="13"/>
      <c r="D135" s="14"/>
      <c r="E135" s="14"/>
      <c r="F135" s="30"/>
      <c r="G135" s="14"/>
      <c r="H135" s="25"/>
    </row>
    <row r="136" spans="3:8" x14ac:dyDescent="0.25">
      <c r="C136" s="22"/>
      <c r="D136" s="23"/>
      <c r="E136" s="23"/>
      <c r="F136" s="32"/>
      <c r="G136" s="23"/>
      <c r="H136" s="26"/>
    </row>
  </sheetData>
  <mergeCells count="22">
    <mergeCell ref="E1:H1"/>
    <mergeCell ref="E5:H5"/>
    <mergeCell ref="D112:F112"/>
    <mergeCell ref="D114:F114"/>
    <mergeCell ref="D115:F115"/>
    <mergeCell ref="E4:H4"/>
    <mergeCell ref="D116:F116"/>
    <mergeCell ref="D117:F117"/>
    <mergeCell ref="D118:F118"/>
    <mergeCell ref="D119:F119"/>
    <mergeCell ref="D120:F120"/>
    <mergeCell ref="D121:F121"/>
    <mergeCell ref="D122:F122"/>
    <mergeCell ref="D123:F123"/>
    <mergeCell ref="D131:F131"/>
    <mergeCell ref="D132:F132"/>
    <mergeCell ref="D134:F134"/>
    <mergeCell ref="D124:F124"/>
    <mergeCell ref="D125:F125"/>
    <mergeCell ref="D126:F126"/>
    <mergeCell ref="D128:F128"/>
    <mergeCell ref="D129:F129"/>
  </mergeCells>
  <pageMargins left="0.75" right="0.75" top="0.75" bottom="0.5" header="0.5" footer="0.75"/>
  <pageSetup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Salio, Cristina</dc:creator>
  <cp:lastModifiedBy>judith</cp:lastModifiedBy>
  <cp:lastPrinted>2025-01-10T11:53:57Z</cp:lastPrinted>
  <dcterms:created xsi:type="dcterms:W3CDTF">2020-01-29T13:29:01Z</dcterms:created>
  <dcterms:modified xsi:type="dcterms:W3CDTF">2025-07-16T11:09:20Z</dcterms:modified>
</cp:coreProperties>
</file>