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Full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<sst xmlns="http://schemas.openxmlformats.org/spreadsheetml/2006/main" uniqueCount="21">
  <si>
    <t>PROJECTE: APARCAMENT INSTITUT SANT PERE DE VILAMAJOR</t>
  </si>
  <si>
    <t>Capítol</t>
  </si>
  <si>
    <t>Import total</t>
  </si>
  <si>
    <t>Import FASE 1</t>
  </si>
  <si>
    <t>Import FASE 2</t>
  </si>
  <si>
    <t>Capítol 1 TREBALLS PREVIS</t>
  </si>
  <si>
    <t>Capítol 2 MOVIMENT DE TERRES</t>
  </si>
  <si>
    <t>Capítol 3 XARXA PLUVIALS</t>
  </si>
  <si>
    <t>Capítol 4 FERMS I PAVIMENTS</t>
  </si>
  <si>
    <t>Capítol 5 SENYALITZACIÓ HORITZONTAL I VERTICAL</t>
  </si>
  <si>
    <t>Capítol 6 JARDINERIA I MOBILIARI URBÀ</t>
  </si>
  <si>
    <t>Capítol 7 GESTIÓ DE RESIDUS</t>
  </si>
  <si>
    <t>Capítol 8 SEGURETAT I SALUT</t>
  </si>
  <si>
    <t>Pressupost d'execució material</t>
  </si>
  <si>
    <t>13% de despeses generals</t>
  </si>
  <si>
    <t>6% de benefici industrial</t>
  </si>
  <si>
    <t>Suma</t>
  </si>
  <si>
    <t>21% IVA</t>
  </si>
  <si>
    <t>Pressupost d'execució per contracta</t>
  </si>
  <si>
    <t>Puja el pressupost d'execució per contracta a l'expressada quantitat de CINC-CENTS NORANTA-UN  MIL QUATRE-CENTS NORANTA-CINC EUROS AMB TRENTA-QUATRE CÈNTIMS.</t>
  </si>
  <si>
    <t xml:space="preserve">Mataró, març de 2025
Joan Magriñá Cañellas					
Enginyer Tècnic d'Obres Públiques			
Col·legiat 15739						</t>
  </si>
</sst>
</file>

<file path=xl/styles.xml><?xml version="1.0" encoding="utf-8"?>
<styleSheet xmlns="http://schemas.openxmlformats.org/spreadsheetml/2006/main">
  <numFmts count="1">
    <numFmt numFmtId="0" formatCode="General"/>
  </numFmts>
  <fonts count="6">
    <font>
      <sz val="12"/>
      <color indexed="8"/>
      <name val="Verdana"/>
    </font>
    <font>
      <sz val="15"/>
      <color indexed="8"/>
      <name val="Calibri"/>
    </font>
    <font>
      <sz val="10"/>
      <color indexed="8"/>
      <name val="Helvetica Neue Medium"/>
    </font>
    <font>
      <sz val="8"/>
      <color indexed="8"/>
      <name val="Courier New"/>
    </font>
    <font>
      <b val="1"/>
      <sz val="9"/>
      <color indexed="8"/>
      <name val="Courier New"/>
    </font>
    <font>
      <sz val="12"/>
      <color indexed="8"/>
      <name val="Helvetica Neue Light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6">
    <border>
      <left/>
      <right/>
      <top/>
      <bottom/>
      <diagonal/>
    </border>
    <border>
      <left>
        <color indexed="8"/>
      </left>
      <right>
        <color indexed="8"/>
      </right>
      <top>
        <color indexed="8"/>
      </top>
      <bottom>
        <color indexed="8"/>
      </bottom>
      <diagonal/>
    </border>
    <border>
      <left>
        <color indexed="8"/>
      </left>
      <right>
        <color indexed="8"/>
      </right>
      <top>
        <color indexed="8"/>
      </top>
      <bottom style="thin">
        <color indexed="8"/>
      </bottom>
      <diagonal/>
    </border>
    <border>
      <left>
        <color indexed="8"/>
      </left>
      <right>
        <color indexed="8"/>
      </right>
      <top style="thin">
        <color indexed="8"/>
      </top>
      <bottom>
        <color indexed="8"/>
      </bottom>
      <diagonal/>
    </border>
    <border>
      <left>
        <color indexed="8"/>
      </left>
      <right>
        <color indexed="8"/>
      </right>
      <top>
        <color indexed="8"/>
      </top>
      <bottom style="thin">
        <color indexed="10"/>
      </bottom>
      <diagonal/>
    </border>
    <border>
      <left>
        <color indexed="8"/>
      </left>
      <right>
        <color indexed="8"/>
      </right>
      <top style="thin">
        <color indexed="10"/>
      </top>
      <bottom>
        <color indexed="8"/>
      </bottom>
      <diagonal/>
    </border>
  </borders>
  <cellStyleXfs count="1">
    <xf numFmtId="0" fontId="0" applyNumberFormat="0" applyFont="1" applyFill="0" applyBorder="0" applyAlignment="1" applyProtection="0">
      <alignment horizontal="left" vertical="center"/>
    </xf>
  </cellStyleXfs>
  <cellXfs count="22">
    <xf numFmtId="0" fontId="0" applyNumberFormat="0" applyFont="1" applyFill="0" applyBorder="0" applyAlignment="1" applyProtection="0">
      <alignment horizontal="left" vertical="center"/>
    </xf>
    <xf numFmtId="0" fontId="0" applyNumberFormat="1" applyFont="1" applyFill="0" applyBorder="0" applyAlignment="1" applyProtection="0">
      <alignment horizontal="left" vertical="center"/>
    </xf>
    <xf numFmtId="0" fontId="2" fillId="2" borderId="1" applyNumberFormat="0" applyFont="1" applyFill="1" applyBorder="1" applyAlignment="1" applyProtection="0">
      <alignment horizontal="center" vertical="center" wrapText="1"/>
    </xf>
    <xf numFmtId="49" fontId="2" fillId="2" borderId="1" applyNumberFormat="1" applyFont="1" applyFill="1" applyBorder="1" applyAlignment="1" applyProtection="0">
      <alignment horizontal="left" vertical="center" wrapText="1"/>
    </xf>
    <xf numFmtId="0" fontId="3" fillId="2" borderId="1" applyNumberFormat="0" applyFont="1" applyFill="1" applyBorder="1" applyAlignment="1" applyProtection="0">
      <alignment horizontal="left" vertical="top" wrapText="1"/>
    </xf>
    <xf numFmtId="0" fontId="2" fillId="2" borderId="1" applyNumberFormat="0" applyFont="1" applyFill="1" applyBorder="1" applyAlignment="1" applyProtection="0">
      <alignment horizontal="left" vertical="center" wrapText="1"/>
    </xf>
    <xf numFmtId="0" fontId="0" borderId="1" applyNumberFormat="0" applyFont="1" applyFill="0" applyBorder="1" applyAlignment="1" applyProtection="0">
      <alignment horizontal="left" vertical="center"/>
    </xf>
    <xf numFmtId="0" fontId="2" fillId="2" borderId="1" applyNumberFormat="0" applyFont="1" applyFill="1" applyBorder="1" applyAlignment="1" applyProtection="0">
      <alignment horizontal="right" vertical="center" wrapText="1"/>
    </xf>
    <xf numFmtId="49" fontId="2" fillId="2" borderId="2" applyNumberFormat="1" applyFont="1" applyFill="1" applyBorder="1" applyAlignment="1" applyProtection="0">
      <alignment horizontal="left" vertical="center" wrapText="1"/>
    </xf>
    <xf numFmtId="0" fontId="4" fillId="2" borderId="2" applyNumberFormat="0" applyFont="1" applyFill="1" applyBorder="1" applyAlignment="1" applyProtection="0">
      <alignment horizontal="left" vertical="top" wrapText="1"/>
    </xf>
    <xf numFmtId="49" fontId="2" fillId="2" borderId="2" applyNumberFormat="1" applyFont="1" applyFill="1" applyBorder="1" applyAlignment="1" applyProtection="0">
      <alignment horizontal="right" vertical="center" wrapText="1"/>
    </xf>
    <xf numFmtId="0" fontId="2" fillId="2" borderId="2" applyNumberFormat="0" applyFont="1" applyFill="1" applyBorder="1" applyAlignment="1" applyProtection="0">
      <alignment horizontal="center" vertical="center" wrapText="1"/>
    </xf>
    <xf numFmtId="0" fontId="2" fillId="2" borderId="3" applyNumberFormat="0" applyFont="1" applyFill="1" applyBorder="1" applyAlignment="1" applyProtection="0">
      <alignment horizontal="left" vertical="center" wrapText="1"/>
    </xf>
    <xf numFmtId="0" fontId="0" borderId="3" applyNumberFormat="0" applyFont="1" applyFill="0" applyBorder="1" applyAlignment="1" applyProtection="0">
      <alignment horizontal="left" vertical="center"/>
    </xf>
    <xf numFmtId="4" fontId="2" fillId="2" borderId="3" applyNumberFormat="1" applyFont="1" applyFill="1" applyBorder="1" applyAlignment="1" applyProtection="0">
      <alignment horizontal="right" vertical="center" wrapText="1"/>
    </xf>
    <xf numFmtId="4" fontId="2" fillId="2" borderId="1" applyNumberFormat="1" applyFont="1" applyFill="1" applyBorder="1" applyAlignment="1" applyProtection="0">
      <alignment horizontal="right" vertical="center" wrapText="1"/>
    </xf>
    <xf numFmtId="0" fontId="0" borderId="2" applyNumberFormat="0" applyFont="1" applyFill="0" applyBorder="1" applyAlignment="1" applyProtection="0">
      <alignment horizontal="left" vertical="center"/>
    </xf>
    <xf numFmtId="4" fontId="2" fillId="2" borderId="2" applyNumberFormat="1" applyFont="1" applyFill="1" applyBorder="1" applyAlignment="1" applyProtection="0">
      <alignment horizontal="right" vertical="center" wrapText="1"/>
    </xf>
    <xf numFmtId="4" fontId="2" fillId="2" borderId="4" applyNumberFormat="1" applyFont="1" applyFill="1" applyBorder="1" applyAlignment="1" applyProtection="0">
      <alignment horizontal="right" vertical="center" wrapText="1"/>
    </xf>
    <xf numFmtId="0" fontId="2" fillId="2" borderId="3" applyNumberFormat="0" applyFont="1" applyFill="1" applyBorder="1" applyAlignment="1" applyProtection="0">
      <alignment horizontal="center" vertical="center" wrapText="1"/>
    </xf>
    <xf numFmtId="4" fontId="2" fillId="2" borderId="5" applyNumberFormat="1" applyFont="1" applyFill="1" applyBorder="1" applyAlignment="1" applyProtection="0">
      <alignment horizontal="right" vertical="center" wrapText="1"/>
    </xf>
    <xf numFmtId="49" fontId="5" fillId="2" borderId="1" applyNumberFormat="1" applyFont="1" applyFill="1" applyBorder="1" applyAlignment="1" applyProtection="0">
      <alignment horizontal="justify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51515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G33"/>
  <sheetViews>
    <sheetView workbookViewId="0" showGridLines="0" defaultGridColor="1"/>
  </sheetViews>
  <sheetFormatPr defaultColWidth="10.625" defaultRowHeight="15" customHeight="1" outlineLevelRow="0" outlineLevelCol="0"/>
  <cols>
    <col min="1" max="1" width="1.25" style="1" customWidth="1"/>
    <col min="2" max="2" width="31.75" style="1" customWidth="1"/>
    <col min="3" max="3" width="4.36719" style="1" customWidth="1"/>
    <col min="4" max="4" width="14.375" style="1" customWidth="1"/>
    <col min="5" max="5" width="1" style="1" customWidth="1"/>
    <col min="6" max="7" width="12.8359" style="1" customWidth="1"/>
    <col min="8" max="16384" width="10.625" style="1" customWidth="1"/>
  </cols>
  <sheetData>
    <row r="1" ht="14.4" customHeight="1">
      <c r="A1" s="2"/>
      <c r="B1" t="s" s="3">
        <v>0</v>
      </c>
      <c r="C1" s="4"/>
      <c r="D1" s="4"/>
      <c r="E1" s="5"/>
      <c r="F1" s="5"/>
      <c r="G1" s="5"/>
    </row>
    <row r="2" ht="16.9" customHeight="1">
      <c r="A2" s="2"/>
      <c r="B2" s="5"/>
      <c r="C2" s="6"/>
      <c r="D2" s="7"/>
      <c r="E2" s="2"/>
      <c r="F2" s="2"/>
      <c r="G2" s="2"/>
    </row>
    <row r="3" ht="16.9" customHeight="1">
      <c r="A3" s="2"/>
      <c r="B3" t="s" s="8">
        <v>1</v>
      </c>
      <c r="C3" s="9"/>
      <c r="D3" t="s" s="10">
        <v>2</v>
      </c>
      <c r="E3" s="11"/>
      <c r="F3" t="s" s="10">
        <v>3</v>
      </c>
      <c r="G3" t="s" s="10">
        <v>4</v>
      </c>
    </row>
    <row r="4" ht="14.4" customHeight="1">
      <c r="A4" s="2"/>
      <c r="B4" s="12"/>
      <c r="C4" s="13"/>
      <c r="D4" s="14"/>
      <c r="E4" s="12"/>
      <c r="F4" s="14"/>
      <c r="G4" s="14"/>
    </row>
    <row r="5" ht="14.4" customHeight="1">
      <c r="A5" s="2"/>
      <c r="B5" t="s" s="3">
        <v>5</v>
      </c>
      <c r="C5" s="4"/>
      <c r="D5" s="15" cm="1">
        <f t="array" ref="D5">SUM(F5:G5)</f>
        <v>3563.5</v>
      </c>
      <c r="E5" s="5"/>
      <c r="F5" s="15">
        <v>3563.5</v>
      </c>
      <c r="G5" s="15">
        <v>0</v>
      </c>
    </row>
    <row r="6" ht="14.4" customHeight="1">
      <c r="A6" s="2"/>
      <c r="B6" t="s" s="3">
        <v>6</v>
      </c>
      <c r="C6" s="4"/>
      <c r="D6" s="15" cm="1">
        <f t="array" ref="D6">SUM(F6:G6)</f>
        <v>42374.43</v>
      </c>
      <c r="E6" s="2"/>
      <c r="F6" s="15">
        <v>28654.12</v>
      </c>
      <c r="G6" s="15">
        <v>13720.31</v>
      </c>
    </row>
    <row r="7" ht="14.4" customHeight="1">
      <c r="A7" s="2"/>
      <c r="B7" t="s" s="3">
        <v>7</v>
      </c>
      <c r="C7" s="4"/>
      <c r="D7" s="15" cm="1">
        <f t="array" ref="D7">SUM(F7:G7)</f>
        <v>8681.559999999999</v>
      </c>
      <c r="E7" s="2"/>
      <c r="F7" s="15">
        <v>8681.559999999999</v>
      </c>
      <c r="G7" s="15">
        <v>0</v>
      </c>
    </row>
    <row r="8" ht="14.4" customHeight="1">
      <c r="A8" s="2"/>
      <c r="B8" t="s" s="3">
        <v>8</v>
      </c>
      <c r="C8" s="4"/>
      <c r="D8" s="15" cm="1">
        <f t="array" ref="D8">SUM(F8:G8)</f>
        <v>333542.34</v>
      </c>
      <c r="E8" s="2"/>
      <c r="F8" s="15">
        <v>243590.49</v>
      </c>
      <c r="G8" s="15">
        <v>89951.850000000006</v>
      </c>
    </row>
    <row r="9" ht="14.4" customHeight="1">
      <c r="A9" s="2"/>
      <c r="B9" t="s" s="3">
        <v>9</v>
      </c>
      <c r="C9" s="4"/>
      <c r="D9" s="15" cm="1">
        <f t="array" ref="D9">SUM(F9:G9)</f>
        <v>2998.25</v>
      </c>
      <c r="E9" s="2"/>
      <c r="F9" s="15">
        <v>2711.51</v>
      </c>
      <c r="G9" s="15">
        <v>286.74</v>
      </c>
    </row>
    <row r="10" ht="14.4" customHeight="1">
      <c r="A10" s="2"/>
      <c r="B10" t="s" s="3">
        <v>10</v>
      </c>
      <c r="C10" s="4"/>
      <c r="D10" s="15" cm="1">
        <f t="array" ref="D10">SUM(F10:G10)</f>
        <v>5961.08</v>
      </c>
      <c r="E10" s="2"/>
      <c r="F10" s="15">
        <v>2878.56</v>
      </c>
      <c r="G10" s="15">
        <v>3082.52</v>
      </c>
    </row>
    <row r="11" ht="14.4" customHeight="1">
      <c r="A11" s="2"/>
      <c r="B11" t="s" s="3">
        <v>11</v>
      </c>
      <c r="C11" s="4"/>
      <c r="D11" s="15" cm="1">
        <f t="array" ref="D11">SUM(F11:G11)</f>
        <v>4532.34</v>
      </c>
      <c r="E11" s="2"/>
      <c r="F11" s="15">
        <v>2009.97</v>
      </c>
      <c r="G11" s="15">
        <v>2522.37</v>
      </c>
    </row>
    <row r="12" ht="14.4" customHeight="1">
      <c r="A12" s="2"/>
      <c r="B12" t="s" s="8">
        <v>12</v>
      </c>
      <c r="C12" s="16"/>
      <c r="D12" s="17" cm="1">
        <f t="array" ref="D12">SUM(F12:G12)</f>
        <v>9135.68</v>
      </c>
      <c r="E12" s="11"/>
      <c r="F12" s="18">
        <v>4698.56</v>
      </c>
      <c r="G12" s="18">
        <v>4437.12</v>
      </c>
    </row>
    <row r="13" ht="14.4" customHeight="1">
      <c r="A13" s="2"/>
      <c r="B13" s="12"/>
      <c r="C13" s="13"/>
      <c r="D13" s="14"/>
      <c r="E13" s="19"/>
      <c r="F13" s="20"/>
      <c r="G13" s="20"/>
    </row>
    <row r="14" ht="14.4" customHeight="1">
      <c r="A14" s="2"/>
      <c r="B14" t="s" s="3">
        <v>13</v>
      </c>
      <c r="C14" s="4"/>
      <c r="D14" s="15" cm="1">
        <f t="array" ref="D14">SUM(D5:D12)</f>
        <v>410789.18</v>
      </c>
      <c r="E14" s="2"/>
      <c r="F14" s="15" cm="1">
        <f t="array" ref="F14">SUM(F5:F12)</f>
        <v>296788.27</v>
      </c>
      <c r="G14" s="15" cm="1">
        <f t="array" ref="G14">SUM(G5:G12)</f>
        <v>114000.91</v>
      </c>
    </row>
    <row r="15" ht="14.4" customHeight="1">
      <c r="A15" s="2"/>
      <c r="B15" s="5"/>
      <c r="C15" s="6"/>
      <c r="D15" s="15"/>
      <c r="E15" s="2"/>
      <c r="F15" s="15"/>
      <c r="G15" s="15"/>
    </row>
    <row r="16" ht="14.4" customHeight="1">
      <c r="A16" s="2"/>
      <c r="B16" t="s" s="3">
        <v>14</v>
      </c>
      <c r="C16" s="4"/>
      <c r="D16" s="15" cm="1">
        <f t="array" ref="D16">0.13*D14</f>
        <v>53402.5934</v>
      </c>
      <c r="E16" s="2"/>
      <c r="F16" s="15" cm="1">
        <f t="array" ref="F16">0.13*F14</f>
        <v>38582.4751</v>
      </c>
      <c r="G16" s="15" cm="1">
        <f t="array" ref="G16">0.13*G14</f>
        <v>14820.1183</v>
      </c>
    </row>
    <row r="17" ht="14.4" customHeight="1">
      <c r="A17" s="2"/>
      <c r="B17" s="5"/>
      <c r="C17" s="6"/>
      <c r="D17" s="15"/>
      <c r="E17" s="2"/>
      <c r="F17" s="15"/>
      <c r="G17" s="15"/>
    </row>
    <row r="18" ht="14.4" customHeight="1">
      <c r="A18" s="2"/>
      <c r="B18" t="s" s="3">
        <v>15</v>
      </c>
      <c r="C18" s="4"/>
      <c r="D18" s="15" cm="1">
        <f t="array" ref="D18">0.06*D14</f>
        <v>24647.3508</v>
      </c>
      <c r="E18" s="2"/>
      <c r="F18" s="15" cm="1">
        <f t="array" ref="F18">0.06*F14</f>
        <v>17807.2962</v>
      </c>
      <c r="G18" s="15" cm="1">
        <f t="array" ref="G18">0.06*G14</f>
        <v>6840.0546</v>
      </c>
    </row>
    <row r="19" ht="14.4" customHeight="1">
      <c r="A19" s="2"/>
      <c r="B19" s="5"/>
      <c r="C19" s="6"/>
      <c r="D19" s="15"/>
      <c r="E19" s="2"/>
      <c r="F19" s="15"/>
      <c r="G19" s="15"/>
    </row>
    <row r="20" ht="14.4" customHeight="1">
      <c r="A20" s="2"/>
      <c r="B20" t="s" s="3">
        <v>16</v>
      </c>
      <c r="C20" s="4"/>
      <c r="D20" s="15" cm="1">
        <f t="array" ref="D20">SUM(D13:D18)</f>
        <v>488839.1242</v>
      </c>
      <c r="E20" s="2"/>
      <c r="F20" s="15" cm="1">
        <f t="array" ref="F20">SUM(F13:F18)</f>
        <v>353178.0413</v>
      </c>
      <c r="G20" s="15" cm="1">
        <f t="array" ref="G20">SUM(G13:G18)</f>
        <v>135661.0829</v>
      </c>
    </row>
    <row r="21" ht="14.4" customHeight="1">
      <c r="A21" s="2"/>
      <c r="B21" s="5"/>
      <c r="C21" s="6"/>
      <c r="D21" s="15"/>
      <c r="E21" s="2"/>
      <c r="F21" s="15"/>
      <c r="G21" s="15"/>
    </row>
    <row r="22" ht="14.4" customHeight="1">
      <c r="A22" s="2"/>
      <c r="B22" t="s" s="8">
        <v>17</v>
      </c>
      <c r="C22" s="16"/>
      <c r="D22" s="17" cm="1">
        <f t="array" ref="D22">0.21*D20</f>
        <v>102656.216082</v>
      </c>
      <c r="E22" s="11"/>
      <c r="F22" s="17" cm="1">
        <f t="array" ref="F22">0.21*F20</f>
        <v>74167.388672999994</v>
      </c>
      <c r="G22" s="17" cm="1">
        <f t="array" ref="G22">0.21*G20</f>
        <v>28488.827409</v>
      </c>
    </row>
    <row r="23" ht="14.4" customHeight="1">
      <c r="A23" s="2"/>
      <c r="B23" s="12"/>
      <c r="C23" s="13"/>
      <c r="D23" s="14"/>
      <c r="E23" s="19"/>
      <c r="F23" s="14"/>
      <c r="G23" s="14"/>
    </row>
    <row r="24" ht="14.4" customHeight="1">
      <c r="A24" s="2"/>
      <c r="B24" t="s" s="3">
        <v>18</v>
      </c>
      <c r="C24" s="4"/>
      <c r="D24" s="15" cm="1">
        <f t="array" ref="D24">SUM(D20:D22)</f>
        <v>591495.340282</v>
      </c>
      <c r="E24" s="2"/>
      <c r="F24" s="15" cm="1">
        <f t="array" ref="F24">SUM(F20:F22)</f>
        <v>427345.429973</v>
      </c>
      <c r="G24" s="15" cm="1">
        <f t="array" ref="G24">SUM(G20:G22)</f>
        <v>164149.910309</v>
      </c>
    </row>
    <row r="25" ht="8" customHeight="1">
      <c r="A25" s="5"/>
      <c r="B25" s="2"/>
      <c r="C25" s="2"/>
      <c r="D25" s="2"/>
      <c r="E25" s="2"/>
      <c r="F25" s="2"/>
      <c r="G25" s="2"/>
    </row>
    <row r="26" ht="8" customHeight="1">
      <c r="A26" s="5"/>
      <c r="B26" s="2"/>
      <c r="C26" s="2"/>
      <c r="D26" s="2"/>
      <c r="E26" s="2"/>
      <c r="F26" s="2"/>
      <c r="G26" s="2"/>
    </row>
    <row r="27" ht="37.7" customHeight="1">
      <c r="A27" s="2"/>
      <c r="B27" t="s" s="3">
        <v>19</v>
      </c>
      <c r="C27" s="4"/>
      <c r="D27" s="4"/>
      <c r="E27" s="2"/>
      <c r="F27" s="2"/>
      <c r="G27" s="2"/>
    </row>
    <row r="28" ht="13.7" customHeight="1">
      <c r="A28" s="2"/>
      <c r="B28" s="5"/>
      <c r="C28" s="6"/>
      <c r="D28" s="6"/>
      <c r="E28" s="2"/>
      <c r="F28" s="2"/>
      <c r="G28" s="2"/>
    </row>
    <row r="29" ht="13.7" customHeight="1">
      <c r="A29" s="2"/>
      <c r="B29" s="5"/>
      <c r="C29" s="6"/>
      <c r="D29" s="6"/>
      <c r="E29" s="2"/>
      <c r="F29" s="2"/>
      <c r="G29" s="2"/>
    </row>
    <row r="30" ht="13.7" customHeight="1">
      <c r="A30" s="2"/>
      <c r="B30" s="5"/>
      <c r="C30" s="6"/>
      <c r="D30" s="6"/>
      <c r="E30" s="2"/>
      <c r="F30" s="2"/>
      <c r="G30" s="2"/>
    </row>
    <row r="31" ht="13.7" customHeight="1">
      <c r="A31" s="2"/>
      <c r="B31" s="5"/>
      <c r="C31" s="6"/>
      <c r="D31" s="6"/>
      <c r="E31" s="2"/>
      <c r="F31" s="2"/>
      <c r="G31" s="2"/>
    </row>
    <row r="32" ht="13.7" customHeight="1">
      <c r="A32" s="2"/>
      <c r="B32" s="5"/>
      <c r="C32" s="6"/>
      <c r="D32" s="6"/>
      <c r="E32" s="2"/>
      <c r="F32" s="2"/>
      <c r="G32" s="2"/>
    </row>
    <row r="33" ht="178" customHeight="1">
      <c r="A33" s="2"/>
      <c r="B33" t="s" s="21">
        <v>20</v>
      </c>
      <c r="C33" s="6"/>
      <c r="D33" s="6"/>
      <c r="E33" s="2"/>
      <c r="F33" s="2"/>
      <c r="G33" s="2"/>
    </row>
  </sheetData>
  <mergeCells count="31">
    <mergeCell ref="B1:D1"/>
    <mergeCell ref="B3:C3"/>
    <mergeCell ref="B5:C5"/>
    <mergeCell ref="B6:C6"/>
    <mergeCell ref="B7:C7"/>
    <mergeCell ref="B8:C8"/>
    <mergeCell ref="B9:C9"/>
    <mergeCell ref="B10:C10"/>
    <mergeCell ref="B11:C11"/>
    <mergeCell ref="B14:C14"/>
    <mergeCell ref="B16:C16"/>
    <mergeCell ref="B18:C18"/>
    <mergeCell ref="B20:C20"/>
    <mergeCell ref="B24:C24"/>
    <mergeCell ref="B27:D27"/>
    <mergeCell ref="B2:C2"/>
    <mergeCell ref="B4:C4"/>
    <mergeCell ref="B12:C12"/>
    <mergeCell ref="B22:C22"/>
    <mergeCell ref="B13:C13"/>
    <mergeCell ref="B23:C23"/>
    <mergeCell ref="B15:C15"/>
    <mergeCell ref="B17:C17"/>
    <mergeCell ref="B19:C19"/>
    <mergeCell ref="B21:C21"/>
    <mergeCell ref="B32:D32"/>
    <mergeCell ref="B33:D33"/>
    <mergeCell ref="B31:D31"/>
    <mergeCell ref="B30:D30"/>
    <mergeCell ref="B29:D29"/>
    <mergeCell ref="B28:D28"/>
  </mergeCells>
  <pageMargins left="0.620079" right="0.472441" top="0.972441" bottom="0.472441" header="0" footer="0"/>
  <pageSetup firstPageNumber="1" fitToHeight="1" fitToWidth="1" scale="100" useFirstPageNumber="0" orientation="portrait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