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riol\AppData\Local\Microsoft\Windows\INetCache\Content.Outlook\UIURH6MN\"/>
    </mc:Choice>
  </mc:AlternateContent>
  <xr:revisionPtr revIDLastSave="0" documentId="13_ncr:1_{FFDADFBA-456C-4869-A1A1-3F2CA31A73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-PRES" sheetId="2" r:id="rId1"/>
  </sheets>
  <calcPr calcId="191029"/>
</workbook>
</file>

<file path=xl/calcChain.xml><?xml version="1.0" encoding="utf-8"?>
<calcChain xmlns="http://schemas.openxmlformats.org/spreadsheetml/2006/main">
  <c r="G72" i="2" l="1"/>
  <c r="G71" i="2"/>
  <c r="H53" i="2"/>
  <c r="H52" i="2"/>
  <c r="H54" i="2" l="1"/>
  <c r="G68" i="2" s="1"/>
  <c r="H22" i="2" l="1"/>
  <c r="H23" i="2"/>
  <c r="H31" i="2"/>
  <c r="H46" i="2"/>
  <c r="H45" i="2"/>
  <c r="H39" i="2"/>
  <c r="H32" i="2"/>
  <c r="H30" i="2"/>
  <c r="H24" i="2"/>
  <c r="H21" i="2"/>
  <c r="H20" i="2"/>
  <c r="H14" i="2"/>
  <c r="H47" i="2" l="1"/>
  <c r="G64" i="2" s="1"/>
  <c r="H40" i="2"/>
  <c r="G63" i="2" s="1"/>
  <c r="H33" i="2"/>
  <c r="G62" i="2" s="1"/>
  <c r="H15" i="2"/>
  <c r="G60" i="2" s="1"/>
  <c r="H25" i="2"/>
  <c r="G61" i="2" s="1"/>
  <c r="G74" i="2" l="1"/>
  <c r="G75" i="2"/>
  <c r="G77" i="2" s="1"/>
  <c r="G78" i="2" s="1"/>
  <c r="G80" i="2" s="1"/>
</calcChain>
</file>

<file path=xl/sharedStrings.xml><?xml version="1.0" encoding="utf-8"?>
<sst xmlns="http://schemas.openxmlformats.org/spreadsheetml/2006/main" count="131" uniqueCount="77">
  <si>
    <t>MANTENIMENT I ADEQUACIÓ D'HABITATGES</t>
  </si>
  <si>
    <t>PRESSUPOST</t>
  </si>
  <si>
    <t>Preu</t>
  </si>
  <si>
    <t>Amidament</t>
  </si>
  <si>
    <t>Import</t>
  </si>
  <si>
    <t>Obra</t>
  </si>
  <si>
    <t>01</t>
  </si>
  <si>
    <t>PREUS MANTENIMENT I ADEQUACIÓ</t>
  </si>
  <si>
    <t>Capítol</t>
  </si>
  <si>
    <t>BUIDAT I NETEJA DE L'HABITATGE</t>
  </si>
  <si>
    <t>'01.01</t>
  </si>
  <si>
    <t>U</t>
  </si>
  <si>
    <t>L100RR03</t>
  </si>
  <si>
    <t>NETEJA GENERAL DE L'HABITATGE (INCLOENT PAVIMENTS, FINESTRES, SANITARIS, AIXETERIA, FUSTERIA, ETC.) POSTERIOR A L'ACABAMENT DELS TREBALLS REALITZATS PER DEIXAR-LO EN CONDICIONS OPTIMES DE RECEPCIÓ, INCLOENT ACCESORIS I MATERIAL NECESSARI.</t>
  </si>
  <si>
    <t>M2</t>
  </si>
  <si>
    <t>M3</t>
  </si>
  <si>
    <t>TOTAL</t>
  </si>
  <si>
    <t>02</t>
  </si>
  <si>
    <t>ARRENCADA I DESMUNTATGE</t>
  </si>
  <si>
    <t>'01.02</t>
  </si>
  <si>
    <t>M</t>
  </si>
  <si>
    <t>K21EF011</t>
  </si>
  <si>
    <t>ARRENCADA D'UNITAT EXTERIOR I SUPORTS DE SISTEMA D'AIRE CONDICIONAT, AMB MITJANS MANUALS I CÀRREGA MANUAL SOBRE CAMIÓ O CONTENIDOR</t>
  </si>
  <si>
    <t>K2194421</t>
  </si>
  <si>
    <t>K2195D24</t>
  </si>
  <si>
    <t>ARRENCADA DE RECRESCUT DEL PAVIMENT DE MORTER DE CIMENT, DE FINS A 5 CM DE GRUIX, AMB MITJANS MANUALS I CÀRREGA MANUAL DE RUNA SOBRE CAMIÓ O CONTENIDOR</t>
  </si>
  <si>
    <t>K2197821</t>
  </si>
  <si>
    <t>ARRENCADA DE SÒCOL CERÀMIC O DE PEDRA, AMB MITJANS MANUALS I CÀRREGA MANUAL DE RUNA SOBRE CAMIÓ O CONTENIDOR</t>
  </si>
  <si>
    <t>K2192913</t>
  </si>
  <si>
    <t>03</t>
  </si>
  <si>
    <t>04</t>
  </si>
  <si>
    <t>PAVIMENTS</t>
  </si>
  <si>
    <t>E9D11J0K</t>
  </si>
  <si>
    <t>K9DAUE10</t>
  </si>
  <si>
    <t>K9U341A1</t>
  </si>
  <si>
    <t>SÒCOL DE RAJOLA DE GRES EXTRUÏT ESMALTAT, DE 10 CM D'ALÇÀRIA, COL·LOCAT AMB ADHESIU PER A RAJOLA CERÀMICA C1 (UNE-EN 12004) I REJUNTAT AMB BEURADA CG1 (UNE-EN 13888)</t>
  </si>
  <si>
    <t>05</t>
  </si>
  <si>
    <t>FUSTERIA INTERIOR I EXTERIOR</t>
  </si>
  <si>
    <t>Titol 3</t>
  </si>
  <si>
    <t>0A</t>
  </si>
  <si>
    <t>FUSTERIA INTERIOR</t>
  </si>
  <si>
    <t>KAQARM00</t>
  </si>
  <si>
    <t>REPÀS GENERAL DE FUSTERIA INTERIOR I EXTERIOR DE L'HABITATGE, INCLOENT ELS MOBLES DE CUINA, DEIXANT TOT EN CORRECTE FUNCIONAMENT, S'INCLOU PART PROPORCIONAL PER PETIT MATERIAL DE SUBSTITUCIÓ.</t>
  </si>
  <si>
    <t>EP12A120</t>
  </si>
  <si>
    <t>EP12OA01</t>
  </si>
  <si>
    <t>RESUM PER CAPÍTOLS</t>
  </si>
  <si>
    <t>TOTAL EXECUCIÓ MATERIAL</t>
  </si>
  <si>
    <t>19% DESPESES GENERALS I BENEFINI INDUSTRIAL</t>
  </si>
  <si>
    <t>BASE IMPOSABLE</t>
  </si>
  <si>
    <t>IVA 21%</t>
  </si>
  <si>
    <t>Preus unitaris de base per adequació d'habitatges</t>
  </si>
  <si>
    <t>procedents del dret de tanteig i retracte</t>
  </si>
  <si>
    <t>BASE DE DADES BEDEC 2024_06</t>
  </si>
  <si>
    <t>PAVIMENT EXTERIOR ANTILLISCANT DE RAJOLA DE GRES EXTRUÏT SENSE ESMALTAR DE FORMA RECTANGULAR, PREU ALT, DE 16 A 25 PECES/M2, COL·LOCAT A TRUC DE MACETA AMB MORTER ADHESIU C2 (UNE-EN 12004) I REJUNTAT AMB BEURADA CG2 (UNE-EN 13888) Inclòs de graó de sortida a terrassa.</t>
  </si>
  <si>
    <t>ARRENCADA DE PAVIMENT CERÀMIC, AMB MITJANS MANUALS I CÀRREGA MANUAL DE RUNA SOBRE CAMIÓ O CONTENIDOR. Inclou desmuntatge i muntatge del perfil metàl·lic i lames de balcó.</t>
  </si>
  <si>
    <t>DESMUNTATGE I MUNTATGE DEL PERFIL METÀL·LIC I LAMES DE BALCÓ</t>
  </si>
  <si>
    <t>IMPERMEABILITZACIÓ DE BALCÓ, AMB LAMINA DE BETUM MODIFICAT AMB ELASTOMER SBS, LBM(SBS)-40-FP, AMB ARMADURA DE FELTRE DE POLIÈSTER NO TEIXIT DE 160 G/M², DE SUPERFICIE NO PROTEGIDA, ADHERIDA AMB EMULSIO ASFALTICA ANIONICA AMB CARREGUES TIPUS EB AL SUPORT DE MORTER DE CIMENT CEM II/B-P 32,5 N TIPUS M-5, CONFECCIONAT EN OBRA AMB 250KG/M³ DE CIMENT I UNA PROPORCIO EN VOLUM 1/6, AMB ESPESSOR MIG DE 4 CM I PENDENT DE L'1% AL 5%, ACABAT REMOLINAT, I PROTEGIDA AMB CAPA SEPARADORA.</t>
  </si>
  <si>
    <t>TRANSPORT AMB CAMIÓ DE RESIDUS INERTS DE MATERIALS CERÀMICS, PRODUÏTS EN OBRES DE CONSTRUCCIÓ I/O DEMOLICIÓ, A ABOCADOR ESPECÍFIC, INSTAL·LACIÓ DE TRACTAMENT DE RESIDUS DE CONSTRUCCIÓ I DEMOLICIÓ EXTERNA A L'OBRA O CENTRE DE VALORITZACIÓ O ELIMINACIÓ DE RESIDUS, SITUAT A 10 KM DE DISTANCIA.</t>
  </si>
  <si>
    <t>GESTIO DE RESIDUS</t>
  </si>
  <si>
    <t>CANON D'ABOCAMENT PER LLIURAMENT DE RESIDUS INERTS DE MATERIALS CERÀMICS, PRODUÏTS A OBRES DE CONSTRUCCIO I/O DEMOLICIO, EN ABOCADOR ESPECÍFIC, INSTAL·LACIÓ DE TRACTAMENT DE RSIDUS DE CONSTRUCCIO I DEMOLICIO EXTERNA A L'OBRA O CENTRE DE VALORITZACIÓ O ELIMINACIÓ DE RESIDUS</t>
  </si>
  <si>
    <t>01.03</t>
  </si>
  <si>
    <t>01.04.0A</t>
  </si>
  <si>
    <t>01.05.0D</t>
  </si>
  <si>
    <t>09</t>
  </si>
  <si>
    <t>PINTURA</t>
  </si>
  <si>
    <t>'01.09</t>
  </si>
  <si>
    <t>K898RR05</t>
  </si>
  <si>
    <t xml:space="preserve">PINTAT DE PARAMENTS HORITZONTALS DE GUIX EN HABITATGES DE MÉS DE 75 M2, AMB PINTURA PLÀSTICA I ACABAT LLIS, SOBRE SUPERFICIES JA PINTADES DE QUALSEVOL COLOR O PER PINTAR APLICANT LES CAPES NECESSÀRIES PER DEIXAR LA SUPERFICIE EN CONDICIONS ÒPTIMES. S'INCLOU UNA PREPARACIÓ DEL SUPORT TAPANT QUALSEVOL IMPERFECCIÓ QUE PRESENTI. </t>
  </si>
  <si>
    <t>K898RR06</t>
  </si>
  <si>
    <t xml:space="preserve">PINTAT DE PARAMENT VERTICAL DE GUIX P EN HABITATGES DE MÉS DE 75 M2, AMB PINTURA PLÀSTICA I ACABAT LLIS, SOBRE SUPERFICIES JA PINTADES DE QUALSEVOL COLOR O PER PINTAR APLICANT LES CAPES NECESSÀRIES PER DEIXAR LA SUPERFICIE EN CONDICIONS ÒPTIMES. S'INCLOU UNA PREPARACIÓ DEL SUPORT TAPANT QUALSEVOL IMPERFECCIÓ QUE PRESENTI. </t>
  </si>
  <si>
    <t>INSTAL.LACIÓ ELÈCTRICA</t>
  </si>
  <si>
    <t>INSTAL.LACIÓ DE GAS</t>
  </si>
  <si>
    <t>LAMPISTERIA, SANITARIS, AIXETES I ACCES</t>
  </si>
  <si>
    <t>MOBLES DE CUINA I ELECTRODOMÈSTICS</t>
  </si>
  <si>
    <t>BUTLLETINS, CÈDULA HABITABILITAT I CEE</t>
  </si>
  <si>
    <t>LLANÇAMENT I TAPIAMENTS</t>
  </si>
  <si>
    <t>ZONES COMUNES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</si>
</sst>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12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16"/>
      <color theme="4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NumberFormat="0" applyBorder="0" applyAlignment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165" fontId="1" fillId="4" borderId="0" xfId="0" applyNumberFormat="1" applyFont="1" applyFill="1" applyProtection="1">
      <protection locked="0"/>
    </xf>
    <xf numFmtId="164" fontId="1" fillId="0" borderId="0" xfId="0" applyNumberFormat="1" applyFont="1"/>
    <xf numFmtId="164" fontId="3" fillId="0" borderId="0" xfId="0" applyNumberFormat="1" applyFont="1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6" xfId="0" applyFont="1" applyBorder="1" applyAlignment="1">
      <alignment vertical="top" wrapText="1"/>
    </xf>
    <xf numFmtId="0" fontId="9" fillId="3" borderId="0" xfId="0" applyFont="1" applyFill="1" applyAlignment="1">
      <alignment horizontal="right"/>
    </xf>
    <xf numFmtId="164" fontId="10" fillId="4" borderId="0" xfId="0" applyNumberFormat="1" applyFont="1" applyFill="1" applyProtection="1">
      <protection locked="0"/>
    </xf>
    <xf numFmtId="0" fontId="1" fillId="0" borderId="0" xfId="0" applyFont="1"/>
    <xf numFmtId="0" fontId="11" fillId="0" borderId="0" xfId="0" applyFont="1" applyAlignment="1">
      <alignment vertical="center"/>
    </xf>
    <xf numFmtId="49" fontId="1" fillId="0" borderId="0" xfId="0" quotePrefix="1" applyNumberFormat="1" applyFont="1" applyAlignment="1">
      <alignment horizontal="center" vertical="top"/>
    </xf>
    <xf numFmtId="0" fontId="0" fillId="0" borderId="0" xfId="0" applyBorder="1"/>
    <xf numFmtId="0" fontId="5" fillId="0" borderId="4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3</xdr:col>
      <xdr:colOff>8847</xdr:colOff>
      <xdr:row>7</xdr:row>
      <xdr:rowOff>75318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04A370-485B-4D9B-AD10-CC6FEFE98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18000"/>
        </a:blip>
        <a:stretch>
          <a:fillRect/>
        </a:stretch>
      </xdr:blipFill>
      <xdr:spPr>
        <a:xfrm>
          <a:off x="152400" y="47625"/>
          <a:ext cx="1037547" cy="1465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view="pageBreakPreview" zoomScaleNormal="100" zoomScaleSheetLayoutView="100" workbookViewId="0">
      <pane ySplit="9" topLeftCell="A10" activePane="bottomLeft" state="frozenSplit"/>
      <selection pane="bottomLeft" activeCell="F14" sqref="F14:F53"/>
    </sheetView>
  </sheetViews>
  <sheetFormatPr baseColWidth="10" defaultColWidth="9.140625" defaultRowHeight="15" x14ac:dyDescent="0.25"/>
  <cols>
    <col min="1" max="1" width="6.5703125" bestFit="1" customWidth="1"/>
    <col min="2" max="2" width="2.7109375" bestFit="1" customWidth="1"/>
    <col min="3" max="3" width="8.42578125" bestFit="1" customWidth="1"/>
    <col min="4" max="4" width="2.7109375" bestFit="1" customWidth="1"/>
    <col min="5" max="5" width="49.42578125" customWidth="1"/>
    <col min="6" max="6" width="7" style="27" bestFit="1" customWidth="1"/>
    <col min="7" max="7" width="9" bestFit="1" customWidth="1"/>
    <col min="8" max="8" width="9.140625" bestFit="1" customWidth="1"/>
  </cols>
  <sheetData>
    <row r="1" spans="1:8" x14ac:dyDescent="0.25">
      <c r="E1" s="42"/>
      <c r="F1" s="42"/>
      <c r="G1" s="42"/>
      <c r="H1" s="42"/>
    </row>
    <row r="2" spans="1:8" ht="21" x14ac:dyDescent="0.25">
      <c r="E2" s="36" t="s">
        <v>50</v>
      </c>
      <c r="F2" s="35"/>
      <c r="G2" s="35"/>
      <c r="H2" s="35"/>
    </row>
    <row r="3" spans="1:8" ht="21" x14ac:dyDescent="0.25">
      <c r="E3" s="36" t="s">
        <v>51</v>
      </c>
      <c r="F3" s="35"/>
      <c r="G3" s="35"/>
      <c r="H3" s="35"/>
    </row>
    <row r="4" spans="1:8" x14ac:dyDescent="0.25">
      <c r="E4" s="43" t="s">
        <v>52</v>
      </c>
      <c r="F4" s="43"/>
      <c r="G4" s="43"/>
      <c r="H4" s="43"/>
    </row>
    <row r="5" spans="1:8" x14ac:dyDescent="0.25">
      <c r="E5" s="43" t="s">
        <v>0</v>
      </c>
      <c r="F5" s="43" t="s">
        <v>0</v>
      </c>
      <c r="G5" s="43" t="s">
        <v>0</v>
      </c>
      <c r="H5" s="43" t="s">
        <v>0</v>
      </c>
    </row>
    <row r="6" spans="1:8" ht="7.9" customHeight="1" x14ac:dyDescent="0.25"/>
    <row r="7" spans="1:8" ht="18.75" x14ac:dyDescent="0.3">
      <c r="E7" s="2" t="s">
        <v>1</v>
      </c>
      <c r="F7" s="28"/>
      <c r="G7" s="1"/>
      <c r="H7" s="1"/>
    </row>
    <row r="8" spans="1:8" ht="7.15" customHeight="1" x14ac:dyDescent="0.25"/>
    <row r="9" spans="1:8" x14ac:dyDescent="0.25">
      <c r="F9" s="33" t="s">
        <v>2</v>
      </c>
      <c r="G9" s="3" t="s">
        <v>3</v>
      </c>
      <c r="H9" s="3" t="s">
        <v>4</v>
      </c>
    </row>
    <row r="10" spans="1:8" ht="9" customHeight="1" x14ac:dyDescent="0.25"/>
    <row r="11" spans="1:8" x14ac:dyDescent="0.25">
      <c r="C11" s="4" t="s">
        <v>5</v>
      </c>
      <c r="D11" s="5" t="s">
        <v>6</v>
      </c>
      <c r="E11" s="4" t="s">
        <v>7</v>
      </c>
    </row>
    <row r="12" spans="1:8" x14ac:dyDescent="0.25">
      <c r="C12" s="4" t="s">
        <v>8</v>
      </c>
      <c r="D12" s="5" t="s">
        <v>6</v>
      </c>
      <c r="E12" s="4" t="s">
        <v>9</v>
      </c>
    </row>
    <row r="14" spans="1:8" ht="45" x14ac:dyDescent="0.25">
      <c r="A14" s="9" t="s">
        <v>10</v>
      </c>
      <c r="B14" s="10">
        <v>5</v>
      </c>
      <c r="C14" s="9" t="s">
        <v>12</v>
      </c>
      <c r="D14" s="9" t="s">
        <v>11</v>
      </c>
      <c r="E14" s="11" t="s">
        <v>13</v>
      </c>
      <c r="F14" s="34"/>
      <c r="G14" s="6">
        <v>1</v>
      </c>
      <c r="H14" s="7">
        <f t="shared" ref="H14" si="0">ROUND(ROUND(F14,2)*ROUND(G14,3),2)</f>
        <v>0</v>
      </c>
    </row>
    <row r="15" spans="1:8" x14ac:dyDescent="0.25">
      <c r="E15" s="4" t="s">
        <v>16</v>
      </c>
      <c r="F15" s="29"/>
      <c r="G15" s="4"/>
      <c r="H15" s="8">
        <f>SUM(H14:H14)</f>
        <v>0</v>
      </c>
    </row>
    <row r="17" spans="1:8" x14ac:dyDescent="0.25">
      <c r="C17" s="4" t="s">
        <v>5</v>
      </c>
      <c r="D17" s="5" t="s">
        <v>6</v>
      </c>
      <c r="E17" s="4" t="s">
        <v>7</v>
      </c>
    </row>
    <row r="18" spans="1:8" x14ac:dyDescent="0.25">
      <c r="C18" s="4" t="s">
        <v>8</v>
      </c>
      <c r="D18" s="5" t="s">
        <v>17</v>
      </c>
      <c r="E18" s="4" t="s">
        <v>18</v>
      </c>
    </row>
    <row r="20" spans="1:8" ht="33.75" x14ac:dyDescent="0.25">
      <c r="A20" s="9" t="s">
        <v>19</v>
      </c>
      <c r="B20" s="10">
        <v>7</v>
      </c>
      <c r="C20" s="9" t="s">
        <v>21</v>
      </c>
      <c r="D20" s="9" t="s">
        <v>11</v>
      </c>
      <c r="E20" s="11" t="s">
        <v>22</v>
      </c>
      <c r="F20" s="34"/>
      <c r="G20" s="6">
        <v>0.5</v>
      </c>
      <c r="H20" s="7">
        <f t="shared" ref="H20" si="1">ROUND(ROUND(F20,2)*ROUND(G20,3),2)</f>
        <v>0</v>
      </c>
    </row>
    <row r="21" spans="1:8" ht="33.75" x14ac:dyDescent="0.25">
      <c r="A21" s="9" t="s">
        <v>19</v>
      </c>
      <c r="B21" s="10">
        <v>42</v>
      </c>
      <c r="C21" s="9" t="s">
        <v>23</v>
      </c>
      <c r="D21" s="9" t="s">
        <v>14</v>
      </c>
      <c r="E21" s="11" t="s">
        <v>54</v>
      </c>
      <c r="F21" s="34"/>
      <c r="G21" s="6">
        <v>8</v>
      </c>
      <c r="H21" s="7">
        <f t="shared" ref="H21:H24" si="2">ROUND(ROUND(F21,2)*ROUND(G21,3),2)</f>
        <v>0</v>
      </c>
    </row>
    <row r="22" spans="1:8" ht="33.75" x14ac:dyDescent="0.25">
      <c r="A22" s="9" t="s">
        <v>19</v>
      </c>
      <c r="B22" s="10">
        <v>44</v>
      </c>
      <c r="C22" s="9" t="s">
        <v>24</v>
      </c>
      <c r="D22" s="9" t="s">
        <v>14</v>
      </c>
      <c r="E22" s="11" t="s">
        <v>25</v>
      </c>
      <c r="F22" s="34"/>
      <c r="G22" s="6">
        <v>8</v>
      </c>
      <c r="H22" s="7">
        <f t="shared" si="2"/>
        <v>0</v>
      </c>
    </row>
    <row r="23" spans="1:8" ht="22.5" x14ac:dyDescent="0.25">
      <c r="A23" s="9" t="s">
        <v>19</v>
      </c>
      <c r="B23" s="10">
        <v>46</v>
      </c>
      <c r="C23" s="9" t="s">
        <v>26</v>
      </c>
      <c r="D23" s="9" t="s">
        <v>20</v>
      </c>
      <c r="E23" s="11" t="s">
        <v>27</v>
      </c>
      <c r="F23" s="34"/>
      <c r="G23" s="6">
        <v>10</v>
      </c>
      <c r="H23" s="7">
        <f t="shared" si="2"/>
        <v>0</v>
      </c>
    </row>
    <row r="24" spans="1:8" x14ac:dyDescent="0.25">
      <c r="A24" s="9" t="s">
        <v>19</v>
      </c>
      <c r="B24" s="10">
        <v>48</v>
      </c>
      <c r="C24" s="9" t="s">
        <v>28</v>
      </c>
      <c r="D24" s="9" t="s">
        <v>11</v>
      </c>
      <c r="E24" s="11" t="s">
        <v>55</v>
      </c>
      <c r="F24" s="34"/>
      <c r="G24" s="6">
        <v>1</v>
      </c>
      <c r="H24" s="7">
        <f t="shared" si="2"/>
        <v>0</v>
      </c>
    </row>
    <row r="25" spans="1:8" x14ac:dyDescent="0.25">
      <c r="E25" s="4" t="s">
        <v>16</v>
      </c>
      <c r="F25" s="29"/>
      <c r="G25" s="4"/>
      <c r="H25" s="8">
        <f>SUM(H20:H24)</f>
        <v>0</v>
      </c>
    </row>
    <row r="27" spans="1:8" x14ac:dyDescent="0.25">
      <c r="C27" s="4" t="s">
        <v>5</v>
      </c>
      <c r="D27" s="5" t="s">
        <v>6</v>
      </c>
      <c r="E27" s="4" t="s">
        <v>7</v>
      </c>
    </row>
    <row r="28" spans="1:8" x14ac:dyDescent="0.25">
      <c r="C28" s="4" t="s">
        <v>8</v>
      </c>
      <c r="D28" s="5" t="s">
        <v>29</v>
      </c>
      <c r="E28" s="4" t="s">
        <v>31</v>
      </c>
    </row>
    <row r="30" spans="1:8" ht="90" x14ac:dyDescent="0.25">
      <c r="A30" s="37" t="s">
        <v>60</v>
      </c>
      <c r="B30" s="10">
        <v>7</v>
      </c>
      <c r="C30" s="9" t="s">
        <v>32</v>
      </c>
      <c r="D30" s="9" t="s">
        <v>14</v>
      </c>
      <c r="E30" s="11" t="s">
        <v>56</v>
      </c>
      <c r="F30" s="34"/>
      <c r="G30" s="6">
        <v>8</v>
      </c>
      <c r="H30" s="7">
        <f t="shared" ref="H30:H32" si="3">ROUND(ROUND(F30,2)*ROUND(G30,3),2)</f>
        <v>0</v>
      </c>
    </row>
    <row r="31" spans="1:8" ht="56.25" x14ac:dyDescent="0.25">
      <c r="A31" s="37" t="s">
        <v>60</v>
      </c>
      <c r="B31" s="10">
        <v>8</v>
      </c>
      <c r="C31" s="9" t="s">
        <v>33</v>
      </c>
      <c r="D31" s="9" t="s">
        <v>14</v>
      </c>
      <c r="E31" s="11" t="s">
        <v>53</v>
      </c>
      <c r="F31" s="34"/>
      <c r="G31" s="6">
        <v>10</v>
      </c>
      <c r="H31" s="7">
        <f t="shared" si="3"/>
        <v>0</v>
      </c>
    </row>
    <row r="32" spans="1:8" ht="33.75" x14ac:dyDescent="0.25">
      <c r="A32" s="37" t="s">
        <v>60</v>
      </c>
      <c r="B32" s="10">
        <v>11</v>
      </c>
      <c r="C32" s="9" t="s">
        <v>34</v>
      </c>
      <c r="D32" s="9" t="s">
        <v>20</v>
      </c>
      <c r="E32" s="11" t="s">
        <v>35</v>
      </c>
      <c r="F32" s="34"/>
      <c r="G32" s="6">
        <v>10</v>
      </c>
      <c r="H32" s="7">
        <f t="shared" si="3"/>
        <v>0</v>
      </c>
    </row>
    <row r="33" spans="1:8" x14ac:dyDescent="0.25">
      <c r="E33" s="4" t="s">
        <v>16</v>
      </c>
      <c r="F33" s="29"/>
      <c r="G33" s="4"/>
      <c r="H33" s="8">
        <f>SUM(H30:H32)</f>
        <v>0</v>
      </c>
    </row>
    <row r="35" spans="1:8" x14ac:dyDescent="0.25">
      <c r="C35" s="4" t="s">
        <v>5</v>
      </c>
      <c r="D35" s="5" t="s">
        <v>6</v>
      </c>
      <c r="E35" s="4" t="s">
        <v>7</v>
      </c>
    </row>
    <row r="36" spans="1:8" x14ac:dyDescent="0.25">
      <c r="C36" s="4" t="s">
        <v>8</v>
      </c>
      <c r="D36" s="5" t="s">
        <v>30</v>
      </c>
      <c r="E36" s="4" t="s">
        <v>37</v>
      </c>
    </row>
    <row r="37" spans="1:8" x14ac:dyDescent="0.25">
      <c r="C37" s="4" t="s">
        <v>38</v>
      </c>
      <c r="D37" s="5" t="s">
        <v>39</v>
      </c>
      <c r="E37" s="4" t="s">
        <v>40</v>
      </c>
    </row>
    <row r="39" spans="1:8" ht="45" x14ac:dyDescent="0.25">
      <c r="A39" s="37" t="s">
        <v>61</v>
      </c>
      <c r="B39" s="10">
        <v>1</v>
      </c>
      <c r="C39" s="9" t="s">
        <v>41</v>
      </c>
      <c r="D39" s="9" t="s">
        <v>11</v>
      </c>
      <c r="E39" s="11" t="s">
        <v>42</v>
      </c>
      <c r="F39" s="34"/>
      <c r="G39" s="6">
        <v>1</v>
      </c>
      <c r="H39" s="7">
        <f t="shared" ref="H39" si="4">ROUND(ROUND(F39,2)*ROUND(G39,3),2)</f>
        <v>0</v>
      </c>
    </row>
    <row r="40" spans="1:8" x14ac:dyDescent="0.25">
      <c r="E40" s="4" t="s">
        <v>16</v>
      </c>
      <c r="F40" s="29"/>
      <c r="G40" s="4"/>
      <c r="H40" s="8">
        <f>SUM(H39:H39)</f>
        <v>0</v>
      </c>
    </row>
    <row r="42" spans="1:8" x14ac:dyDescent="0.25">
      <c r="C42" s="4" t="s">
        <v>5</v>
      </c>
      <c r="D42" s="5" t="s">
        <v>6</v>
      </c>
      <c r="E42" s="4" t="s">
        <v>7</v>
      </c>
    </row>
    <row r="43" spans="1:8" x14ac:dyDescent="0.25">
      <c r="C43" s="4" t="s">
        <v>8</v>
      </c>
      <c r="D43" s="5" t="s">
        <v>36</v>
      </c>
      <c r="E43" s="4" t="s">
        <v>58</v>
      </c>
    </row>
    <row r="45" spans="1:8" ht="56.25" x14ac:dyDescent="0.25">
      <c r="A45" s="37" t="s">
        <v>62</v>
      </c>
      <c r="B45" s="10">
        <v>1</v>
      </c>
      <c r="C45" s="9" t="s">
        <v>43</v>
      </c>
      <c r="D45" s="9" t="s">
        <v>11</v>
      </c>
      <c r="E45" s="11" t="s">
        <v>57</v>
      </c>
      <c r="F45" s="34"/>
      <c r="G45" s="6">
        <v>1</v>
      </c>
      <c r="H45" s="7">
        <f>ROUND(ROUND(F45,2)*ROUND(G45,3),2)</f>
        <v>0</v>
      </c>
    </row>
    <row r="46" spans="1:8" ht="56.25" x14ac:dyDescent="0.25">
      <c r="A46" s="37" t="s">
        <v>62</v>
      </c>
      <c r="B46" s="10">
        <v>2</v>
      </c>
      <c r="C46" s="9" t="s">
        <v>44</v>
      </c>
      <c r="D46" s="9" t="s">
        <v>15</v>
      </c>
      <c r="E46" s="11" t="s">
        <v>59</v>
      </c>
      <c r="F46" s="34"/>
      <c r="G46" s="6">
        <v>0.9</v>
      </c>
      <c r="H46" s="7">
        <f>ROUND(ROUND(F46,2)*ROUND(G46,3),2)</f>
        <v>0</v>
      </c>
    </row>
    <row r="47" spans="1:8" x14ac:dyDescent="0.25">
      <c r="E47" s="4" t="s">
        <v>16</v>
      </c>
      <c r="F47" s="29"/>
      <c r="G47" s="4"/>
      <c r="H47" s="8">
        <f>SUM(H45:H46)</f>
        <v>0</v>
      </c>
    </row>
    <row r="49" spans="1:8" x14ac:dyDescent="0.25">
      <c r="C49" s="4" t="s">
        <v>5</v>
      </c>
      <c r="D49" s="5" t="s">
        <v>6</v>
      </c>
      <c r="E49" s="4" t="s">
        <v>7</v>
      </c>
    </row>
    <row r="50" spans="1:8" x14ac:dyDescent="0.25">
      <c r="C50" s="4" t="s">
        <v>8</v>
      </c>
      <c r="D50" s="5" t="s">
        <v>63</v>
      </c>
      <c r="E50" s="4" t="s">
        <v>64</v>
      </c>
    </row>
    <row r="52" spans="1:8" ht="67.5" x14ac:dyDescent="0.25">
      <c r="A52" s="9" t="s">
        <v>65</v>
      </c>
      <c r="B52" s="10">
        <v>5</v>
      </c>
      <c r="C52" s="9" t="s">
        <v>66</v>
      </c>
      <c r="D52" s="9" t="s">
        <v>11</v>
      </c>
      <c r="E52" s="11" t="s">
        <v>67</v>
      </c>
      <c r="F52" s="34"/>
      <c r="G52" s="6">
        <v>1</v>
      </c>
      <c r="H52" s="7">
        <f t="shared" ref="H52:H53" si="5">ROUND(ROUND(F52,2)*ROUND(G52,3),2)</f>
        <v>0</v>
      </c>
    </row>
    <row r="53" spans="1:8" ht="67.5" x14ac:dyDescent="0.25">
      <c r="A53" s="9" t="s">
        <v>65</v>
      </c>
      <c r="B53" s="10">
        <v>6</v>
      </c>
      <c r="C53" s="9" t="s">
        <v>68</v>
      </c>
      <c r="D53" s="9" t="s">
        <v>11</v>
      </c>
      <c r="E53" s="11" t="s">
        <v>69</v>
      </c>
      <c r="F53" s="34"/>
      <c r="G53" s="6">
        <v>1</v>
      </c>
      <c r="H53" s="7">
        <f t="shared" si="5"/>
        <v>0</v>
      </c>
    </row>
    <row r="54" spans="1:8" x14ac:dyDescent="0.25">
      <c r="E54" s="4" t="s">
        <v>16</v>
      </c>
      <c r="F54" s="29"/>
      <c r="G54" s="4"/>
      <c r="H54" s="8">
        <f>SUM(H52:H53)</f>
        <v>0</v>
      </c>
    </row>
    <row r="58" spans="1:8" x14ac:dyDescent="0.25">
      <c r="C58" s="12"/>
      <c r="D58" s="44" t="s">
        <v>45</v>
      </c>
      <c r="E58" s="44"/>
      <c r="F58" s="44"/>
      <c r="G58" s="13"/>
      <c r="H58" s="25"/>
    </row>
    <row r="59" spans="1:8" x14ac:dyDescent="0.25">
      <c r="C59" s="14"/>
      <c r="D59" s="15"/>
      <c r="E59" s="15"/>
      <c r="F59" s="30"/>
      <c r="G59" s="15"/>
      <c r="H59" s="26"/>
    </row>
    <row r="60" spans="1:8" x14ac:dyDescent="0.25">
      <c r="C60" s="16">
        <v>1</v>
      </c>
      <c r="D60" s="41" t="s">
        <v>9</v>
      </c>
      <c r="E60" s="41"/>
      <c r="F60" s="41"/>
      <c r="G60" s="17">
        <f>H15</f>
        <v>0</v>
      </c>
      <c r="H60" s="26"/>
    </row>
    <row r="61" spans="1:8" x14ac:dyDescent="0.25">
      <c r="C61" s="16">
        <v>2</v>
      </c>
      <c r="D61" s="41" t="s">
        <v>18</v>
      </c>
      <c r="E61" s="41"/>
      <c r="F61" s="41"/>
      <c r="G61" s="17">
        <f>H25</f>
        <v>0</v>
      </c>
      <c r="H61" s="26"/>
    </row>
    <row r="62" spans="1:8" x14ac:dyDescent="0.25">
      <c r="C62" s="16">
        <v>3</v>
      </c>
      <c r="D62" s="41" t="s">
        <v>31</v>
      </c>
      <c r="E62" s="41"/>
      <c r="F62" s="41"/>
      <c r="G62" s="17">
        <f>+H33</f>
        <v>0</v>
      </c>
      <c r="H62" s="26"/>
    </row>
    <row r="63" spans="1:8" x14ac:dyDescent="0.25">
      <c r="C63" s="16">
        <v>4</v>
      </c>
      <c r="D63" s="41" t="s">
        <v>37</v>
      </c>
      <c r="E63" s="41"/>
      <c r="F63" s="41"/>
      <c r="G63" s="17">
        <f>+H40</f>
        <v>0</v>
      </c>
      <c r="H63" s="26"/>
    </row>
    <row r="64" spans="1:8" x14ac:dyDescent="0.25">
      <c r="C64" s="16">
        <v>5</v>
      </c>
      <c r="D64" s="41" t="s">
        <v>58</v>
      </c>
      <c r="E64" s="41"/>
      <c r="F64" s="41"/>
      <c r="G64" s="18">
        <f>+H47</f>
        <v>0</v>
      </c>
      <c r="H64" s="26"/>
    </row>
    <row r="65" spans="3:8" x14ac:dyDescent="0.25">
      <c r="C65" s="16">
        <v>6</v>
      </c>
      <c r="D65" s="41" t="s">
        <v>70</v>
      </c>
      <c r="E65" s="41"/>
      <c r="F65" s="41"/>
      <c r="G65" s="17">
        <v>0</v>
      </c>
      <c r="H65" s="26"/>
    </row>
    <row r="66" spans="3:8" x14ac:dyDescent="0.25">
      <c r="C66" s="16">
        <v>7</v>
      </c>
      <c r="D66" s="41" t="s">
        <v>71</v>
      </c>
      <c r="E66" s="41"/>
      <c r="F66" s="41"/>
      <c r="G66" s="17">
        <v>0</v>
      </c>
      <c r="H66" s="26"/>
    </row>
    <row r="67" spans="3:8" x14ac:dyDescent="0.25">
      <c r="C67" s="16">
        <v>8</v>
      </c>
      <c r="D67" s="41" t="s">
        <v>72</v>
      </c>
      <c r="E67" s="41"/>
      <c r="F67" s="41"/>
      <c r="G67" s="18">
        <v>0</v>
      </c>
      <c r="H67" s="26"/>
    </row>
    <row r="68" spans="3:8" x14ac:dyDescent="0.25">
      <c r="C68" s="16">
        <v>9</v>
      </c>
      <c r="D68" s="41" t="s">
        <v>64</v>
      </c>
      <c r="E68" s="41"/>
      <c r="F68" s="41"/>
      <c r="G68" s="17">
        <f>+H54</f>
        <v>0</v>
      </c>
      <c r="H68" s="26"/>
    </row>
    <row r="69" spans="3:8" x14ac:dyDescent="0.25">
      <c r="C69" s="16">
        <v>10</v>
      </c>
      <c r="D69" s="41" t="s">
        <v>73</v>
      </c>
      <c r="E69" s="41"/>
      <c r="F69" s="41"/>
      <c r="G69" s="18">
        <v>0</v>
      </c>
      <c r="H69" s="26"/>
    </row>
    <row r="70" spans="3:8" x14ac:dyDescent="0.25">
      <c r="C70" s="16">
        <v>11</v>
      </c>
      <c r="D70" s="41" t="s">
        <v>74</v>
      </c>
      <c r="E70" s="41"/>
      <c r="F70" s="41"/>
      <c r="G70" s="17">
        <v>0</v>
      </c>
      <c r="H70" s="26"/>
    </row>
    <row r="71" spans="3:8" x14ac:dyDescent="0.25">
      <c r="C71" s="16">
        <v>12</v>
      </c>
      <c r="D71" s="41" t="s">
        <v>75</v>
      </c>
      <c r="E71" s="41"/>
      <c r="F71" s="41"/>
      <c r="G71" s="17">
        <f>H17</f>
        <v>0</v>
      </c>
      <c r="H71" s="26"/>
    </row>
    <row r="72" spans="3:8" x14ac:dyDescent="0.25">
      <c r="C72" s="16">
        <v>13</v>
      </c>
      <c r="D72" s="41" t="s">
        <v>76</v>
      </c>
      <c r="E72" s="41"/>
      <c r="F72" s="41"/>
      <c r="G72" s="18">
        <f>H49</f>
        <v>0</v>
      </c>
      <c r="H72" s="26"/>
    </row>
    <row r="73" spans="3:8" x14ac:dyDescent="0.25">
      <c r="C73" s="16"/>
      <c r="D73" s="19"/>
      <c r="E73" s="15"/>
      <c r="F73" s="30"/>
      <c r="G73" s="20"/>
      <c r="H73" s="26"/>
    </row>
    <row r="74" spans="3:8" x14ac:dyDescent="0.25">
      <c r="C74" s="16"/>
      <c r="D74" s="40" t="s">
        <v>46</v>
      </c>
      <c r="E74" s="40"/>
      <c r="F74" s="40"/>
      <c r="G74" s="17">
        <f>SUM(G60:G72)</f>
        <v>0</v>
      </c>
      <c r="H74" s="38"/>
    </row>
    <row r="75" spans="3:8" x14ac:dyDescent="0.25">
      <c r="C75" s="16"/>
      <c r="D75" s="40" t="s">
        <v>47</v>
      </c>
      <c r="E75" s="40"/>
      <c r="F75" s="40"/>
      <c r="G75" s="17">
        <f>G74*0.19</f>
        <v>0</v>
      </c>
    </row>
    <row r="76" spans="3:8" x14ac:dyDescent="0.25">
      <c r="C76" s="16"/>
      <c r="D76" s="20"/>
      <c r="E76" s="21"/>
      <c r="F76" s="31"/>
      <c r="G76" s="20"/>
    </row>
    <row r="77" spans="3:8" x14ac:dyDescent="0.25">
      <c r="C77" s="16"/>
      <c r="D77" s="40" t="s">
        <v>48</v>
      </c>
      <c r="E77" s="40"/>
      <c r="F77" s="40"/>
      <c r="G77" s="17">
        <f>SUM(G74:G75)</f>
        <v>0</v>
      </c>
    </row>
    <row r="78" spans="3:8" x14ac:dyDescent="0.25">
      <c r="C78" s="16"/>
      <c r="D78" s="40" t="s">
        <v>49</v>
      </c>
      <c r="E78" s="40"/>
      <c r="F78" s="40"/>
      <c r="G78" s="17">
        <f>G77*0.21</f>
        <v>0</v>
      </c>
    </row>
    <row r="79" spans="3:8" x14ac:dyDescent="0.25">
      <c r="C79" s="14"/>
      <c r="D79" s="21"/>
      <c r="E79" s="21"/>
      <c r="F79" s="31"/>
      <c r="G79" s="21"/>
    </row>
    <row r="80" spans="3:8" ht="15.75" thickBot="1" x14ac:dyDescent="0.3">
      <c r="C80" s="14"/>
      <c r="D80" s="39" t="s">
        <v>16</v>
      </c>
      <c r="E80" s="39"/>
      <c r="F80" s="39"/>
      <c r="G80" s="22">
        <f>SUM(G77:G78)</f>
        <v>0</v>
      </c>
    </row>
    <row r="81" spans="3:7" x14ac:dyDescent="0.25">
      <c r="C81" s="14"/>
      <c r="D81" s="15"/>
      <c r="E81" s="15"/>
      <c r="F81" s="30"/>
      <c r="G81" s="15"/>
    </row>
    <row r="82" spans="3:7" x14ac:dyDescent="0.25">
      <c r="C82" s="23"/>
      <c r="D82" s="24"/>
      <c r="E82" s="24"/>
      <c r="F82" s="32"/>
      <c r="G82" s="24"/>
    </row>
  </sheetData>
  <mergeCells count="22">
    <mergeCell ref="E1:H1"/>
    <mergeCell ref="E5:H5"/>
    <mergeCell ref="D58:F58"/>
    <mergeCell ref="D60:F60"/>
    <mergeCell ref="D61:F61"/>
    <mergeCell ref="E4:H4"/>
    <mergeCell ref="D62:F62"/>
    <mergeCell ref="D63:F63"/>
    <mergeCell ref="D64:F64"/>
    <mergeCell ref="D77:F77"/>
    <mergeCell ref="D78:F78"/>
    <mergeCell ref="D80:F80"/>
    <mergeCell ref="D74:F74"/>
    <mergeCell ref="D75:F75"/>
    <mergeCell ref="D65:F65"/>
    <mergeCell ref="D66:F66"/>
    <mergeCell ref="D67:F67"/>
    <mergeCell ref="D68:F68"/>
    <mergeCell ref="D69:F69"/>
    <mergeCell ref="D70:F70"/>
    <mergeCell ref="D71:F71"/>
    <mergeCell ref="D72:F72"/>
  </mergeCells>
  <pageMargins left="0.75" right="0.75" top="0.75" bottom="0.5" header="0.5" footer="0.75"/>
  <pageSetup scale="93" fitToHeight="0" orientation="portrait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Salio, Cristina</dc:creator>
  <cp:lastModifiedBy>joriol</cp:lastModifiedBy>
  <cp:lastPrinted>2025-03-18T09:56:52Z</cp:lastPrinted>
  <dcterms:created xsi:type="dcterms:W3CDTF">2020-01-29T13:29:01Z</dcterms:created>
  <dcterms:modified xsi:type="dcterms:W3CDTF">2025-07-15T08:57:51Z</dcterms:modified>
</cp:coreProperties>
</file>