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15060Compra pblica/CONTRACTACIO/Contr 2025/55 (10-2025-CSUBM) Subm. material oficina (obert)/03 Plecs/"/>
    </mc:Choice>
  </mc:AlternateContent>
  <xr:revisionPtr revIDLastSave="1479" documentId="13_ncr:1_{C23F1073-BC6E-419F-98FC-915EF1E4DA55}" xr6:coauthVersionLast="47" xr6:coauthVersionMax="47" xr10:uidLastSave="{9D90C614-0911-4F3F-AEC2-A5170D895627}"/>
  <bookViews>
    <workbookView xWindow="28680" yWindow="-120" windowWidth="29040" windowHeight="15720" xr2:uid="{252A3320-5D9B-45CF-93C0-EE1CE4F895B4}"/>
  </bookViews>
  <sheets>
    <sheet name="DEFINITIU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0" i="3" l="1"/>
  <c r="L200" i="3" s="1"/>
  <c r="M200" i="3" s="1"/>
  <c r="K199" i="3"/>
  <c r="L199" i="3" s="1"/>
  <c r="M199" i="3" s="1"/>
  <c r="K198" i="3"/>
  <c r="L198" i="3" s="1"/>
  <c r="M198" i="3" s="1"/>
  <c r="K195" i="3"/>
  <c r="L195" i="3" s="1"/>
  <c r="M195" i="3" s="1"/>
  <c r="K194" i="3"/>
  <c r="L194" i="3" s="1"/>
  <c r="M194" i="3" s="1"/>
  <c r="K192" i="3"/>
  <c r="L192" i="3" s="1"/>
  <c r="M192" i="3" s="1"/>
  <c r="K191" i="3"/>
  <c r="L191" i="3" s="1"/>
  <c r="M191" i="3" s="1"/>
  <c r="K190" i="3"/>
  <c r="L190" i="3" s="1"/>
  <c r="M190" i="3" s="1"/>
  <c r="K189" i="3"/>
  <c r="L189" i="3" s="1"/>
  <c r="M189" i="3" s="1"/>
  <c r="K188" i="3"/>
  <c r="L188" i="3" s="1"/>
  <c r="M188" i="3" s="1"/>
  <c r="K187" i="3"/>
  <c r="L187" i="3" s="1"/>
  <c r="M187" i="3" s="1"/>
  <c r="K186" i="3"/>
  <c r="L186" i="3" s="1"/>
  <c r="M186" i="3" s="1"/>
  <c r="K185" i="3"/>
  <c r="L185" i="3" s="1"/>
  <c r="M185" i="3" s="1"/>
  <c r="K182" i="3"/>
  <c r="L182" i="3" s="1"/>
  <c r="M182" i="3" s="1"/>
  <c r="K180" i="3"/>
  <c r="L180" i="3" s="1"/>
  <c r="M180" i="3" s="1"/>
  <c r="K179" i="3"/>
  <c r="L179" i="3" s="1"/>
  <c r="M179" i="3" s="1"/>
  <c r="K178" i="3"/>
  <c r="L178" i="3" s="1"/>
  <c r="M178" i="3" s="1"/>
  <c r="K177" i="3"/>
  <c r="L177" i="3" s="1"/>
  <c r="M177" i="3" s="1"/>
  <c r="K176" i="3"/>
  <c r="L176" i="3" s="1"/>
  <c r="M176" i="3" s="1"/>
  <c r="K175" i="3"/>
  <c r="L175" i="3" s="1"/>
  <c r="M175" i="3" s="1"/>
  <c r="K174" i="3"/>
  <c r="L174" i="3" s="1"/>
  <c r="M174" i="3" s="1"/>
  <c r="K173" i="3"/>
  <c r="L173" i="3" s="1"/>
  <c r="M173" i="3" s="1"/>
  <c r="K172" i="3"/>
  <c r="L172" i="3" s="1"/>
  <c r="M172" i="3" s="1"/>
  <c r="K171" i="3"/>
  <c r="L171" i="3" s="1"/>
  <c r="M171" i="3" s="1"/>
  <c r="K170" i="3"/>
  <c r="L170" i="3" s="1"/>
  <c r="M170" i="3" s="1"/>
  <c r="K169" i="3"/>
  <c r="L169" i="3" s="1"/>
  <c r="M169" i="3" s="1"/>
  <c r="K167" i="3"/>
  <c r="L167" i="3" s="1"/>
  <c r="M167" i="3" s="1"/>
  <c r="K166" i="3"/>
  <c r="L166" i="3" s="1"/>
  <c r="M166" i="3" s="1"/>
  <c r="K165" i="3"/>
  <c r="L165" i="3" s="1"/>
  <c r="M165" i="3" s="1"/>
  <c r="K164" i="3"/>
  <c r="L164" i="3" s="1"/>
  <c r="M164" i="3" s="1"/>
  <c r="K163" i="3"/>
  <c r="L163" i="3" s="1"/>
  <c r="M163" i="3" s="1"/>
  <c r="K162" i="3"/>
  <c r="L162" i="3" s="1"/>
  <c r="M162" i="3" s="1"/>
  <c r="K161" i="3"/>
  <c r="L161" i="3" s="1"/>
  <c r="M161" i="3" s="1"/>
  <c r="K160" i="3"/>
  <c r="L160" i="3" s="1"/>
  <c r="M160" i="3" s="1"/>
  <c r="K159" i="3"/>
  <c r="L159" i="3" s="1"/>
  <c r="M159" i="3" s="1"/>
  <c r="K158" i="3"/>
  <c r="L158" i="3" s="1"/>
  <c r="M158" i="3" s="1"/>
  <c r="K157" i="3"/>
  <c r="L157" i="3" s="1"/>
  <c r="M157" i="3" s="1"/>
  <c r="K156" i="3"/>
  <c r="L156" i="3" s="1"/>
  <c r="M156" i="3" s="1"/>
  <c r="K155" i="3"/>
  <c r="L155" i="3" s="1"/>
  <c r="M155" i="3" s="1"/>
  <c r="K154" i="3"/>
  <c r="L154" i="3" s="1"/>
  <c r="M154" i="3" s="1"/>
  <c r="K152" i="3"/>
  <c r="L152" i="3" s="1"/>
  <c r="M152" i="3" s="1"/>
  <c r="K151" i="3"/>
  <c r="L151" i="3" s="1"/>
  <c r="M151" i="3" s="1"/>
  <c r="K149" i="3"/>
  <c r="L149" i="3" s="1"/>
  <c r="M149" i="3" s="1"/>
  <c r="K148" i="3"/>
  <c r="L148" i="3" s="1"/>
  <c r="M148" i="3" s="1"/>
  <c r="K146" i="3"/>
  <c r="L146" i="3" s="1"/>
  <c r="M146" i="3" s="1"/>
  <c r="K144" i="3"/>
  <c r="L144" i="3" s="1"/>
  <c r="M144" i="3" s="1"/>
  <c r="K142" i="3"/>
  <c r="L142" i="3" s="1"/>
  <c r="M142" i="3" s="1"/>
  <c r="K141" i="3"/>
  <c r="L141" i="3" s="1"/>
  <c r="M141" i="3" s="1"/>
  <c r="K140" i="3"/>
  <c r="L140" i="3" s="1"/>
  <c r="M140" i="3" s="1"/>
  <c r="K139" i="3"/>
  <c r="L139" i="3" s="1"/>
  <c r="M139" i="3" s="1"/>
  <c r="K138" i="3"/>
  <c r="L138" i="3" s="1"/>
  <c r="M138" i="3" s="1"/>
  <c r="K137" i="3"/>
  <c r="L137" i="3" s="1"/>
  <c r="M137" i="3" s="1"/>
  <c r="K135" i="3"/>
  <c r="L135" i="3" s="1"/>
  <c r="M135" i="3" s="1"/>
  <c r="K134" i="3"/>
  <c r="L134" i="3" s="1"/>
  <c r="M134" i="3" s="1"/>
  <c r="K133" i="3"/>
  <c r="L133" i="3" s="1"/>
  <c r="M133" i="3" s="1"/>
  <c r="K132" i="3"/>
  <c r="L132" i="3" s="1"/>
  <c r="M132" i="3" s="1"/>
  <c r="K131" i="3"/>
  <c r="L131" i="3" s="1"/>
  <c r="M131" i="3" s="1"/>
  <c r="K130" i="3"/>
  <c r="L130" i="3" s="1"/>
  <c r="M130" i="3" s="1"/>
  <c r="K129" i="3"/>
  <c r="L129" i="3" s="1"/>
  <c r="M129" i="3" s="1"/>
  <c r="K128" i="3"/>
  <c r="L128" i="3" s="1"/>
  <c r="M128" i="3" s="1"/>
  <c r="K127" i="3"/>
  <c r="L127" i="3" s="1"/>
  <c r="M127" i="3" s="1"/>
  <c r="K126" i="3"/>
  <c r="L126" i="3" s="1"/>
  <c r="M126" i="3" s="1"/>
  <c r="K125" i="3"/>
  <c r="L125" i="3" s="1"/>
  <c r="M125" i="3" s="1"/>
  <c r="K124" i="3"/>
  <c r="L124" i="3" s="1"/>
  <c r="M124" i="3" s="1"/>
  <c r="K122" i="3"/>
  <c r="L122" i="3" s="1"/>
  <c r="M122" i="3" s="1"/>
  <c r="K120" i="3"/>
  <c r="L120" i="3" s="1"/>
  <c r="M120" i="3" s="1"/>
  <c r="K119" i="3"/>
  <c r="L119" i="3" s="1"/>
  <c r="M119" i="3" s="1"/>
  <c r="K117" i="3"/>
  <c r="L117" i="3" s="1"/>
  <c r="M117" i="3" s="1"/>
  <c r="K115" i="3"/>
  <c r="L115" i="3" s="1"/>
  <c r="M115" i="3" s="1"/>
  <c r="K114" i="3"/>
  <c r="L114" i="3" s="1"/>
  <c r="M114" i="3" s="1"/>
  <c r="K113" i="3"/>
  <c r="L113" i="3" s="1"/>
  <c r="M113" i="3" s="1"/>
  <c r="K112" i="3"/>
  <c r="L112" i="3" s="1"/>
  <c r="M112" i="3" s="1"/>
  <c r="K111" i="3"/>
  <c r="L111" i="3" s="1"/>
  <c r="M111" i="3" s="1"/>
  <c r="K110" i="3"/>
  <c r="L110" i="3" s="1"/>
  <c r="M110" i="3" s="1"/>
  <c r="K109" i="3"/>
  <c r="L109" i="3" s="1"/>
  <c r="M109" i="3" s="1"/>
  <c r="K108" i="3"/>
  <c r="L108" i="3" s="1"/>
  <c r="M108" i="3" s="1"/>
  <c r="K107" i="3"/>
  <c r="L107" i="3" s="1"/>
  <c r="M107" i="3" s="1"/>
  <c r="K105" i="3"/>
  <c r="L105" i="3" s="1"/>
  <c r="M105" i="3" s="1"/>
  <c r="K104" i="3"/>
  <c r="L104" i="3" s="1"/>
  <c r="M104" i="3" s="1"/>
  <c r="K103" i="3"/>
  <c r="L103" i="3" s="1"/>
  <c r="M103" i="3" s="1"/>
  <c r="K102" i="3"/>
  <c r="L102" i="3" s="1"/>
  <c r="M102" i="3" s="1"/>
  <c r="K101" i="3"/>
  <c r="L101" i="3" s="1"/>
  <c r="M101" i="3" s="1"/>
  <c r="K100" i="3"/>
  <c r="L100" i="3" s="1"/>
  <c r="M100" i="3" s="1"/>
  <c r="K99" i="3"/>
  <c r="L99" i="3" s="1"/>
  <c r="M99" i="3" s="1"/>
  <c r="K97" i="3"/>
  <c r="L97" i="3" s="1"/>
  <c r="M97" i="3" s="1"/>
  <c r="K96" i="3"/>
  <c r="L96" i="3" s="1"/>
  <c r="M96" i="3" s="1"/>
  <c r="K95" i="3"/>
  <c r="L95" i="3" s="1"/>
  <c r="M95" i="3" s="1"/>
  <c r="K94" i="3"/>
  <c r="L94" i="3" s="1"/>
  <c r="M94" i="3" s="1"/>
  <c r="K92" i="3"/>
  <c r="L92" i="3" s="1"/>
  <c r="M92" i="3" s="1"/>
  <c r="K91" i="3"/>
  <c r="L91" i="3" s="1"/>
  <c r="M91" i="3" s="1"/>
  <c r="K90" i="3"/>
  <c r="L90" i="3" s="1"/>
  <c r="M90" i="3" s="1"/>
  <c r="K89" i="3"/>
  <c r="L89" i="3" s="1"/>
  <c r="M89" i="3" s="1"/>
  <c r="K88" i="3"/>
  <c r="L88" i="3" s="1"/>
  <c r="M88" i="3" s="1"/>
  <c r="K87" i="3"/>
  <c r="L87" i="3" s="1"/>
  <c r="M87" i="3" s="1"/>
  <c r="K85" i="3"/>
  <c r="L85" i="3" s="1"/>
  <c r="M85" i="3" s="1"/>
  <c r="K84" i="3"/>
  <c r="L84" i="3" s="1"/>
  <c r="M84" i="3" s="1"/>
  <c r="K83" i="3"/>
  <c r="L83" i="3" s="1"/>
  <c r="M83" i="3" s="1"/>
  <c r="K82" i="3"/>
  <c r="L82" i="3" s="1"/>
  <c r="M82" i="3" s="1"/>
  <c r="K81" i="3"/>
  <c r="L81" i="3" s="1"/>
  <c r="M81" i="3" s="1"/>
  <c r="K80" i="3"/>
  <c r="L80" i="3" s="1"/>
  <c r="M80" i="3" s="1"/>
  <c r="K79" i="3"/>
  <c r="L79" i="3" s="1"/>
  <c r="M79" i="3" s="1"/>
  <c r="K78" i="3"/>
  <c r="L78" i="3" s="1"/>
  <c r="M78" i="3" s="1"/>
  <c r="K77" i="3"/>
  <c r="L77" i="3" s="1"/>
  <c r="M77" i="3" s="1"/>
  <c r="K76" i="3"/>
  <c r="L76" i="3" s="1"/>
  <c r="M76" i="3" s="1"/>
  <c r="K75" i="3"/>
  <c r="L75" i="3" s="1"/>
  <c r="M75" i="3" s="1"/>
  <c r="K74" i="3"/>
  <c r="L74" i="3" s="1"/>
  <c r="M74" i="3" s="1"/>
  <c r="K73" i="3"/>
  <c r="L73" i="3" s="1"/>
  <c r="M73" i="3" s="1"/>
  <c r="K72" i="3"/>
  <c r="L72" i="3" s="1"/>
  <c r="M72" i="3" s="1"/>
  <c r="K71" i="3"/>
  <c r="L71" i="3" s="1"/>
  <c r="M71" i="3" s="1"/>
  <c r="K70" i="3"/>
  <c r="L70" i="3" s="1"/>
  <c r="M70" i="3" s="1"/>
  <c r="K69" i="3"/>
  <c r="L69" i="3" s="1"/>
  <c r="M69" i="3" s="1"/>
  <c r="K68" i="3"/>
  <c r="L68" i="3" s="1"/>
  <c r="M68" i="3" s="1"/>
  <c r="K67" i="3"/>
  <c r="L67" i="3" s="1"/>
  <c r="M67" i="3" s="1"/>
  <c r="K66" i="3"/>
  <c r="L66" i="3" s="1"/>
  <c r="M66" i="3" s="1"/>
  <c r="K65" i="3"/>
  <c r="L65" i="3" s="1"/>
  <c r="M65" i="3" s="1"/>
  <c r="K64" i="3"/>
  <c r="L64" i="3" s="1"/>
  <c r="M64" i="3" s="1"/>
  <c r="K63" i="3"/>
  <c r="L63" i="3" s="1"/>
  <c r="M63" i="3" s="1"/>
  <c r="K62" i="3"/>
  <c r="L62" i="3" s="1"/>
  <c r="M62" i="3" s="1"/>
  <c r="K61" i="3"/>
  <c r="L61" i="3" s="1"/>
  <c r="M61" i="3" s="1"/>
  <c r="K60" i="3"/>
  <c r="L60" i="3" s="1"/>
  <c r="M60" i="3" s="1"/>
  <c r="K59" i="3"/>
  <c r="L59" i="3" s="1"/>
  <c r="M59" i="3" s="1"/>
  <c r="K58" i="3"/>
  <c r="L58" i="3" s="1"/>
  <c r="M58" i="3" s="1"/>
  <c r="K57" i="3"/>
  <c r="L57" i="3" s="1"/>
  <c r="M57" i="3" s="1"/>
  <c r="K56" i="3"/>
  <c r="L56" i="3" s="1"/>
  <c r="M56" i="3" s="1"/>
  <c r="K55" i="3"/>
  <c r="L55" i="3" s="1"/>
  <c r="M55" i="3" s="1"/>
  <c r="K54" i="3"/>
  <c r="L54" i="3" s="1"/>
  <c r="M54" i="3" s="1"/>
  <c r="K53" i="3"/>
  <c r="L53" i="3" s="1"/>
  <c r="M53" i="3" s="1"/>
  <c r="K52" i="3"/>
  <c r="L52" i="3" s="1"/>
  <c r="M52" i="3" s="1"/>
  <c r="K51" i="3"/>
  <c r="L51" i="3" s="1"/>
  <c r="M51" i="3" s="1"/>
  <c r="K49" i="3"/>
  <c r="L49" i="3" s="1"/>
  <c r="M49" i="3" s="1"/>
  <c r="K48" i="3"/>
  <c r="L48" i="3" s="1"/>
  <c r="M48" i="3" s="1"/>
  <c r="K47" i="3"/>
  <c r="L47" i="3" s="1"/>
  <c r="M47" i="3" s="1"/>
  <c r="K46" i="3"/>
  <c r="L46" i="3" s="1"/>
  <c r="M46" i="3" s="1"/>
  <c r="K45" i="3"/>
  <c r="L45" i="3" s="1"/>
  <c r="M45" i="3" s="1"/>
  <c r="K44" i="3"/>
  <c r="L44" i="3" s="1"/>
  <c r="M44" i="3" s="1"/>
  <c r="K42" i="3"/>
  <c r="L42" i="3" s="1"/>
  <c r="M42" i="3" s="1"/>
  <c r="K41" i="3"/>
  <c r="L41" i="3" s="1"/>
  <c r="M41" i="3" s="1"/>
  <c r="K39" i="3"/>
  <c r="L39" i="3" s="1"/>
  <c r="M39" i="3" s="1"/>
  <c r="K38" i="3"/>
  <c r="L38" i="3" s="1"/>
  <c r="M38" i="3" s="1"/>
  <c r="K37" i="3"/>
  <c r="L37" i="3" s="1"/>
  <c r="M37" i="3" s="1"/>
  <c r="K36" i="3"/>
  <c r="L36" i="3" s="1"/>
  <c r="M36" i="3" s="1"/>
  <c r="K34" i="3"/>
  <c r="L34" i="3" s="1"/>
  <c r="M34" i="3" s="1"/>
  <c r="K33" i="3"/>
  <c r="L33" i="3" s="1"/>
  <c r="M33" i="3" s="1"/>
  <c r="K32" i="3"/>
  <c r="L32" i="3" s="1"/>
  <c r="M32" i="3" s="1"/>
  <c r="K31" i="3"/>
  <c r="L31" i="3" s="1"/>
  <c r="M31" i="3" s="1"/>
  <c r="K30" i="3"/>
  <c r="L30" i="3" s="1"/>
  <c r="M30" i="3" s="1"/>
  <c r="K28" i="3"/>
  <c r="L28" i="3" s="1"/>
  <c r="M28" i="3" s="1"/>
  <c r="K27" i="3"/>
  <c r="L27" i="3" s="1"/>
  <c r="M27" i="3" s="1"/>
  <c r="K26" i="3"/>
  <c r="L26" i="3" s="1"/>
  <c r="M26" i="3" s="1"/>
  <c r="K25" i="3"/>
  <c r="L25" i="3" s="1"/>
  <c r="M25" i="3" s="1"/>
  <c r="K24" i="3"/>
  <c r="L24" i="3" s="1"/>
  <c r="M24" i="3" s="1"/>
  <c r="K23" i="3"/>
  <c r="L23" i="3" s="1"/>
  <c r="M23" i="3" s="1"/>
  <c r="K22" i="3"/>
  <c r="L22" i="3" s="1"/>
  <c r="M22" i="3" s="1"/>
  <c r="K21" i="3"/>
  <c r="L21" i="3" s="1"/>
  <c r="M21" i="3" s="1"/>
  <c r="K20" i="3"/>
  <c r="L20" i="3" s="1"/>
  <c r="M20" i="3" s="1"/>
  <c r="K19" i="3"/>
  <c r="L19" i="3" s="1"/>
  <c r="M19" i="3" s="1"/>
  <c r="K18" i="3"/>
  <c r="L18" i="3" s="1"/>
  <c r="M18" i="3" s="1"/>
  <c r="K17" i="3"/>
  <c r="L17" i="3" s="1"/>
  <c r="M17" i="3" s="1"/>
  <c r="K16" i="3"/>
  <c r="L16" i="3" s="1"/>
  <c r="M16" i="3" s="1"/>
  <c r="K15" i="3"/>
  <c r="L15" i="3" s="1"/>
  <c r="M15" i="3" s="1"/>
  <c r="K14" i="3"/>
  <c r="L14" i="3" s="1"/>
  <c r="M14" i="3" s="1"/>
  <c r="K13" i="3"/>
  <c r="L13" i="3" s="1"/>
  <c r="M13" i="3" s="1"/>
  <c r="K11" i="3"/>
  <c r="L11" i="3" s="1"/>
  <c r="M11" i="3" s="1"/>
  <c r="K10" i="3"/>
  <c r="L10" i="3" s="1"/>
  <c r="M10" i="3" s="1"/>
  <c r="K9" i="3"/>
  <c r="L9" i="3" s="1"/>
  <c r="M9" i="3" s="1"/>
  <c r="K8" i="3"/>
  <c r="L8" i="3" s="1"/>
  <c r="M8" i="3" s="1"/>
  <c r="K7" i="3"/>
  <c r="K5" i="3"/>
  <c r="L5" i="3" s="1"/>
  <c r="M5" i="3" s="1"/>
  <c r="L7" i="3" l="1"/>
  <c r="K201" i="3"/>
  <c r="K202" i="3" s="1"/>
  <c r="L201" i="3" l="1"/>
  <c r="L202" i="3" s="1"/>
  <c r="M7" i="3"/>
  <c r="M201" i="3" s="1"/>
  <c r="M202" i="3" s="1"/>
</calcChain>
</file>

<file path=xl/sharedStrings.xml><?xml version="1.0" encoding="utf-8"?>
<sst xmlns="http://schemas.openxmlformats.org/spreadsheetml/2006/main" count="745" uniqueCount="602">
  <si>
    <t>CODI 2026</t>
  </si>
  <si>
    <t>DESCRIPCIÓ MATERIAL OFICINA</t>
  </si>
  <si>
    <t>PRESENTACIÓ</t>
  </si>
  <si>
    <t>UNITATS SOL·LICITADES</t>
  </si>
  <si>
    <t xml:space="preserve">PREVISSIÓ UNITATS ANUALS </t>
  </si>
  <si>
    <t>PREU UNITARI DE LICITACIÓ 2025 (SENSE IVA)</t>
  </si>
  <si>
    <t>ARTICLES D'OFICINA</t>
  </si>
  <si>
    <t>22817000-0</t>
  </si>
  <si>
    <t>AGENDES I ORGANITZADORS</t>
  </si>
  <si>
    <t>CO-003</t>
  </si>
  <si>
    <t>SAFATA ORGANITZADORA DE CALAIX AMB COMPARTIMENTS, EXTENSIBLE.</t>
  </si>
  <si>
    <t>Unitat.</t>
  </si>
  <si>
    <t>22816000-3</t>
  </si>
  <si>
    <t>BLOCS (LLIBRETES)</t>
  </si>
  <si>
    <t>CO-004</t>
  </si>
  <si>
    <t>LLIBRETA MIQUEL RIUS NOTE-BOOK O EQUIVALENT, MIDA A4, QUADRÍCULA AMB ÍNDEX DE COLORS, 4 FORATS, MICROPERFORADA, 100 FULLS</t>
  </si>
  <si>
    <t>CO-005</t>
  </si>
  <si>
    <t>LLIBRETA MIQUEL RIUS NOTE-BOOK- O EQUIVALENT, MIDA QUART, QUADRÍCULA AMB ÍNDEX DE COLORS, 2 FORATS, MICROPERFORADA, 160 FULLS</t>
  </si>
  <si>
    <t>CO-006</t>
  </si>
  <si>
    <t>LLIBRETA FABRICADA AMB MATERIAL RECICLAT, 100 FULLS,  MIDA DIN A4 +,  AMB ESPIRAL AL COSTAT, AMB TAPES DE CARTONET SEMIRÍGID AMB QUADRÍCULA I MARGE.</t>
  </si>
  <si>
    <t>CO-007</t>
  </si>
  <si>
    <t>LLIBRETA FABRICADA AMB MATERIAL RECICLAT, DE 100 FULLS,  MIDA QUART AMB ESPIRAL AL COSTAT, AMB TAPES DE CARTONET SEMIRÍGID, AMB QUADRÍCULA I MARGE.</t>
  </si>
  <si>
    <t>CO-008</t>
  </si>
  <si>
    <t>LLIBRETA  ESPIRAL, MIDA 16º (7,5 x 10,5),  80 FULLS</t>
  </si>
  <si>
    <t>30192121-5</t>
  </si>
  <si>
    <t>BOLÍGRAFS</t>
  </si>
  <si>
    <t>CO-009</t>
  </si>
  <si>
    <r>
      <t xml:space="preserve">BOLÍGRAF BIC O EQUIVALENT  (tinta base d'oli) </t>
    </r>
    <r>
      <rPr>
        <b/>
        <sz val="11"/>
        <rFont val="Helvetica"/>
      </rPr>
      <t xml:space="preserve"> BLAU </t>
    </r>
  </si>
  <si>
    <t>CO-010</t>
  </si>
  <si>
    <r>
      <t xml:space="preserve">BOLÍGRAF BIC O EQUIVALENT (tinta base d'oli) </t>
    </r>
    <r>
      <rPr>
        <b/>
        <sz val="11"/>
        <rFont val="Helvetica"/>
      </rPr>
      <t>NEGRE</t>
    </r>
  </si>
  <si>
    <t>CO-011</t>
  </si>
  <si>
    <r>
      <t xml:space="preserve">BOLÍGRAF BIC O EQUIVALENT (tinta base d'oli) </t>
    </r>
    <r>
      <rPr>
        <b/>
        <sz val="11"/>
        <rFont val="Helvetica"/>
      </rPr>
      <t xml:space="preserve">VERMELL </t>
    </r>
  </si>
  <si>
    <t>CO-012</t>
  </si>
  <si>
    <r>
      <t xml:space="preserve">BOLÍGRAF </t>
    </r>
    <r>
      <rPr>
        <b/>
        <sz val="11"/>
        <rFont val="Helvetica"/>
      </rPr>
      <t>TINTA LÍQUIDA</t>
    </r>
    <r>
      <rPr>
        <sz val="11"/>
        <rFont val="Helvetica"/>
      </rPr>
      <t xml:space="preserve"> MARCA  PILOT V5 PUNTA FINA (0,5 mm ) O EQUIVALENT </t>
    </r>
    <r>
      <rPr>
        <b/>
        <sz val="11"/>
        <rFont val="Helvetica"/>
      </rPr>
      <t>BLAU</t>
    </r>
  </si>
  <si>
    <t>CO-013</t>
  </si>
  <si>
    <r>
      <t xml:space="preserve">BOLÍGRAF </t>
    </r>
    <r>
      <rPr>
        <b/>
        <sz val="11"/>
        <rFont val="Helvetica"/>
      </rPr>
      <t>TINTA LÍQUIDA</t>
    </r>
    <r>
      <rPr>
        <sz val="11"/>
        <rFont val="Helvetica"/>
      </rPr>
      <t xml:space="preserve"> MARCA  PILOT V5 PUNTA FINA (0,5 mm ) O EQUIVALENT </t>
    </r>
    <r>
      <rPr>
        <b/>
        <sz val="11"/>
        <rFont val="Helvetica"/>
      </rPr>
      <t>NEGRE</t>
    </r>
  </si>
  <si>
    <t>CO-014</t>
  </si>
  <si>
    <r>
      <t xml:space="preserve">BOLÍGRAF </t>
    </r>
    <r>
      <rPr>
        <b/>
        <sz val="11"/>
        <rFont val="Helvetica"/>
      </rPr>
      <t>TINTA LÍQUIDA</t>
    </r>
    <r>
      <rPr>
        <sz val="11"/>
        <rFont val="Helvetica"/>
      </rPr>
      <t xml:space="preserve"> MARCA  PILOT V5 PUNTA FINA (0,5 mm ) O EQUIVALENT </t>
    </r>
    <r>
      <rPr>
        <b/>
        <sz val="11"/>
        <rFont val="Helvetica"/>
      </rPr>
      <t>VERMELL</t>
    </r>
  </si>
  <si>
    <t>CO-015</t>
  </si>
  <si>
    <r>
      <t>BOLÍGRAF</t>
    </r>
    <r>
      <rPr>
        <b/>
        <sz val="11"/>
        <rFont val="Helvetica"/>
      </rPr>
      <t>TINTA LÍQUIDA</t>
    </r>
    <r>
      <rPr>
        <sz val="11"/>
        <rFont val="Helvetica"/>
      </rPr>
      <t xml:space="preserve"> MARCA PILOT</t>
    </r>
    <r>
      <rPr>
        <b/>
        <sz val="11"/>
        <rFont val="Helvetica"/>
      </rPr>
      <t xml:space="preserve"> </t>
    </r>
    <r>
      <rPr>
        <sz val="11"/>
        <rFont val="Helvetica"/>
      </rPr>
      <t>O EQUIVALENT</t>
    </r>
    <r>
      <rPr>
        <b/>
        <sz val="11"/>
        <rFont val="Helvetica"/>
      </rPr>
      <t xml:space="preserve"> </t>
    </r>
    <r>
      <rPr>
        <sz val="11"/>
        <rFont val="Helvetica"/>
      </rPr>
      <t xml:space="preserve">FABRICAT AMB MATERIAL RECICLAT, PUNTA DE BOLA I TRAÇ MITJÀ (0,7 mm.) (NO TÒXIC).   </t>
    </r>
    <r>
      <rPr>
        <b/>
        <sz val="11"/>
        <rFont val="Helvetica"/>
      </rPr>
      <t>BLAU</t>
    </r>
  </si>
  <si>
    <t>CO-016</t>
  </si>
  <si>
    <r>
      <t xml:space="preserve">BOLÍGRAF </t>
    </r>
    <r>
      <rPr>
        <b/>
        <sz val="11"/>
        <rFont val="Helvetica"/>
      </rPr>
      <t xml:space="preserve">TINTA LÍQUIDA </t>
    </r>
    <r>
      <rPr>
        <sz val="11"/>
        <rFont val="Helvetica"/>
      </rPr>
      <t>MARCA PILOT</t>
    </r>
    <r>
      <rPr>
        <b/>
        <sz val="11"/>
        <rFont val="Helvetica"/>
      </rPr>
      <t xml:space="preserve"> </t>
    </r>
    <r>
      <rPr>
        <sz val="11"/>
        <rFont val="Helvetica"/>
      </rPr>
      <t>O EQUIVALENT</t>
    </r>
    <r>
      <rPr>
        <b/>
        <sz val="11"/>
        <rFont val="Helvetica"/>
      </rPr>
      <t xml:space="preserve"> </t>
    </r>
    <r>
      <rPr>
        <sz val="11"/>
        <rFont val="Helvetica"/>
      </rPr>
      <t xml:space="preserve">FABRICAT AMB MATERIAL RECICLAT, PUNTA DE BOLA I TRAÇ MITJÀ (0,7 mm.) (NO TÒXIC). </t>
    </r>
    <r>
      <rPr>
        <b/>
        <sz val="11"/>
        <rFont val="Helvetica"/>
      </rPr>
      <t xml:space="preserve">NEGRE </t>
    </r>
  </si>
  <si>
    <t>CO-017</t>
  </si>
  <si>
    <r>
      <t xml:space="preserve">BOLÍGRAF </t>
    </r>
    <r>
      <rPr>
        <b/>
        <sz val="11"/>
        <rFont val="Helvetica"/>
      </rPr>
      <t>TINTA LÍQUIDA</t>
    </r>
    <r>
      <rPr>
        <sz val="11"/>
        <rFont val="Helvetica"/>
      </rPr>
      <t xml:space="preserve"> MARCA PILOT O EQUIVALENT</t>
    </r>
    <r>
      <rPr>
        <b/>
        <sz val="11"/>
        <rFont val="Helvetica"/>
      </rPr>
      <t xml:space="preserve"> </t>
    </r>
    <r>
      <rPr>
        <sz val="11"/>
        <rFont val="Helvetica"/>
      </rPr>
      <t xml:space="preserve">FABRICAT AMB MATERIAL RECICLAT, PUNTA DE BOLA I TRAÇ MITJÀ (0,7 mm.) (NO TÒXIC). </t>
    </r>
    <r>
      <rPr>
        <b/>
        <sz val="11"/>
        <rFont val="Helvetica"/>
      </rPr>
      <t>VERMELL</t>
    </r>
  </si>
  <si>
    <t>CO-018</t>
  </si>
  <si>
    <r>
      <t xml:space="preserve">BOLÍGRAF RETRÀCTIL </t>
    </r>
    <r>
      <rPr>
        <b/>
        <sz val="11"/>
        <rFont val="Helvetica"/>
      </rPr>
      <t>TINTA GEL,</t>
    </r>
    <r>
      <rPr>
        <sz val="11"/>
        <rFont val="Helvetica"/>
      </rPr>
      <t xml:space="preserve"> FABRICAT AMB MATERIAL RECICLAT, PUNTA DE BOLA DE CARBUR DE TUNGSTENO DE 0,7 mm. DE COLORS  </t>
    </r>
    <r>
      <rPr>
        <b/>
        <sz val="11"/>
        <rFont val="Helvetica"/>
      </rPr>
      <t>BLAU</t>
    </r>
  </si>
  <si>
    <t>CO-019</t>
  </si>
  <si>
    <r>
      <t xml:space="preserve">BOLÍGRAF RETRÀCTIL </t>
    </r>
    <r>
      <rPr>
        <b/>
        <sz val="11"/>
        <rFont val="Helvetica"/>
      </rPr>
      <t>TINTA GEL</t>
    </r>
    <r>
      <rPr>
        <sz val="11"/>
        <rFont val="Helvetica"/>
      </rPr>
      <t xml:space="preserve">, FABRICAT AMB MATERIAL RECICLAT, PUNTA DE BOLA DE CARBUR DE TUNGSTENO DE 0,7 mm. DE COLORS  </t>
    </r>
    <r>
      <rPr>
        <b/>
        <sz val="11"/>
        <rFont val="Helvetica"/>
      </rPr>
      <t>NEGRE</t>
    </r>
  </si>
  <si>
    <t>CO-020</t>
  </si>
  <si>
    <r>
      <t xml:space="preserve">BOLÍGRAF RETRÀCTIL </t>
    </r>
    <r>
      <rPr>
        <b/>
        <sz val="11"/>
        <rFont val="Helvetica"/>
      </rPr>
      <t>TINTA GEL</t>
    </r>
    <r>
      <rPr>
        <sz val="11"/>
        <rFont val="Helvetica"/>
      </rPr>
      <t xml:space="preserve">, FABRICAT AMB MATERIAL RECICLAT, PUNTA DE BOLA DE CARBUR DE TUNGSTENO DE 0,7 mm. DE COLORS.  </t>
    </r>
    <r>
      <rPr>
        <b/>
        <sz val="11"/>
        <rFont val="Helvetica"/>
      </rPr>
      <t>VERMELL</t>
    </r>
  </si>
  <si>
    <t>CO-021</t>
  </si>
  <si>
    <r>
      <t xml:space="preserve">BOLÍGRAF RETRÀCTIL (tinta base d'oli)  , FABRICAT AMB MATERIAL RECICLAT, PUNTA DE BOLA DE CARBUR DE TUNGSTENO DE 0,4 mm. DE COLORS  </t>
    </r>
    <r>
      <rPr>
        <b/>
        <sz val="11"/>
        <rFont val="Helvetica"/>
      </rPr>
      <t>BLAU</t>
    </r>
  </si>
  <si>
    <t>CO-022</t>
  </si>
  <si>
    <r>
      <t xml:space="preserve">BOLÍGRAF RETRÀCTIL, (tinta base d'oli) FABRICAT AMB MATERIAL RECICLAT, PUNTA DE BOLA DE CARBUR DE TUNGSTENO DE 0,4 mm. DE COLORS  </t>
    </r>
    <r>
      <rPr>
        <b/>
        <sz val="11"/>
        <rFont val="Helvetica"/>
      </rPr>
      <t>NEGRE</t>
    </r>
  </si>
  <si>
    <t>CO-023</t>
  </si>
  <si>
    <t>BOLÍGRAF AMB PEANA I CADENAT</t>
  </si>
  <si>
    <t>CO-024</t>
  </si>
  <si>
    <t xml:space="preserve">RECANVI DE BOLÍGRAF AMB PEANA I CADENAT </t>
  </si>
  <si>
    <t>Paquets de 12 unitats</t>
  </si>
  <si>
    <t>30192124-6</t>
  </si>
  <si>
    <t>RETOLADORS</t>
  </si>
  <si>
    <t>CO-025</t>
  </si>
  <si>
    <r>
      <t xml:space="preserve">RETOLADOR EDDING 1200 O SIMILAR, PUNTA FINA DE FIBRA AMB TINTES NO TÒXIQUES A BASE D'AIGUA. COLORS: </t>
    </r>
    <r>
      <rPr>
        <b/>
        <sz val="11"/>
        <rFont val="Helvetica"/>
      </rPr>
      <t>BLAU</t>
    </r>
  </si>
  <si>
    <t>CO-026</t>
  </si>
  <si>
    <r>
      <t xml:space="preserve">RETOLADOR EDDING 1200 O SIMILAR, PUNTA FINA DE FIBRA AMB TINTES NO TÒXIQUES A BASE D'AIGUA. COLORS: </t>
    </r>
    <r>
      <rPr>
        <b/>
        <sz val="11"/>
        <rFont val="Helvetica"/>
      </rPr>
      <t>NEGRE</t>
    </r>
  </si>
  <si>
    <t>CO-027</t>
  </si>
  <si>
    <r>
      <t xml:space="preserve">RETOLADOR EDDING 1200 O SIMILAR, PUNTA FINA DE FIBRA AMB TINTES NO TÒXIQUES A BASE D'AIGUA. COLORS:  </t>
    </r>
    <r>
      <rPr>
        <b/>
        <sz val="11"/>
        <rFont val="Helvetica"/>
      </rPr>
      <t>VERMELL</t>
    </r>
  </si>
  <si>
    <t>CO-031</t>
  </si>
  <si>
    <r>
      <t xml:space="preserve">RETOLADOR </t>
    </r>
    <r>
      <rPr>
        <b/>
        <sz val="11"/>
        <rFont val="Helvetica"/>
      </rPr>
      <t>PERMANENT</t>
    </r>
    <r>
      <rPr>
        <sz val="11"/>
        <rFont val="Helvetica"/>
      </rPr>
      <t xml:space="preserve">, PER ESCRIURE EN PAPER FOTOGRÀFIC, SUPORTS DE PLÀSTIC, CD's O TRANSPARÈNCIES. PUNTA FINA DE FIBRA,  COLORS: </t>
    </r>
    <r>
      <rPr>
        <b/>
        <sz val="11"/>
        <rFont val="Helvetica"/>
      </rPr>
      <t xml:space="preserve">BLAU </t>
    </r>
    <r>
      <rPr>
        <sz val="11"/>
        <rFont val="Helvetica"/>
      </rPr>
      <t xml:space="preserve">  </t>
    </r>
  </si>
  <si>
    <t>CO-032</t>
  </si>
  <si>
    <r>
      <t xml:space="preserve">RETOLADOR </t>
    </r>
    <r>
      <rPr>
        <b/>
        <sz val="11"/>
        <rFont val="Helvetica"/>
      </rPr>
      <t>PERMANENT</t>
    </r>
    <r>
      <rPr>
        <sz val="11"/>
        <rFont val="Helvetica"/>
      </rPr>
      <t xml:space="preserve">, PER ESCRIURE EN PAPER FOTOGRÀFIC, SUPORTS DE PLÀSTIC, CD's O TRANSPARÈNCIES. PUNTA FINA DE FIBRA,  COLORS:  </t>
    </r>
    <r>
      <rPr>
        <b/>
        <sz val="11"/>
        <rFont val="Helvetica"/>
      </rPr>
      <t>NEGRE</t>
    </r>
  </si>
  <si>
    <t>30192125-3</t>
  </si>
  <si>
    <t>MARCADORS</t>
  </si>
  <si>
    <t>CO-033</t>
  </si>
  <si>
    <r>
      <t xml:space="preserve">MARCADOR FLUORESCENT </t>
    </r>
    <r>
      <rPr>
        <b/>
        <sz val="11"/>
        <rFont val="Helvetica"/>
      </rPr>
      <t xml:space="preserve">GROC. </t>
    </r>
    <r>
      <rPr>
        <sz val="11"/>
        <rFont val="Helvetica"/>
      </rPr>
      <t>PUNTA ROBUSTA, BISELLADA, AMB SECAT RÀPID SENSE QUE TRASPASSI EL PAPER. CARCASSA, TAP I TAMPÓ DE TINTA DE POLIPROPILÈ 100 %</t>
    </r>
    <r>
      <rPr>
        <b/>
        <sz val="11"/>
        <rFont val="Helvetica"/>
      </rPr>
      <t xml:space="preserve"> </t>
    </r>
    <r>
      <rPr>
        <sz val="11"/>
        <rFont val="Helvetica"/>
      </rPr>
      <t xml:space="preserve">RECICLAT. </t>
    </r>
    <r>
      <rPr>
        <b/>
        <sz val="11"/>
        <rFont val="Helvetica"/>
      </rPr>
      <t xml:space="preserve"> </t>
    </r>
  </si>
  <si>
    <t>CO-034</t>
  </si>
  <si>
    <r>
      <t>MARCADOR FLUORESCENT</t>
    </r>
    <r>
      <rPr>
        <b/>
        <sz val="11"/>
        <rFont val="Helvetica"/>
      </rPr>
      <t xml:space="preserve"> BLAU </t>
    </r>
    <r>
      <rPr>
        <sz val="11"/>
        <rFont val="Helvetica"/>
      </rPr>
      <t>PUNTA ROBUSTA, BISELLADA, AMB SECAT RÀPID SENSE QUE TRASPASSI EL PAPER. CARCASSA, TAP I TAMPÓ DE TINTA DE POLIPROPILÈ 100 %</t>
    </r>
    <r>
      <rPr>
        <b/>
        <sz val="11"/>
        <rFont val="Helvetica"/>
      </rPr>
      <t xml:space="preserve"> </t>
    </r>
    <r>
      <rPr>
        <sz val="11"/>
        <rFont val="Helvetica"/>
      </rPr>
      <t xml:space="preserve">RECICLAT. </t>
    </r>
    <r>
      <rPr>
        <b/>
        <sz val="11"/>
        <rFont val="Helvetica"/>
      </rPr>
      <t xml:space="preserve"> </t>
    </r>
  </si>
  <si>
    <t>CO-035</t>
  </si>
  <si>
    <r>
      <t>MARCADOR FLUORESCENT</t>
    </r>
    <r>
      <rPr>
        <b/>
        <sz val="11"/>
        <rFont val="Helvetica"/>
      </rPr>
      <t xml:space="preserve"> ROSA </t>
    </r>
    <r>
      <rPr>
        <sz val="11"/>
        <rFont val="Helvetica"/>
      </rPr>
      <t>PUNTA ROBUSTA, BISELLADA, AMB SECAT RÀPID SENSE QUE TRASPASSI EL PAPER. CARCASSA, TAP I TAMPÓ DE TINTA DE POLIPROPILÈ 100 %</t>
    </r>
    <r>
      <rPr>
        <b/>
        <sz val="11"/>
        <rFont val="Helvetica"/>
      </rPr>
      <t xml:space="preserve"> </t>
    </r>
    <r>
      <rPr>
        <sz val="11"/>
        <rFont val="Helvetica"/>
      </rPr>
      <t xml:space="preserve">RECICLAT. </t>
    </r>
    <r>
      <rPr>
        <b/>
        <sz val="11"/>
        <rFont val="Helvetica"/>
      </rPr>
      <t xml:space="preserve"> </t>
    </r>
  </si>
  <si>
    <t>CO-036</t>
  </si>
  <si>
    <r>
      <t>MARCADOR FLUORESCENT</t>
    </r>
    <r>
      <rPr>
        <b/>
        <sz val="11"/>
        <rFont val="Helvetica"/>
      </rPr>
      <t xml:space="preserve"> VERD </t>
    </r>
    <r>
      <rPr>
        <sz val="11"/>
        <rFont val="Helvetica"/>
      </rPr>
      <t>PUNTA ROBUSTA, BISELLADA, AMB SECAT RÀPID SENSE QUE TRASPASSI EL PAPER. CARCASSA, TAP I TAMPÓ DE TINTA DE POLIPROPILÈ 100 %</t>
    </r>
    <r>
      <rPr>
        <b/>
        <sz val="11"/>
        <rFont val="Helvetica"/>
      </rPr>
      <t xml:space="preserve"> </t>
    </r>
    <r>
      <rPr>
        <sz val="11"/>
        <rFont val="Helvetica"/>
      </rPr>
      <t xml:space="preserve">RECICLAT. </t>
    </r>
    <r>
      <rPr>
        <b/>
        <sz val="11"/>
        <rFont val="Helvetica"/>
      </rPr>
      <t xml:space="preserve"> </t>
    </r>
  </si>
  <si>
    <t>30192130-1</t>
  </si>
  <si>
    <t>LLAPIS</t>
  </si>
  <si>
    <t>CO-037</t>
  </si>
  <si>
    <t>LLAPIS AMB GOMA A DALT, DE FUSTA CERTIFICADA SENSE LACAR. DURESA HB. (NO TÒXIC)</t>
  </si>
  <si>
    <t>CO-038</t>
  </si>
  <si>
    <t>LLAPIS DEL NÚM. 2 DE FUSTA CERTIFICADA SENSE LACAR. (NO TÒXIC).</t>
  </si>
  <si>
    <t>30192131-8</t>
  </si>
  <si>
    <t>PORTAMINES</t>
  </si>
  <si>
    <t>CO-039</t>
  </si>
  <si>
    <t xml:space="preserve">LLAPIS PORTAMINES 0,5 mm. AMB POLSADOR, CLIP I PUNTERA METÀL·LICS. PUNTERA RETRÀCTIL. GOMA INCORPORADA. EMPUNYADURA ANTIRELLISCANT DE CAUTXÚ. RECARREGABLE </t>
  </si>
  <si>
    <t>CO-040</t>
  </si>
  <si>
    <t xml:space="preserve">LLAPIS PORTAMINES 0,7 mm. AMB POLSADOR, CLIP I PUNTERA METÀL·LICS. PUNTERA RETRÀCTIL. GOMA INCORPORADA. EMPUNYADURA ANTIRELLISCANT DE CAUTXÚ. RECARREGABLE </t>
  </si>
  <si>
    <t>CO-041</t>
  </si>
  <si>
    <t xml:space="preserve">LLAPIS PORTAMINES 0,9 mm. AMB POLSADOR, CLIP I PUNTERA METÀL·LICS. PUNTERA RETRÀCTIL. GOMA INCORPORADA. EMPUNYADURA ANTIRELLISCANT DE CAUTXÚ. RECARREGABLE </t>
  </si>
  <si>
    <t>CO-042</t>
  </si>
  <si>
    <t>MINA 0.5 mm FABRICAT EN MATERIAL RECICLAT I DURESA HB STAEDLER O EQUIVALENT.</t>
  </si>
  <si>
    <t>Tubs de 12 mines</t>
  </si>
  <si>
    <t>CO-043</t>
  </si>
  <si>
    <t>MINA 0.7 mm FABRICAT EN MATERIAL RECICLAT I DURESA HB STAEDLER O EQUIVALENT.</t>
  </si>
  <si>
    <t>CO-044</t>
  </si>
  <si>
    <t>MINA 0.9 mm FABRICAT EN MATERIAL RECICLAT I DURESA HB STAEDLER O EQUIVALENT.</t>
  </si>
  <si>
    <t>30197000-6</t>
  </si>
  <si>
    <t>MATERIAL D'OFICINA DE PETIT VOLUM</t>
  </si>
  <si>
    <t>CO-045</t>
  </si>
  <si>
    <t>MAQUINETA AFILALLÀPISSOS  DE FUSTA CERTIFICADA  O METÀL·LICA</t>
  </si>
  <si>
    <t>CO-046</t>
  </si>
  <si>
    <r>
      <t xml:space="preserve">DISPENSADOR DE 200 BANDERETES (MARCADORS ÍNDEX ADHESIUS)  DE </t>
    </r>
    <r>
      <rPr>
        <b/>
        <sz val="11"/>
        <rFont val="Helvetica"/>
      </rPr>
      <t xml:space="preserve">PAPER RECICLAT </t>
    </r>
    <r>
      <rPr>
        <sz val="11"/>
        <rFont val="Helvetica"/>
      </rPr>
      <t>DIFERENTS COLORS 20X50 MM. (PACK DE 4 COLORS - VERD-GROC-ROSA-TARONJA)</t>
    </r>
  </si>
  <si>
    <t>4 dispensadors en 1 de 50 banderetes de cada color (verd-groc-rosa-taronja)</t>
  </si>
  <si>
    <t>CO-047</t>
  </si>
  <si>
    <t xml:space="preserve">MARCADORS ÍNDEX ADHESIUS PER MARCAR I LOCALITZAR, REMOVIBLES QUE PERMETIN L'ESCRIPTURA. MIDES 25,4 X 43,1 MM. (DIVERSOS COLORS, COLOR A ESCOLLIR) </t>
  </si>
  <si>
    <t>1 dispensador de 50 marcadors índex</t>
  </si>
  <si>
    <t>CO-048</t>
  </si>
  <si>
    <t>CLIPS PETITS METÀL·LICS  AMB CAPA DE PVC (clips metàl·lics recoberts de plàstic) TAMANY  26 MM.  CAIXES DE 125 UNITATS</t>
  </si>
  <si>
    <t>Caixa de 125 clips</t>
  </si>
  <si>
    <t>CO-049</t>
  </si>
  <si>
    <t>CLIPS PETITS METÀL·LICS  AMB CAPA DE PVC (clips metàl·lics recoberts de plàstic) TAMANY  50 MM.  CAIXES DE 30 UNITATS</t>
  </si>
  <si>
    <t xml:space="preserve">caixes de 30 clips </t>
  </si>
  <si>
    <t>CO-050</t>
  </si>
  <si>
    <t>CLIP METÀL·LIC DEL NÚM. 20 (48 x 60 MM.) TIPUS  "PAPALLONA"</t>
  </si>
  <si>
    <t xml:space="preserve">caixes de 25 clips </t>
  </si>
  <si>
    <t>CO-051</t>
  </si>
  <si>
    <t xml:space="preserve">CORRECTOR EN CINTA TIPUS ROLLER 5 MM.  12 M. </t>
  </si>
  <si>
    <t>CO-053</t>
  </si>
  <si>
    <t>CUBILET PORTALLÀPISSOS DE COLOR NEGRE.</t>
  </si>
  <si>
    <t>CO-054</t>
  </si>
  <si>
    <t>DESGRAPADORA</t>
  </si>
  <si>
    <t>CO-055</t>
  </si>
  <si>
    <t xml:space="preserve">ESTISORES AMB FULLA D'ACER INOXIDABLE, AFILADES I RESISTENTS, AMB MÀNEC CÒMODE, DE 21 CM.  </t>
  </si>
  <si>
    <t>CO-056</t>
  </si>
  <si>
    <t xml:space="preserve">GOMA D'ESBORRAR EXEMPTA DE COMPONENTS QUÍMICS TÒXICS. </t>
  </si>
  <si>
    <t>CO-057</t>
  </si>
  <si>
    <t>GOMES ELÀSTIQUES  DE 150 mm DE DIÀMETRE (AMPLE 1,5 mm)</t>
  </si>
  <si>
    <t>caixa de 100 gr.</t>
  </si>
  <si>
    <t>CO-058</t>
  </si>
  <si>
    <t>GRAPADORA METÀL·LICA DE SOBRETAULA, AMB BASE ANTILLISCANT, AMB CAPACITAT PER 120 GRAPES (CAPACITAT DE GRAPAT 20 FULLS).</t>
  </si>
  <si>
    <t>CO-059</t>
  </si>
  <si>
    <t>GRAPADORA METÀL·LICA DE GRAN CAPACITAT, AMB BASE ANTILLISCANT, AMB CAPACITAT PER 110 GRAPES (CAPACITAT DE GRAPAT 110 FULLS).</t>
  </si>
  <si>
    <t>CO-060</t>
  </si>
  <si>
    <t>PEGA EN BARRA 20 gr. PER PAPER, CARTRÓ, ETIQUETES I FOTOS, SENSE DISSOLVENTS (NO TÒXIC).</t>
  </si>
  <si>
    <t>CO-061</t>
  </si>
  <si>
    <t xml:space="preserve">PORTA-ROTLLO (DISPENSADOR) PER A CINTA ADHESIVA PERMANENT, TOTALMENT  INVISIBLE 33 mm. X 19 mm. </t>
  </si>
  <si>
    <t>CO-062</t>
  </si>
  <si>
    <t>LUPA BIFOCAL, ENFOCAMENT MÍNIM 3 VEGADES MÉS GRAN</t>
  </si>
  <si>
    <t>CO-063</t>
  </si>
  <si>
    <t>PERFORADORA DE 2 FORATS (CAPACITAT 30 FULLS).</t>
  </si>
  <si>
    <t>CO-064</t>
  </si>
  <si>
    <t>ESPIRAL METÀL·LICA NEGRA (GBC O EQUIVALENT) DE PAS 5:1  DE  6 mm.</t>
  </si>
  <si>
    <t>CAJA 100 UNID</t>
  </si>
  <si>
    <t>CO-065</t>
  </si>
  <si>
    <t>ESPIRAL METÀL·LICA NEGRA (GBC O EQUIVALENT) DE PAS 5:1  DE  8 mm.</t>
  </si>
  <si>
    <t>CO-066</t>
  </si>
  <si>
    <t>ESPIRAL METÀL·LICA NEGRA (GBC O EQUIVALENT) DE PAS 5:1  DE  10 mm.</t>
  </si>
  <si>
    <t>CO-067</t>
  </si>
  <si>
    <t>ESPIRAL METÀL·LICA NEGRA (GBC O EQUIVALENT) DE PAS 5:1  DE  12 mm.</t>
  </si>
  <si>
    <t>CO-068</t>
  </si>
  <si>
    <t>ESPIRAL METÀL·LICA NEGRA (GBC O EQUIVALENT) DE PAS 5:1  DE  14 mm.</t>
  </si>
  <si>
    <t>CO-069</t>
  </si>
  <si>
    <t>ESPIRAL METÀL·LICA NEGRA (GBC O EQUIVALENT) DE PAS 5:1  DE  16 mm.</t>
  </si>
  <si>
    <t>CO-070</t>
  </si>
  <si>
    <t>ESPIRAL METÀL·LICA NEGRA (GBC O EQUIVALENT) DE PAS 5:1  DE  18 mm.</t>
  </si>
  <si>
    <t>CO-071</t>
  </si>
  <si>
    <t>ESPIRAL METÀL·LICA NEGRA (GBC O EQUIVALENT) DE PAS 5:1  DE  20 mm.</t>
  </si>
  <si>
    <t>CO-072</t>
  </si>
  <si>
    <t>ESPIRAL METÀL·LICA NEGRA (GBC O EQUIVALENT) DE PAS 5:1  DE  22 mm.</t>
  </si>
  <si>
    <t>CO-073</t>
  </si>
  <si>
    <t>ESPIRAL METÀL·LICA NEGRA (GBC O EQUIVALENT) DE PAS 5:1  DE  24 mm.</t>
  </si>
  <si>
    <t>CO-074</t>
  </si>
  <si>
    <t>ESPIRAL METÀL·LICA NEGRA (GBC O EQUIVALENT) DE PAS 5:1  DE  26 mm.</t>
  </si>
  <si>
    <t>CAJA 50 UNID</t>
  </si>
  <si>
    <t>CO-075</t>
  </si>
  <si>
    <t>ESPIRAL METÀL·LICA NEGRA (GBC O EQUIVALENT) DE PAS 5:1  DE  28 mm.</t>
  </si>
  <si>
    <t>CO-076</t>
  </si>
  <si>
    <t>ESPIRAL METÀL·LICA NEGRA (GBC O EQUIVALENT) DE PAS 5:1  DE  32 mm.</t>
  </si>
  <si>
    <t>CO-077</t>
  </si>
  <si>
    <r>
      <t xml:space="preserve">ESPIRAL </t>
    </r>
    <r>
      <rPr>
        <b/>
        <sz val="11"/>
        <rFont val="Helvetica"/>
      </rPr>
      <t>DOBLE METÀL·LICA WIRE</t>
    </r>
    <r>
      <rPr>
        <sz val="11"/>
        <rFont val="Helvetica"/>
      </rPr>
      <t xml:space="preserve">  21 ANELLES  NEGRE DE 6 mm. </t>
    </r>
  </si>
  <si>
    <t>CO-078</t>
  </si>
  <si>
    <r>
      <t xml:space="preserve">ESPIRAL </t>
    </r>
    <r>
      <rPr>
        <b/>
        <sz val="11"/>
        <rFont val="Helvetica"/>
      </rPr>
      <t>DOBLE METÀL·LICA WIRE</t>
    </r>
    <r>
      <rPr>
        <sz val="11"/>
        <rFont val="Helvetica"/>
      </rPr>
      <t xml:space="preserve">  21 ANELLES PAS US. NEGRE DE 8 mm. </t>
    </r>
  </si>
  <si>
    <t>CO-079</t>
  </si>
  <si>
    <r>
      <t xml:space="preserve">ESPIRAL </t>
    </r>
    <r>
      <rPr>
        <b/>
        <sz val="11"/>
        <rFont val="Helvetica"/>
      </rPr>
      <t>DOBLE METÀL·LICA WIRE</t>
    </r>
    <r>
      <rPr>
        <sz val="11"/>
        <rFont val="Helvetica"/>
      </rPr>
      <t xml:space="preserve">  21 ANELLES  PAS US. NEGRE DE 10 mm. </t>
    </r>
  </si>
  <si>
    <t>CO-080</t>
  </si>
  <si>
    <r>
      <t xml:space="preserve">ESPIRAL </t>
    </r>
    <r>
      <rPr>
        <b/>
        <sz val="11"/>
        <rFont val="Helvetica"/>
      </rPr>
      <t xml:space="preserve">DOBLE METÀL·LICA WIRE  </t>
    </r>
    <r>
      <rPr>
        <sz val="11"/>
        <rFont val="Helvetica"/>
      </rPr>
      <t xml:space="preserve">21 ANELLES  PAS US. NEGRE DE 12 mm. </t>
    </r>
  </si>
  <si>
    <t>30197100-7</t>
  </si>
  <si>
    <t>GRAPES, XINXETES</t>
  </si>
  <si>
    <t>CO-081</t>
  </si>
  <si>
    <t>GRAPES PER A GRAPADORA METÀL·LICA DE SOBRETAULA (CAPACITAT DE GRAPAT 20 FULLS). 22/6 -24/6</t>
  </si>
  <si>
    <t>Caixa de 1000 grapes.</t>
  </si>
  <si>
    <t>CO-082</t>
  </si>
  <si>
    <t>GRAPES PER A GRAPADORA METÀL·LICA DE GRAN CAPACITAT (CAPACITAT DE GRAPAT 110 FULLS). 23/8</t>
  </si>
  <si>
    <t>CO-083</t>
  </si>
  <si>
    <t>GRAPES PER A GRAPADORA PROFESSIONAL DE GRAN CAPACITAT RAPIT HD 210 O EQUIVALENT</t>
  </si>
  <si>
    <t>CO-084</t>
  </si>
  <si>
    <t>GRAPES PER A GRAPADORA DE BRAÇ LLARG. 26/6</t>
  </si>
  <si>
    <t>CO-086</t>
  </si>
  <si>
    <t>GRAPES PER A GRAPADORA ELÈCTRICA MARCA RAPID 5025E</t>
  </si>
  <si>
    <t>2 cassettes de caixes de 1500 grapes.</t>
  </si>
  <si>
    <t>CO-087</t>
  </si>
  <si>
    <t>XINXETES CAP DE COPA (DIFERENTS COLORS).</t>
  </si>
  <si>
    <t>Caixa de 100 xinxetes.</t>
  </si>
  <si>
    <t>22815000-6</t>
  </si>
  <si>
    <t>TALONARIS DE NOTES</t>
  </si>
  <si>
    <t>CO-088</t>
  </si>
  <si>
    <t>NOTES ADHESIVES EN "Z"  75 X 75 EN PAPER RECICLAT.</t>
  </si>
  <si>
    <t>CO-089</t>
  </si>
  <si>
    <t>NOTES ADHESIVES 38 x 51, EN PAPER RECICLAT.</t>
  </si>
  <si>
    <t>paquet de 12 unitats</t>
  </si>
  <si>
    <t>CO-090</t>
  </si>
  <si>
    <t>NOTES ADHESIVES 76X76, EN PAPER RECICLAT.</t>
  </si>
  <si>
    <t>CO-091</t>
  </si>
  <si>
    <t>NOTES ADHESIVES 76X127, EN PAPER RECICLAT.</t>
  </si>
  <si>
    <t>44424200-0</t>
  </si>
  <si>
    <t xml:space="preserve">CINTA ADHESIVA </t>
  </si>
  <si>
    <t>CO-096</t>
  </si>
  <si>
    <t xml:space="preserve">CINTA PARA DYMO LABELPOINT 150 REF. 45013 </t>
  </si>
  <si>
    <t>CO-104</t>
  </si>
  <si>
    <t xml:space="preserve">CINTA PARA DYMO LABELMANAGER 360D REF. 45803 </t>
  </si>
  <si>
    <t>CO-109</t>
  </si>
  <si>
    <t xml:space="preserve">CINTA PARA DYMO LABELMANAGER 500TS REF. 40913  </t>
  </si>
  <si>
    <t>CO-115</t>
  </si>
  <si>
    <t xml:space="preserve">CINTA PARA DYMO LABELMANAGER 260P REF. 45013  </t>
  </si>
  <si>
    <t>CO-117</t>
  </si>
  <si>
    <t>CINTA PARA DYMO LETRATAG  REF.91201</t>
  </si>
  <si>
    <t>CO-118</t>
  </si>
  <si>
    <r>
      <t xml:space="preserve">CINTA ADHESIVA PERMANENT, </t>
    </r>
    <r>
      <rPr>
        <b/>
        <sz val="11"/>
        <rFont val="Helvetica"/>
      </rPr>
      <t>TOTALMENT INVISIBLE</t>
    </r>
    <r>
      <rPr>
        <sz val="11"/>
        <rFont val="Helvetica"/>
      </rPr>
      <t xml:space="preserve"> 33 mm. X 19 mm., FABRICADA AMB MATERIAL NO TÒXIC</t>
    </r>
  </si>
  <si>
    <t>CO-119</t>
  </si>
  <si>
    <t>CINTA PER PRECINTAR DE POLIPROPILÈ DE COLOR MARRÓ (5 CM.)</t>
  </si>
  <si>
    <t>30192800-9</t>
  </si>
  <si>
    <t>ETIQUETES AUTOADHESIVES</t>
  </si>
  <si>
    <t>CO-121</t>
  </si>
  <si>
    <t>ETIQUETES ADHESIVES PERMANENTS, FABRICADES AMB PAPER TOTALMENT LLIURE DE CLOR (TCF), APTES PER FOTOCOPIADORA, EQUIPS MULTIFUNCIÓ, IMPRESSORA LÀSER, RAIG DE TINTA I ESCRIPTURA MANUAL. DE MIDES 70 X 42,4 (3*7 sense marge).</t>
  </si>
  <si>
    <t>Caixes de 100 pàgines.</t>
  </si>
  <si>
    <t>CO-122</t>
  </si>
  <si>
    <t>ETIQUETES ADHESIVES PERMANENTS, FABRICADES AMB PAPER TOTALMENT LLIURE DE CLOR (TCF), APTES PER FOTOCOPIADORA, EQUIPS MULTIFUNCIÓ, IMPRESSORA LÀSER, RAIG DE TINTA I ESCRIPTURA MANUAL. DE MIDES 70 X 25,4 (3*11 marge a dalt i a baix).</t>
  </si>
  <si>
    <t>CO-123</t>
  </si>
  <si>
    <t>ETIQUETES ADHESIVES PERMANENTS, FABRICADES AMB PAPER TOTALMENT LLIURE DE CLOR (TCF), APTES PER FOTOCOPIADORA, EQUIPS MULTIFUNCIÓ, IMPRESSORA LÀSER, RAIG DE TINTA I ESCRIPTURA MANUAL. DE MIDES 97 X 42,4 (2*6 amb marge a tot el voltant).</t>
  </si>
  <si>
    <t>CO-124</t>
  </si>
  <si>
    <t>ETIQUETES ADHESIVES PERMANENTS, FABRICADES AMB PAPER TOTALMENT LLIURE DE CLOR (TCF), APTES PER FOTOCOPIADORA, EQUIPS MULTIFUNCIÓ, IMPRESSORA LÀSER, RAIG DE TINTA I ESCRIPTURA MANUAL. DE MIDES 105 X 37 (2*8 sense marge).</t>
  </si>
  <si>
    <t>CO-125</t>
  </si>
  <si>
    <t>ETIQUETES ADHESIVES PERMANENTS, FABRICADES AMB PAPER TOTALMENT LLIURE DE CLOR (TCF), APTES PER FOTOCOPIADORA, EQUIPS MULTIFUNCIÓ, IMPRESSORA LÀSER, RAIG DE TINTA I ESCRIPTURA MANUAL. DE MIDES 190 X 61 (1*4 sense marge).</t>
  </si>
  <si>
    <t>CO-126</t>
  </si>
  <si>
    <t>ETIQUETES ADHESIVES PERMANENTS, FABRICADES AMB PAPER TOTALMENT LLIURE DE CLOR (TCF), APTES PER FOTOCOPIADORA, EQUIPS MULTIFUNCIÓ, IMPRESSORA LÀSER, RAIG DE TINTA I ESCRIPTURA MANUAL. DE MIDES 210 X 297 (1 etiqueta per pàgina).</t>
  </si>
  <si>
    <t>CO-128</t>
  </si>
  <si>
    <t>ETIQUETES ADHESIVES PERMANENTS, FABRICADES AMB PAPER TOTALMENT LLIURE DE CLOR (TCF), APTES PER FOTOCOPIADORA, EQUIPS MULTIFUNCIÓ, IMPRESSORA LÀSER, RAIG DE TINTA I ESCRIPTURA MANUAL. Carnets microperforats</t>
  </si>
  <si>
    <t>CO-132</t>
  </si>
  <si>
    <t>ETIQUETES ADHESIVES PERMANENTS, FABRICADES AMB PAPER TOTALMENT LLIURE DE CLOR (TCF), APTES PER FOTOCOPIADORA, EQUIPS MULTIFUNCIÓ, IMPRESSORA LÀSER, RAIG DE TINTA I ESCRIPTURA MANUAL DE MIDES 105 X 57 (2 * 5)</t>
  </si>
  <si>
    <t>CO-133</t>
  </si>
  <si>
    <t xml:space="preserve">ETIQUETES ADHESIVES PERMANENTS, FABRICADES AMB PAPER TOTALMENT LLIURE DE CLOR (TCF), APTES PER FOTOCOPIADORA, EQUIPS MULTIFUNCIÓ, IMPRESSORA LÀSER, RAIG DE TINTA I ESCRIPTURA MANUAL DE MIDES 105 X 148  (2 * 2) </t>
  </si>
  <si>
    <t>30141000-9</t>
  </si>
  <si>
    <t>MÀQUINES DE CALCULAR</t>
  </si>
  <si>
    <t>CO-134</t>
  </si>
  <si>
    <t>CALCULADORA SOLAR DE 12 DÍGITS CONVERSORA EN EUROS</t>
  </si>
  <si>
    <t>39292500-0</t>
  </si>
  <si>
    <t>REGLES</t>
  </si>
  <si>
    <t>CO-135</t>
  </si>
  <si>
    <t>REGLA DE 40 CM</t>
  </si>
  <si>
    <t>CO-136</t>
  </si>
  <si>
    <t>ESCALÍMETRE FABER 853 O SIMILAR, DE LONGITUD 30 CM. ESCALA A: 1:20 - 25 - 50 - 75 - 100 // ESCALA B:  1: 100 - 200 - 250 - 300 - 400 - 500 // ESCALA C: 1: 500 - 1000 - 1250 - 1500 - 2000 - 2500.</t>
  </si>
  <si>
    <t>39261000-9</t>
  </si>
  <si>
    <t>SAFATES DE DISTRIBUCIÓ</t>
  </si>
  <si>
    <t>CO-137</t>
  </si>
  <si>
    <t>SAFATA DE PLÀSTIC APILABLE PER A DOCUMENTS A4 I FOLI,  DE COLOR NEGRE</t>
  </si>
  <si>
    <t>19520000-7</t>
  </si>
  <si>
    <t>ARTICLES D'OFICINA DE PLÀSTIC</t>
  </si>
  <si>
    <t>CO-138</t>
  </si>
  <si>
    <r>
      <t>FUNDES MULTITALADRE</t>
    </r>
    <r>
      <rPr>
        <b/>
        <sz val="11"/>
        <rFont val="Helvetica"/>
      </rPr>
      <t xml:space="preserve"> TAMANY DIN A4</t>
    </r>
    <r>
      <rPr>
        <sz val="11"/>
        <rFont val="Helvetica"/>
      </rPr>
      <t xml:space="preserve">, EN PVC, </t>
    </r>
    <r>
      <rPr>
        <b/>
        <sz val="11"/>
        <rFont val="Helvetica"/>
      </rPr>
      <t>150 MICRES,</t>
    </r>
    <r>
      <rPr>
        <sz val="11"/>
        <rFont val="Helvetica"/>
      </rPr>
      <t xml:space="preserve"> OBERTURA SUPERIOR, BANDA LATERAL 11 TALADRES, FABRICADES AMB MATERIAL NO TÒXIC.</t>
    </r>
  </si>
  <si>
    <t>Paquets de 100 unitats.</t>
  </si>
  <si>
    <t>CO-139</t>
  </si>
  <si>
    <r>
      <t xml:space="preserve">FUNDES MULTITALADRE </t>
    </r>
    <r>
      <rPr>
        <b/>
        <sz val="11"/>
        <rFont val="Helvetica"/>
      </rPr>
      <t>TAMANY A4</t>
    </r>
    <r>
      <rPr>
        <sz val="11"/>
        <rFont val="Helvetica"/>
      </rPr>
      <t xml:space="preserve">, EN POLIPROPILE TRANSPARENT, </t>
    </r>
    <r>
      <rPr>
        <b/>
        <sz val="11"/>
        <rFont val="Helvetica"/>
      </rPr>
      <t>80 MICRES,</t>
    </r>
    <r>
      <rPr>
        <sz val="11"/>
        <rFont val="Helvetica"/>
      </rPr>
      <t xml:space="preserve">   OBERTURA SUPERIOR, BANDA LATERAL DE 11 TALADRES, FABRICADES AMB MATERIAL NO TÒXIC (ESSELTE 46108 O EQUIVALENT)  </t>
    </r>
  </si>
  <si>
    <t>CO-140</t>
  </si>
  <si>
    <r>
      <t xml:space="preserve">FUNDES MULTITALADRE </t>
    </r>
    <r>
      <rPr>
        <b/>
        <sz val="11"/>
        <rFont val="Helvetica"/>
      </rPr>
      <t>TAMANY FOLI,</t>
    </r>
    <r>
      <rPr>
        <sz val="11"/>
        <rFont val="Helvetica"/>
      </rPr>
      <t xml:space="preserve"> EN POLIPROPILE TRANSPARENT,</t>
    </r>
    <r>
      <rPr>
        <b/>
        <sz val="11"/>
        <rFont val="Helvetica"/>
      </rPr>
      <t xml:space="preserve"> 80 MICRES, </t>
    </r>
    <r>
      <rPr>
        <sz val="11"/>
        <rFont val="Helvetica"/>
      </rPr>
      <t xml:space="preserve">OBERTURA SUPERIOR, BANDA LATERAL 16 TALADRES FABRICADES AMB MATERIAL NO TÒXIC (ESSELTE 46106 O EQUIVALENT)   </t>
    </r>
  </si>
  <si>
    <t>CO-141</t>
  </si>
  <si>
    <r>
      <t>FUNDES MULTITALADRE</t>
    </r>
    <r>
      <rPr>
        <b/>
        <sz val="11"/>
        <rFont val="Helvetica"/>
      </rPr>
      <t xml:space="preserve"> AMB MANXA, TAMANY A4, </t>
    </r>
    <r>
      <rPr>
        <sz val="11"/>
        <rFont val="Helvetica"/>
      </rPr>
      <t xml:space="preserve">EN PVC, TRANSPARENTS, </t>
    </r>
    <r>
      <rPr>
        <b/>
        <sz val="11"/>
        <rFont val="Helvetica"/>
      </rPr>
      <t xml:space="preserve">150 MICRES, </t>
    </r>
    <r>
      <rPr>
        <sz val="11"/>
        <rFont val="Helvetica"/>
      </rPr>
      <t>OBERTURA SUPERIOR, BANDA LATERAL DE 11 TALADRES, FABRICADES AMB MATERIAL NO TÒXIC (GRAFOPLAS 5830000 O EQUIVALENT)</t>
    </r>
  </si>
  <si>
    <t>Paquets de 5 unitats.</t>
  </si>
  <si>
    <t>CO-142</t>
  </si>
  <si>
    <r>
      <t xml:space="preserve">DOSSIER AMB UNGLER, PVC, TRANSPARENT, </t>
    </r>
    <r>
      <rPr>
        <b/>
        <sz val="11"/>
        <rFont val="Helvetica"/>
      </rPr>
      <t xml:space="preserve">TAMANY FOLI, </t>
    </r>
    <r>
      <rPr>
        <sz val="11"/>
        <rFont val="Helvetica"/>
      </rPr>
      <t>OBERTURA EN "L",</t>
    </r>
    <r>
      <rPr>
        <b/>
        <sz val="11"/>
        <rFont val="Helvetica"/>
      </rPr>
      <t xml:space="preserve"> 150 MICRES,</t>
    </r>
    <r>
      <rPr>
        <sz val="11"/>
        <rFont val="Helvetica"/>
      </rPr>
      <t xml:space="preserve"> FABRICADES AMB MATERIAL NO TÒXIC </t>
    </r>
  </si>
  <si>
    <t>CO-143</t>
  </si>
  <si>
    <r>
      <t xml:space="preserve">DOSSIER AMB UNGLER, PVC, TRANSPARENT </t>
    </r>
    <r>
      <rPr>
        <b/>
        <sz val="11"/>
        <rFont val="Helvetica"/>
      </rPr>
      <t xml:space="preserve">TAMANY DIN A4, </t>
    </r>
    <r>
      <rPr>
        <sz val="11"/>
        <rFont val="Helvetica"/>
      </rPr>
      <t>OBERTURA EN "L",</t>
    </r>
    <r>
      <rPr>
        <b/>
        <sz val="11"/>
        <rFont val="Helvetica"/>
      </rPr>
      <t xml:space="preserve"> 180 MICRES</t>
    </r>
    <r>
      <rPr>
        <sz val="11"/>
        <rFont val="Helvetica"/>
      </rPr>
      <t xml:space="preserve">, FABRICADES AMB MATERIAL NO TÒXIC. </t>
    </r>
  </si>
  <si>
    <t>CO-144</t>
  </si>
  <si>
    <r>
      <t>DOSSIER AMB UNGLER, PVC, TRANSPARENT,</t>
    </r>
    <r>
      <rPr>
        <b/>
        <sz val="11"/>
        <rFont val="Helvetica"/>
      </rPr>
      <t xml:space="preserve"> TAMANY DIN A4</t>
    </r>
    <r>
      <rPr>
        <sz val="11"/>
        <rFont val="Helvetica"/>
      </rPr>
      <t xml:space="preserve">, OBERTURA EN "L", </t>
    </r>
    <r>
      <rPr>
        <b/>
        <sz val="11"/>
        <rFont val="Helvetica"/>
      </rPr>
      <t>150 MICRES,</t>
    </r>
    <r>
      <rPr>
        <sz val="11"/>
        <rFont val="Helvetica"/>
      </rPr>
      <t xml:space="preserve"> FABRICADES AMB MATERIAL NO TÒXIC </t>
    </r>
  </si>
  <si>
    <t>CO-145</t>
  </si>
  <si>
    <t>DOSSIER DE PLÀSTIC AMB PINÇA SUPERIOR I TAPA, ESSELTE 36309 O SIMILAR.</t>
  </si>
  <si>
    <t>CO-148</t>
  </si>
  <si>
    <t>BOSSES DE PLASTIFICAR, TAMANY A5 (153 X 216 MM), (2 X 75 TOTAL 150 MIC)  GLOSS O EQUIVALENT</t>
  </si>
  <si>
    <t>CO-149</t>
  </si>
  <si>
    <t>BOSSES DE PLASTIFICAR TAMANY A4 (216 X 303 MM), 80 MIC GLOSS O EQUIVALENT</t>
  </si>
  <si>
    <t>Caixes de 100 unitats.</t>
  </si>
  <si>
    <t>CO-150</t>
  </si>
  <si>
    <t>BOSSES DE PLASTIFICAR TAMANY CARNET  (75 X 110 MM) ;  125 MIC GLOSS O EQUIVALENT.</t>
  </si>
  <si>
    <t>CO-152</t>
  </si>
  <si>
    <t>PORTATARIFA MIDA A4 AMB 40 FUNDES TRANSPARENTS, FABRICAT EN POLIPROPILÈ.</t>
  </si>
  <si>
    <t>22800000-8</t>
  </si>
  <si>
    <t>ARTICLES DE PAPERERIA DE PAPER O CARTRÓ</t>
  </si>
  <si>
    <t>CO-153</t>
  </si>
  <si>
    <t xml:space="preserve">PAPER DIN A4 EN COLORS PASTÍS (COLOR A ESCOLLIR BLAU, ROSA, GROC, ETC) </t>
  </si>
  <si>
    <t>Paquet de 500 fulls.</t>
  </si>
  <si>
    <t>CO-154</t>
  </si>
  <si>
    <t>PAPER IQ DIN A4, COLOR NEON AM MC8053 (GROC FLUORESCENT)</t>
  </si>
  <si>
    <t>CO-155</t>
  </si>
  <si>
    <t>PAPER DIN A3 EN COLORS  PASTÍS (COLOR A ESCOLLIR BLAU, GROC, VERD, MARFIL, ETC)</t>
  </si>
  <si>
    <t>CO-156</t>
  </si>
  <si>
    <t xml:space="preserve">ROTLLOS DE PAPER TÈRMIC DE 80 X 80 </t>
  </si>
  <si>
    <t>Caixa de 48 rotllos</t>
  </si>
  <si>
    <t>CO-157</t>
  </si>
  <si>
    <t>CARTOLINA RECICLADA DIN A4 DE 180 GRAMS, (COLOR A ESCOLLIR, BLAU CEL, CREMA, GROC PASTÍS, ROSA PASTÍS, VERD CLAR)</t>
  </si>
  <si>
    <t>Paquet de 250 unitats.</t>
  </si>
  <si>
    <t>CO-158</t>
  </si>
  <si>
    <t>CARTOLINA RECICLADA DIN A3 DE 180 GRAMS (COLOR A ESCOLLIR, BLAU, CREMA, GROC, BLANC)</t>
  </si>
  <si>
    <t>30197630-1</t>
  </si>
  <si>
    <t>PAPER D'IMPRESSIÓ</t>
  </si>
  <si>
    <t>CO-159</t>
  </si>
  <si>
    <r>
      <t>PAPER PLOTTER</t>
    </r>
    <r>
      <rPr>
        <b/>
        <sz val="11"/>
        <rFont val="Helvetica"/>
      </rPr>
      <t xml:space="preserve"> HP ORIGINAL</t>
    </r>
    <r>
      <rPr>
        <sz val="11"/>
        <rFont val="Helvetica"/>
      </rPr>
      <t xml:space="preserve">  (C6036A) 914 mm x 45,7 m 90 gr./m2  (ha de ser original per garantir la bona qualitat de la imatge)</t>
    </r>
  </si>
  <si>
    <t>22852000-7</t>
  </si>
  <si>
    <t>CARPETES</t>
  </si>
  <si>
    <t>CO-164</t>
  </si>
  <si>
    <t>CARPETA DE POLIPROPILÈ MIDA FOLI AMB GOMES I SOLAPA. DIFERENTS COLORS. (MATERIAL NO TÒXIC).</t>
  </si>
  <si>
    <t>39132300-9</t>
  </si>
  <si>
    <t>CARPETES PENJANTS D'ARXIU</t>
  </si>
  <si>
    <t>CO-165</t>
  </si>
  <si>
    <t>CARPETA PENJANT RECICLADA KRAFT MARRÓ, FADE REF. 400064818 O EQUIVALENT PER CALAIX, TAMANY A4  (INCLÒS VISOR SUPERIOR I ETIQUETA).</t>
  </si>
  <si>
    <t>Paquet de 25 unitats.</t>
  </si>
  <si>
    <t>CO-166</t>
  </si>
  <si>
    <t>CARPETES PENJANT PER ARMARI AMB VISOR  MODEL AKU A4 O EQUIVALENT  (INCLÒS VISOR I ETIQUETA)</t>
  </si>
  <si>
    <t>22852100-8</t>
  </si>
  <si>
    <t>COBERTES PER A DOCUMENTS</t>
  </si>
  <si>
    <t>CO-167</t>
  </si>
  <si>
    <t>TAPES PER ENQUADERNAR EN POLIPROPILÈ, MIDA DIN-A4 TRANSPARENTS (NO TÒXIC).</t>
  </si>
  <si>
    <t>Paquet de 100 unitats.</t>
  </si>
  <si>
    <t>CO-168</t>
  </si>
  <si>
    <t>TAPES PER ENQUADERNAR EN POLIPROPILÈ, MIDA DIN-A4 NEGRES (NO TÒXIC).</t>
  </si>
  <si>
    <t>30192153-8</t>
  </si>
  <si>
    <t>SEGELLS DE TEXT</t>
  </si>
  <si>
    <t>CO-169</t>
  </si>
  <si>
    <r>
      <t>SEGELL AUTOMÀTIC DATADOR MES TEXT TRODAT</t>
    </r>
    <r>
      <rPr>
        <b/>
        <sz val="11"/>
        <rFont val="Helvetica"/>
      </rPr>
      <t xml:space="preserve"> 5440</t>
    </r>
  </si>
  <si>
    <t>CO-170</t>
  </si>
  <si>
    <r>
      <t xml:space="preserve">SEGELL AUTOMÀTIC DATADOR TRODAT </t>
    </r>
    <r>
      <rPr>
        <b/>
        <sz val="11"/>
        <rFont val="Helvetica"/>
      </rPr>
      <t>4810</t>
    </r>
    <r>
      <rPr>
        <sz val="11"/>
        <rFont val="Helvetica"/>
      </rPr>
      <t xml:space="preserve"> 3,8mm, EN CATALÀ</t>
    </r>
  </si>
  <si>
    <t>CO-172</t>
  </si>
  <si>
    <r>
      <t xml:space="preserve">SEGELL AUTOMÀTIC TRODAT </t>
    </r>
    <r>
      <rPr>
        <b/>
        <sz val="11"/>
        <rFont val="Helvetica"/>
      </rPr>
      <t>4911</t>
    </r>
  </si>
  <si>
    <t>CO-173</t>
  </si>
  <si>
    <r>
      <t xml:space="preserve">SEGELL AUTOMÀTIC TRODAT </t>
    </r>
    <r>
      <rPr>
        <b/>
        <sz val="11"/>
        <rFont val="Helvetica"/>
      </rPr>
      <t>4912</t>
    </r>
  </si>
  <si>
    <t>CO-174</t>
  </si>
  <si>
    <r>
      <t xml:space="preserve">SEGELL AUTOMÀTIC TRODAT </t>
    </r>
    <r>
      <rPr>
        <b/>
        <sz val="11"/>
        <rFont val="Helvetica"/>
      </rPr>
      <t>4913</t>
    </r>
  </si>
  <si>
    <t>CO-176</t>
  </si>
  <si>
    <r>
      <t xml:space="preserve">COIXINET BLAU PER A TRODAT PRINTY </t>
    </r>
    <r>
      <rPr>
        <b/>
        <sz val="11"/>
        <rFont val="Helvetica"/>
      </rPr>
      <t xml:space="preserve">4810 </t>
    </r>
  </si>
  <si>
    <t>CO-177</t>
  </si>
  <si>
    <r>
      <t xml:space="preserve">COIXINET BLAU PER A TRODAT PRINTY </t>
    </r>
    <r>
      <rPr>
        <b/>
        <sz val="11"/>
        <rFont val="Helvetica"/>
      </rPr>
      <t>4911</t>
    </r>
  </si>
  <si>
    <t>CO-178</t>
  </si>
  <si>
    <r>
      <t xml:space="preserve">COIXINET BLAU PER A TRODAT PRINTY </t>
    </r>
    <r>
      <rPr>
        <b/>
        <sz val="11"/>
        <rFont val="Helvetica"/>
      </rPr>
      <t>4912</t>
    </r>
  </si>
  <si>
    <t>CO-179</t>
  </si>
  <si>
    <r>
      <t>COIXINET BLAU PER A TRODAT PRINTY</t>
    </r>
    <r>
      <rPr>
        <b/>
        <sz val="11"/>
        <rFont val="Helvetica"/>
      </rPr>
      <t xml:space="preserve"> 4913 </t>
    </r>
    <r>
      <rPr>
        <sz val="11"/>
        <rFont val="Helvetica"/>
      </rPr>
      <t xml:space="preserve">   </t>
    </r>
  </si>
  <si>
    <t>CO-181</t>
  </si>
  <si>
    <t>COIXINET BLAU PER A TRODAT PRINTY 4923</t>
  </si>
  <si>
    <t>CO-182</t>
  </si>
  <si>
    <t>COIXINET BLAU PER A TRODAT PRINTY 4924</t>
  </si>
  <si>
    <t>CO-183</t>
  </si>
  <si>
    <t xml:space="preserve">COIXINET BLAU PER A TRODAT PRINTY 4928     </t>
  </si>
  <si>
    <t>CO-184</t>
  </si>
  <si>
    <r>
      <t xml:space="preserve">COIXINET BLAU PER A TRODAT PRINTY </t>
    </r>
    <r>
      <rPr>
        <b/>
        <sz val="11"/>
        <rFont val="Helvetica"/>
      </rPr>
      <t>5440</t>
    </r>
  </si>
  <si>
    <t>CO-185</t>
  </si>
  <si>
    <t>COIXINET BLAU PER A TRODAT PRINTY 46045</t>
  </si>
  <si>
    <t>30195500-7</t>
  </si>
  <si>
    <t>PISSARRES O ACCESSORIS</t>
  </si>
  <si>
    <t>CO-186</t>
  </si>
  <si>
    <r>
      <t xml:space="preserve">PISSARRA BLANCA VITRIFICADA I MAGNÉTICA, AMB RODES, DE MIDES 180 X 120 CM. </t>
    </r>
    <r>
      <rPr>
        <b/>
        <sz val="11"/>
        <rFont val="Helvetica"/>
      </rPr>
      <t>(ÚS INTENSIU)</t>
    </r>
  </si>
  <si>
    <t>CO-187</t>
  </si>
  <si>
    <t>PISSARRA BLANCA LACADA I MAGNÉTICA, PER PENJAR A LA PARET, DE MIDES 120 X 90 CM.</t>
  </si>
  <si>
    <t>CO-188</t>
  </si>
  <si>
    <t>PISSARRA BLANCA LACADA I MAGNÈTICA PER PENJAR A LA PARET, DE MIDES 180 X 120 CM.</t>
  </si>
  <si>
    <t>CO-189</t>
  </si>
  <si>
    <t>PISSARRA BLANCA LACADA I MAGNÈTICA AMB RODES I APTE PER BLOC DE PAPER, DE MIDES 70 X 100 CM</t>
  </si>
  <si>
    <t>CO-190</t>
  </si>
  <si>
    <t>PISSARRA BLANCA LACADA I MAGNÈTICA AMB RODES, DE MIDES 120 X 90 (REVERSIBLE)</t>
  </si>
  <si>
    <t>CO-191</t>
  </si>
  <si>
    <t>BLOC DE PAPER PER PISSARRA BLANCA DE MIDES 70 X 100 CM, bloc de 25 fulls</t>
  </si>
  <si>
    <t>bloc de 25 fulls</t>
  </si>
  <si>
    <t>CO-192</t>
  </si>
  <si>
    <t>ESBORRADOR PISSARRA BLANCA LACADA RECARREGABLE  (FAIBO 13 X 17 O EQUIVALENT).</t>
  </si>
  <si>
    <t>CO-193</t>
  </si>
  <si>
    <t>RECANVI DE PAPER PER ESBORRADOR DE PISSARRA BLANCA (FAIBO 13 X 17 O EQUIVALENT). (paquet de 5 unitats)</t>
  </si>
  <si>
    <t>CO-198</t>
  </si>
  <si>
    <r>
      <t xml:space="preserve">RETOLADOR </t>
    </r>
    <r>
      <rPr>
        <b/>
        <sz val="11"/>
        <rFont val="Helvetica"/>
      </rPr>
      <t xml:space="preserve">APTE PER PISSARRA BLANCA I PER A PAPELOGRAF </t>
    </r>
    <r>
      <rPr>
        <sz val="11"/>
        <rFont val="Helvetica"/>
      </rPr>
      <t>FABRICAT AMB MATERIAL RECICLAT. PUNTA CÒNICA DE TRAÇ MITJÀ. COLORS :</t>
    </r>
    <r>
      <rPr>
        <b/>
        <sz val="11"/>
        <rFont val="Helvetica"/>
      </rPr>
      <t xml:space="preserve"> BLAU</t>
    </r>
  </si>
  <si>
    <t>CO-199</t>
  </si>
  <si>
    <r>
      <t xml:space="preserve">RETOLADOR </t>
    </r>
    <r>
      <rPr>
        <b/>
        <sz val="11"/>
        <rFont val="Helvetica"/>
      </rPr>
      <t>APTE PER PISSARRA BLANCA I PER A PAPELOGRAF</t>
    </r>
    <r>
      <rPr>
        <sz val="11"/>
        <rFont val="Helvetica"/>
      </rPr>
      <t xml:space="preserve"> FABRICAT AMB MATERIAL RECICLAT. PUNTA CÒNICA DE TRAÇ MITJÀ. COLORS : </t>
    </r>
    <r>
      <rPr>
        <b/>
        <sz val="11"/>
        <rFont val="Helvetica"/>
      </rPr>
      <t>NEGRE</t>
    </r>
  </si>
  <si>
    <t>CO-200</t>
  </si>
  <si>
    <r>
      <t xml:space="preserve">RETOLADOR </t>
    </r>
    <r>
      <rPr>
        <b/>
        <sz val="11"/>
        <rFont val="Helvetica"/>
      </rPr>
      <t>APTE PER PISSARRA BLANCA I PER A PAPELOGRAF</t>
    </r>
    <r>
      <rPr>
        <sz val="11"/>
        <rFont val="Helvetica"/>
      </rPr>
      <t xml:space="preserve"> FABRICAT AMB MATERIAL RECICLAT. PUNTA CÒNICA DE TRAÇ MITJÀ. COLORS :  </t>
    </r>
    <r>
      <rPr>
        <b/>
        <sz val="11"/>
        <rFont val="Helvetica"/>
      </rPr>
      <t>VERMELL</t>
    </r>
  </si>
  <si>
    <t>CO-201</t>
  </si>
  <si>
    <r>
      <t xml:space="preserve">RETOLADOR </t>
    </r>
    <r>
      <rPr>
        <b/>
        <sz val="11"/>
        <rFont val="Helvetica"/>
      </rPr>
      <t>PER PISSARRA</t>
    </r>
    <r>
      <rPr>
        <sz val="11"/>
        <rFont val="Helvetica"/>
      </rPr>
      <t xml:space="preserve"> BLANCA FABRICAT AMB MATERIAL RECICLAT. PUNTA CÒNICA DE TRAÇ MITJÀ. COLORS :  </t>
    </r>
    <r>
      <rPr>
        <b/>
        <sz val="11"/>
        <rFont val="Helvetica"/>
      </rPr>
      <t>VERD</t>
    </r>
  </si>
  <si>
    <t>30195000-2</t>
  </si>
  <si>
    <t xml:space="preserve">TAULERS </t>
  </si>
  <si>
    <t>CO-202</t>
  </si>
  <si>
    <t>TAULER DE SURO AMB MARC DE FUSTA CERTIFICADA, DE MIDES 60 X 90 CM.</t>
  </si>
  <si>
    <t>ARXIU D'OFICINA</t>
  </si>
  <si>
    <t>30199500-5</t>
  </si>
  <si>
    <t>ARXIVADORS, CLASSIFICADORS DE CARTES, CAIXES D'EMMAGATZEMATGE I ARTICLES SIMILARS</t>
  </si>
  <si>
    <t>CO-203</t>
  </si>
  <si>
    <t>ARXIVADOR FABRICAT AMB MATERIAL RECICLAT, MIDA A4 (28,8 x 31,8 cm.), LLOM ESTRET (5 cm.), 2 ANELLES, AMB FORAT AL LLOM I MECANISME DE PALANCA.</t>
  </si>
  <si>
    <t>CO-204</t>
  </si>
  <si>
    <t>ARXIVADOR FABRICAT AMB MATERIAL RECICLAT, MIDA A4 (28,8 x 31,8 cm.), LLOM AMPLE (7,5 cm.), 2 ANELLES, AMB FORAT AL LLOM I MECANISME DE PALANCA.</t>
  </si>
  <si>
    <t>CO-205</t>
  </si>
  <si>
    <t>ARXIVADOR FABRICAT AMB MATERIAL RECICLAT, MIDA FOLI (28,8 x 34,8 cm.), LLOM ESTRET (5 cm.), 2 ANELLES, AMB FORAT AL LLOM I MECANISME DE PALANCA.</t>
  </si>
  <si>
    <t>CO-206</t>
  </si>
  <si>
    <t>ARXIVADOR FABRICAT AMB MATERIAL RECICLAT, MIDA FOLI (28,8 x 34,8 cm.), LLOM AMPLE (7,5 cm.), 2 ANELLES, AMB FORAT AL LLOM I MECANISME DE PALANCA.</t>
  </si>
  <si>
    <t>CO-207</t>
  </si>
  <si>
    <t>CAIXA DE PROJECTES FABRICADES AMB MATERIAL RECICLAT O NO TÒXIC, MIDA FOLI, LLOM 10 cm., DIFERENTS COLORS</t>
  </si>
  <si>
    <t>CO-208</t>
  </si>
  <si>
    <t>CAIXA DE PROJECTES FABRICADES AMB MATERIAL RECICLAT O NO TÒXIC, MIDA FOLI, LLOM 7 cm., DIFERENTS COLORS</t>
  </si>
  <si>
    <t>CO-209</t>
  </si>
  <si>
    <t>CAIXA DE PROJECTES FABRICADES AMB MATERIAL RECICLAT O NO TÒXIC, MIDA FOLI, LLOM 5 cm., DIFERENTS COLORS</t>
  </si>
  <si>
    <t>CO-210</t>
  </si>
  <si>
    <t>CAIXA DE PROJECTES FABRICADES AMB MATERIAL RECICLAT O NO TÒXIC, MIDA FOLI, LLOM 3 cm., DIFERENTS COLORS</t>
  </si>
  <si>
    <t>44617000-8</t>
  </si>
  <si>
    <t>CAIXES</t>
  </si>
  <si>
    <t>CO-211</t>
  </si>
  <si>
    <t>CAIXES PER EMBALAR  50 x 34 x 31 FABRICADES AMB MATERIAL RECICLAT I RECICLABLE.</t>
  </si>
  <si>
    <t>paquets de 10 unitats.</t>
  </si>
  <si>
    <t>CO-212</t>
  </si>
  <si>
    <t>CAIXES PER EMBALAR  40 x 29 x 22. FABRICADES AMB MATERIAL RECICLAT I RECICLABLE.</t>
  </si>
  <si>
    <t>ACCESSORIS INFORMÀTICS</t>
  </si>
  <si>
    <t>30237200-1</t>
  </si>
  <si>
    <t>CO-216</t>
  </si>
  <si>
    <t>RECOLZA CANELLS DE GEL PER AL RATOLÍ</t>
  </si>
  <si>
    <t>CO-217</t>
  </si>
  <si>
    <t>RECOLZA CANELLS DE GEL PER AL TECLAT</t>
  </si>
  <si>
    <t>CO-218</t>
  </si>
  <si>
    <t>ESTREP (RECOLZA PEUS), AJUSTABLE EN ALÇADA AMB PALANCA REGULADORA, INCLINACIÓ AMB VARIES POSICIONS I POSICIÓ EN 3 ALÇADES.  FABRICANT: STEY, REF. 130028. DIMENSIONS 110 X 360 X 460 MM. (ISO 9241).</t>
  </si>
  <si>
    <t>TOTAL ANUAL</t>
  </si>
  <si>
    <t>TOTAL TRES ANYS</t>
  </si>
  <si>
    <t>PREU UNITARI OFERT(SENSE IVA)</t>
  </si>
  <si>
    <t>TOTAL ANUAL (SENSE IVA)</t>
  </si>
  <si>
    <t>IVA (21%)</t>
  </si>
  <si>
    <t>TOTAL ANUAL (IVA INCLÒS)</t>
  </si>
  <si>
    <r>
      <t xml:space="preserve">ALTERNATIVA: marca, model i descripció del consumible ofert. </t>
    </r>
    <r>
      <rPr>
        <b/>
        <sz val="11"/>
        <color rgb="FFFF0000"/>
        <rFont val="Helvetica"/>
      </rPr>
      <t xml:space="preserve">(Emplenar només en el cas d'oferir una marca equivalent o en el cas d'oferir un producte amb una presentació diferent a la sol·licitada) </t>
    </r>
  </si>
  <si>
    <r>
      <t>ETIQUETA/ES MEDIAMBIENTAL/S O ECOLÒGICA/QUES  (</t>
    </r>
    <r>
      <rPr>
        <sz val="11"/>
        <rFont val="Helvetica"/>
      </rPr>
      <t>EU Ecolabel, Blauer Engel, Nordic Swan, Etiqueta ecològica de la Generalitat de Catalunya (Distintiu de garantia de qualitat ambiental), Reciclable, TCF “Total chlorine-free”, FSC, PEFC …</t>
    </r>
    <r>
      <rPr>
        <b/>
        <sz val="11"/>
        <rFont val="Helvetica"/>
      </rPr>
      <t>)</t>
    </r>
  </si>
  <si>
    <t>1</t>
  </si>
  <si>
    <t>5</t>
  </si>
  <si>
    <t>4</t>
  </si>
  <si>
    <t>2</t>
  </si>
  <si>
    <t>6</t>
  </si>
  <si>
    <t>3</t>
  </si>
  <si>
    <t>9</t>
  </si>
  <si>
    <t>7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</si>
  <si>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</si>
  <si>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</si>
  <si>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</si>
  <si>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</si>
  <si>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</si>
  <si>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</si>
  <si>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</si>
  <si>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</si>
  <si>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</si>
  <si>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</si>
  <si>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</si>
  <si>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</si>
  <si>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</si>
  <si>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</si>
  <si>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</si>
  <si>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33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</si>
  <si>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</si>
  <si>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</si>
  <si>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</si>
  <si>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</si>
  <si>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</si>
  <si>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</si>
  <si>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</si>
  <si>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</si>
  <si>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</si>
  <si>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</si>
  <si>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</si>
  <si>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</si>
  <si>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</si>
  <si>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</si>
  <si>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</si>
  <si>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</si>
  <si>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</si>
  <si>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45</t>
  </si>
  <si>
    <t>42</t>
  </si>
  <si>
    <t>43</t>
  </si>
  <si>
    <t>44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</si>
  <si>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</si>
  <si>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</si>
  <si>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</si>
  <si>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</si>
  <si>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</si>
  <si>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</si>
  <si>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</si>
  <si>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</si>
  <si>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</si>
  <si>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</si>
  <si>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</si>
  <si>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</si>
  <si>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</si>
  <si>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</si>
  <si>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</si>
  <si>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</si>
  <si>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</si>
  <si>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</si>
  <si>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</si>
  <si>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</si>
  <si>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</si>
  <si>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</si>
  <si>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</si>
  <si>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</si>
  <si>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</si>
  <si>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</si>
  <si>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</si>
  <si>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</si>
  <si>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</si>
  <si>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</si>
  <si>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</si>
  <si>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</si>
  <si>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</si>
  <si>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</si>
  <si>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</si>
  <si>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</si>
  <si>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92</t>
  </si>
  <si>
    <t>97</t>
  </si>
  <si>
    <t>95</t>
  </si>
  <si>
    <t>82</t>
  </si>
  <si>
    <t>83</t>
  </si>
  <si>
    <t>86</t>
  </si>
  <si>
    <t>84</t>
  </si>
  <si>
    <t>85</t>
  </si>
  <si>
    <t>87</t>
  </si>
  <si>
    <t>88</t>
  </si>
  <si>
    <t>89</t>
  </si>
  <si>
    <t>90</t>
  </si>
  <si>
    <t>91</t>
  </si>
  <si>
    <t>93</t>
  </si>
  <si>
    <t>94</t>
  </si>
  <si>
    <t>96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</si>
  <si>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</si>
  <si>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</si>
  <si>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</si>
  <si>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</si>
  <si>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</si>
  <si>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</si>
  <si>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</si>
  <si>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</si>
  <si>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</si>
  <si>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108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</si>
  <si>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</si>
  <si>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</si>
  <si>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</si>
  <si>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</si>
  <si>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</si>
  <si>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</si>
  <si>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</si>
  <si>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</si>
  <si>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</si>
  <si>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</si>
  <si>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</si>
  <si>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</si>
  <si>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</si>
  <si>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</si>
  <si>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</si>
  <si>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</si>
  <si>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</si>
  <si>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</si>
  <si>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</si>
  <si>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</si>
  <si>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</si>
  <si>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</si>
  <si>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162</t>
  </si>
  <si>
    <t>130</t>
  </si>
  <si>
    <t>134</t>
  </si>
  <si>
    <t>137</t>
  </si>
  <si>
    <t>131</t>
  </si>
  <si>
    <t>132</t>
  </si>
  <si>
    <t>133</t>
  </si>
  <si>
    <t>135</t>
  </si>
  <si>
    <t>136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</si>
  <si>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</si>
  <si>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</si>
  <si>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</si>
  <si>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</si>
  <si>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</si>
  <si>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</si>
  <si>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</si>
  <si>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</si>
  <si>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</si>
  <si>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</si>
  <si>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</si>
  <si>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</si>
  <si>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</si>
  <si>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</si>
  <si>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</si>
  <si>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</si>
  <si>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</si>
  <si>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</si>
  <si>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</si>
  <si>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</si>
  <si>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</si>
  <si>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</si>
  <si>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</si>
  <si>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</si>
  <si>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163</t>
  </si>
  <si>
    <t>164</t>
  </si>
  <si>
    <t>165</t>
  </si>
  <si>
    <t>166</t>
  </si>
  <si>
    <t>167</t>
  </si>
  <si>
    <t>168</t>
  </si>
  <si>
    <t>ORDRE</t>
  </si>
  <si>
    <t>MODEL DE L'OFERTA DELS PREUS UNITARIS LOT 1. MATERIAL D'OFICINA AJUNTAMENT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</si>
</sst>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3" formatCode="_-* #,##0.00_-;\-* #,##0.00_-;_-* &quot;-&quot;??_-;_-@_-"/>
    <numFmt numFmtId="164" formatCode="#,##0.0000"/>
    <numFmt numFmtId="165" formatCode="#,##0.00\ &quot;€&quot;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Helvetica"/>
    </font>
    <font>
      <sz val="11"/>
      <name val="Helvetica"/>
    </font>
    <font>
      <sz val="11"/>
      <color theme="1"/>
      <name val="Helvetica"/>
    </font>
    <font>
      <b/>
      <sz val="11"/>
      <name val="Helvetica"/>
    </font>
    <font>
      <b/>
      <sz val="11"/>
      <color theme="0"/>
      <name val="Helvetica"/>
    </font>
    <font>
      <sz val="12"/>
      <name val="Helvetica   "/>
    </font>
    <font>
      <b/>
      <sz val="12"/>
      <name val="Helvetica   "/>
    </font>
    <font>
      <sz val="10"/>
      <name val="Helv"/>
    </font>
    <font>
      <sz val="11"/>
      <color theme="0"/>
      <name val="Helvetica"/>
    </font>
    <font>
      <b/>
      <sz val="11"/>
      <color theme="1"/>
      <name val="Helvetica"/>
    </font>
    <font>
      <b/>
      <sz val="11"/>
      <color rgb="FFFF0000"/>
      <name val="Helvetica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87">
    <xf numFmtId="0" fontId="0" fillId="0" borderId="0" xfId="0"/>
    <xf numFmtId="3" fontId="2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/>
    <xf numFmtId="43" fontId="4" fillId="0" borderId="0" xfId="1" applyFont="1"/>
    <xf numFmtId="49" fontId="5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left" wrapText="1"/>
    </xf>
    <xf numFmtId="49" fontId="6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wrapText="1"/>
    </xf>
    <xf numFmtId="49" fontId="5" fillId="3" borderId="1" xfId="0" applyNumberFormat="1" applyFont="1" applyFill="1" applyBorder="1" applyAlignment="1">
      <alignment horizontal="left" wrapText="1"/>
    </xf>
    <xf numFmtId="0" fontId="3" fillId="3" borderId="1" xfId="0" applyFont="1" applyFill="1" applyBorder="1"/>
    <xf numFmtId="49" fontId="5" fillId="3" borderId="3" xfId="0" applyNumberFormat="1" applyFont="1" applyFill="1" applyBorder="1" applyAlignment="1">
      <alignment horizontal="right" wrapText="1"/>
    </xf>
    <xf numFmtId="43" fontId="5" fillId="3" borderId="3" xfId="1" applyFont="1" applyFill="1" applyBorder="1" applyAlignment="1">
      <alignment horizontal="right" wrapText="1"/>
    </xf>
    <xf numFmtId="49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wrapText="1"/>
    </xf>
    <xf numFmtId="49" fontId="5" fillId="4" borderId="1" xfId="0" applyNumberFormat="1" applyFont="1" applyFill="1" applyBorder="1" applyAlignment="1">
      <alignment horizontal="left" wrapText="1"/>
    </xf>
    <xf numFmtId="0" fontId="3" fillId="4" borderId="1" xfId="0" applyFont="1" applyFill="1" applyBorder="1"/>
    <xf numFmtId="49" fontId="5" fillId="4" borderId="3" xfId="0" applyNumberFormat="1" applyFont="1" applyFill="1" applyBorder="1" applyAlignment="1">
      <alignment horizontal="right" wrapText="1"/>
    </xf>
    <xf numFmtId="43" fontId="5" fillId="4" borderId="3" xfId="1" applyFont="1" applyFill="1" applyBorder="1" applyAlignment="1">
      <alignment horizontal="right" wrapText="1"/>
    </xf>
    <xf numFmtId="0" fontId="3" fillId="0" borderId="1" xfId="0" applyFont="1" applyBorder="1"/>
    <xf numFmtId="1" fontId="7" fillId="0" borderId="1" xfId="1" applyNumberFormat="1" applyFont="1" applyFill="1" applyBorder="1" applyAlignment="1">
      <alignment horizontal="right" wrapText="1"/>
    </xf>
    <xf numFmtId="1" fontId="8" fillId="4" borderId="1" xfId="1" applyNumberFormat="1" applyFont="1" applyFill="1" applyBorder="1" applyAlignment="1">
      <alignment horizontal="right" wrapText="1"/>
    </xf>
    <xf numFmtId="1" fontId="7" fillId="0" borderId="1" xfId="1" applyNumberFormat="1" applyFont="1" applyFill="1" applyBorder="1" applyAlignment="1">
      <alignment horizontal="right"/>
    </xf>
    <xf numFmtId="1" fontId="7" fillId="0" borderId="1" xfId="1" applyNumberFormat="1" applyFont="1" applyFill="1" applyBorder="1"/>
    <xf numFmtId="0" fontId="3" fillId="3" borderId="1" xfId="0" applyFont="1" applyFill="1" applyBorder="1" applyAlignment="1">
      <alignment wrapText="1"/>
    </xf>
    <xf numFmtId="49" fontId="3" fillId="3" borderId="1" xfId="0" applyNumberFormat="1" applyFont="1" applyFill="1" applyBorder="1" applyAlignment="1">
      <alignment horizontal="left" wrapText="1"/>
    </xf>
    <xf numFmtId="1" fontId="7" fillId="3" borderId="1" xfId="1" applyNumberFormat="1" applyFont="1" applyFill="1" applyBorder="1" applyAlignment="1">
      <alignment horizontal="right" wrapText="1"/>
    </xf>
    <xf numFmtId="0" fontId="10" fillId="3" borderId="1" xfId="0" applyFont="1" applyFill="1" applyBorder="1" applyAlignment="1">
      <alignment wrapText="1"/>
    </xf>
    <xf numFmtId="49" fontId="10" fillId="3" borderId="1" xfId="0" applyNumberFormat="1" applyFont="1" applyFill="1" applyBorder="1" applyAlignment="1">
      <alignment horizontal="left" wrapText="1"/>
    </xf>
    <xf numFmtId="0" fontId="10" fillId="3" borderId="1" xfId="0" applyFont="1" applyFill="1" applyBorder="1"/>
    <xf numFmtId="49" fontId="10" fillId="3" borderId="3" xfId="0" applyNumberFormat="1" applyFont="1" applyFill="1" applyBorder="1" applyAlignment="1">
      <alignment horizontal="right" wrapText="1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3" fontId="5" fillId="0" borderId="0" xfId="0" applyNumberFormat="1" applyFont="1" applyAlignment="1">
      <alignment horizontal="left"/>
    </xf>
    <xf numFmtId="2" fontId="8" fillId="4" borderId="1" xfId="1" applyNumberFormat="1" applyFont="1" applyFill="1" applyBorder="1" applyAlignment="1">
      <alignment horizontal="right" wrapText="1"/>
    </xf>
    <xf numFmtId="2" fontId="7" fillId="0" borderId="1" xfId="1" applyNumberFormat="1" applyFont="1" applyFill="1" applyBorder="1"/>
    <xf numFmtId="2" fontId="5" fillId="4" borderId="3" xfId="0" applyNumberFormat="1" applyFont="1" applyFill="1" applyBorder="1" applyAlignment="1">
      <alignment horizontal="right" wrapText="1"/>
    </xf>
    <xf numFmtId="2" fontId="7" fillId="3" borderId="1" xfId="1" applyNumberFormat="1" applyFont="1" applyFill="1" applyBorder="1" applyAlignment="1">
      <alignment horizontal="right" wrapText="1"/>
    </xf>
    <xf numFmtId="2" fontId="10" fillId="3" borderId="3" xfId="0" applyNumberFormat="1" applyFont="1" applyFill="1" applyBorder="1" applyAlignment="1">
      <alignment horizontal="right" wrapText="1"/>
    </xf>
    <xf numFmtId="2" fontId="4" fillId="0" borderId="0" xfId="0" applyNumberFormat="1" applyFont="1"/>
    <xf numFmtId="49" fontId="5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left" wrapText="1"/>
    </xf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left"/>
    </xf>
    <xf numFmtId="1" fontId="7" fillId="0" borderId="1" xfId="1" applyNumberFormat="1" applyFont="1" applyFill="1" applyBorder="1" applyAlignment="1">
      <alignment wrapText="1"/>
    </xf>
    <xf numFmtId="43" fontId="7" fillId="0" borderId="1" xfId="1" applyFont="1" applyFill="1" applyBorder="1" applyAlignment="1">
      <alignment horizontal="right" wrapText="1"/>
    </xf>
    <xf numFmtId="43" fontId="8" fillId="4" borderId="1" xfId="1" applyFont="1" applyFill="1" applyBorder="1" applyAlignment="1">
      <alignment horizontal="right" wrapText="1"/>
    </xf>
    <xf numFmtId="43" fontId="7" fillId="3" borderId="1" xfId="1" applyFont="1" applyFill="1" applyBorder="1" applyAlignment="1">
      <alignment horizontal="right" wrapText="1"/>
    </xf>
    <xf numFmtId="43" fontId="10" fillId="3" borderId="3" xfId="1" applyFont="1" applyFill="1" applyBorder="1" applyAlignment="1">
      <alignment horizontal="right" wrapText="1"/>
    </xf>
    <xf numFmtId="43" fontId="8" fillId="4" borderId="1" xfId="1" applyFont="1" applyFill="1" applyBorder="1" applyAlignment="1">
      <alignment horizontal="right"/>
    </xf>
    <xf numFmtId="43" fontId="5" fillId="4" borderId="3" xfId="1" applyFont="1" applyFill="1" applyBorder="1" applyAlignment="1">
      <alignment horizontal="right"/>
    </xf>
    <xf numFmtId="43" fontId="7" fillId="3" borderId="1" xfId="1" applyFont="1" applyFill="1" applyBorder="1" applyAlignment="1">
      <alignment horizontal="right"/>
    </xf>
    <xf numFmtId="43" fontId="10" fillId="3" borderId="3" xfId="1" applyFont="1" applyFill="1" applyBorder="1" applyAlignment="1">
      <alignment horizontal="right"/>
    </xf>
    <xf numFmtId="43" fontId="8" fillId="4" borderId="3" xfId="1" applyFont="1" applyFill="1" applyBorder="1" applyAlignment="1">
      <alignment horizontal="right" wrapText="1"/>
    </xf>
    <xf numFmtId="3" fontId="3" fillId="0" borderId="1" xfId="0" applyNumberFormat="1" applyFont="1" applyBorder="1" applyAlignment="1">
      <alignment horizontal="left" wrapText="1"/>
    </xf>
    <xf numFmtId="49" fontId="6" fillId="5" borderId="1" xfId="0" applyNumberFormat="1" applyFont="1" applyFill="1" applyBorder="1" applyAlignment="1">
      <alignment horizontal="left" wrapText="1"/>
    </xf>
    <xf numFmtId="43" fontId="6" fillId="5" borderId="2" xfId="1" applyFont="1" applyFill="1" applyBorder="1" applyAlignment="1" applyProtection="1">
      <alignment horizontal="left" wrapText="1"/>
    </xf>
    <xf numFmtId="43" fontId="6" fillId="5" borderId="1" xfId="1" applyFont="1" applyFill="1" applyBorder="1" applyAlignment="1" applyProtection="1">
      <alignment horizontal="left" wrapText="1"/>
    </xf>
    <xf numFmtId="7" fontId="7" fillId="0" borderId="1" xfId="1" applyNumberFormat="1" applyFont="1" applyFill="1" applyBorder="1" applyAlignment="1">
      <alignment horizontal="right"/>
    </xf>
    <xf numFmtId="0" fontId="3" fillId="3" borderId="3" xfId="0" applyFont="1" applyFill="1" applyBorder="1"/>
    <xf numFmtId="0" fontId="3" fillId="4" borderId="3" xfId="0" applyFont="1" applyFill="1" applyBorder="1"/>
    <xf numFmtId="0" fontId="10" fillId="3" borderId="3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3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/>
    <xf numFmtId="43" fontId="4" fillId="2" borderId="1" xfId="1" applyFont="1" applyFill="1" applyBorder="1"/>
    <xf numFmtId="165" fontId="4" fillId="2" borderId="1" xfId="0" applyNumberFormat="1" applyFont="1" applyFill="1" applyBorder="1" applyAlignment="1">
      <alignment horizontal="right"/>
    </xf>
    <xf numFmtId="165" fontId="11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wrapText="1"/>
    </xf>
  </cellXfs>
  <cellStyles count="3">
    <cellStyle name="Coma" xfId="1" builtinId="3"/>
    <cellStyle name="Normal" xfId="0" builtinId="0"/>
    <cellStyle name="Normal_Hoja1" xfId="2" xr:uid="{E38C4C5D-3EFD-45FD-806D-FC434588A8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79CA3-596A-4BCF-AA78-4E59938D8529}">
  <dimension ref="A1:M207"/>
  <sheetViews>
    <sheetView tabSelected="1" workbookViewId="0">
      <selection activeCell="A8" sqref="A8"/>
    </sheetView>
  </sheetViews>
  <sheetFormatPr defaultColWidth="11.453125" defaultRowHeight="14"/>
  <cols>
    <col min="1" max="1" width="8.36328125" style="85" customWidth="1"/>
    <col min="2" max="2" width="16.453125" style="38" customWidth="1"/>
    <col min="3" max="3" width="93.81640625" style="2" customWidth="1"/>
    <col min="4" max="4" width="19.81640625" style="3" customWidth="1"/>
    <col min="5" max="5" width="0" style="4" hidden="1" customWidth="1"/>
    <col min="6" max="6" width="64.453125" style="4" customWidth="1"/>
    <col min="7" max="7" width="32.54296875" style="4" customWidth="1"/>
    <col min="8" max="8" width="16.81640625" style="5" customWidth="1"/>
    <col min="9" max="9" width="18.453125" style="6" customWidth="1"/>
    <col min="10" max="10" width="16.81640625" style="5" customWidth="1"/>
    <col min="11" max="13" width="16.81640625" style="6" customWidth="1"/>
    <col min="14" max="241" width="11.1796875" style="5"/>
    <col min="242" max="242" width="16.453125" style="5" customWidth="1"/>
    <col min="243" max="243" width="89.7265625" style="5" bestFit="1" customWidth="1"/>
    <col min="244" max="244" width="19.81640625" style="5" customWidth="1"/>
    <col min="245" max="245" width="0" style="5" hidden="1" customWidth="1"/>
    <col min="246" max="246" width="16.81640625" style="5" bestFit="1" customWidth="1"/>
    <col min="247" max="247" width="14.453125" style="5" customWidth="1"/>
    <col min="248" max="251" width="23.81640625" style="5" customWidth="1"/>
    <col min="252" max="252" width="12.1796875" style="5" customWidth="1"/>
    <col min="253" max="254" width="12.26953125" style="5" customWidth="1"/>
    <col min="255" max="497" width="11.1796875" style="5"/>
    <col min="498" max="498" width="16.453125" style="5" customWidth="1"/>
    <col min="499" max="499" width="89.7265625" style="5" bestFit="1" customWidth="1"/>
    <col min="500" max="500" width="19.81640625" style="5" customWidth="1"/>
    <col min="501" max="501" width="0" style="5" hidden="1" customWidth="1"/>
    <col min="502" max="502" width="16.81640625" style="5" bestFit="1" customWidth="1"/>
    <col min="503" max="503" width="14.453125" style="5" customWidth="1"/>
    <col min="504" max="507" width="23.81640625" style="5" customWidth="1"/>
    <col min="508" max="508" width="12.1796875" style="5" customWidth="1"/>
    <col min="509" max="510" width="12.26953125" style="5" customWidth="1"/>
    <col min="511" max="753" width="11.1796875" style="5"/>
    <col min="754" max="754" width="16.453125" style="5" customWidth="1"/>
    <col min="755" max="755" width="89.7265625" style="5" bestFit="1" customWidth="1"/>
    <col min="756" max="756" width="19.81640625" style="5" customWidth="1"/>
    <col min="757" max="757" width="0" style="5" hidden="1" customWidth="1"/>
    <col min="758" max="758" width="16.81640625" style="5" bestFit="1" customWidth="1"/>
    <col min="759" max="759" width="14.453125" style="5" customWidth="1"/>
    <col min="760" max="763" width="23.81640625" style="5" customWidth="1"/>
    <col min="764" max="764" width="12.1796875" style="5" customWidth="1"/>
    <col min="765" max="766" width="12.26953125" style="5" customWidth="1"/>
    <col min="767" max="1009" width="11.1796875" style="5"/>
    <col min="1010" max="1010" width="16.453125" style="5" customWidth="1"/>
    <col min="1011" max="1011" width="89.7265625" style="5" bestFit="1" customWidth="1"/>
    <col min="1012" max="1012" width="19.81640625" style="5" customWidth="1"/>
    <col min="1013" max="1013" width="0" style="5" hidden="1" customWidth="1"/>
    <col min="1014" max="1014" width="16.81640625" style="5" bestFit="1" customWidth="1"/>
    <col min="1015" max="1015" width="14.453125" style="5" customWidth="1"/>
    <col min="1016" max="1019" width="23.81640625" style="5" customWidth="1"/>
    <col min="1020" max="1020" width="12.1796875" style="5" customWidth="1"/>
    <col min="1021" max="1022" width="12.26953125" style="5" customWidth="1"/>
    <col min="1023" max="1265" width="11.1796875" style="5"/>
    <col min="1266" max="1266" width="16.453125" style="5" customWidth="1"/>
    <col min="1267" max="1267" width="89.7265625" style="5" bestFit="1" customWidth="1"/>
    <col min="1268" max="1268" width="19.81640625" style="5" customWidth="1"/>
    <col min="1269" max="1269" width="0" style="5" hidden="1" customWidth="1"/>
    <col min="1270" max="1270" width="16.81640625" style="5" bestFit="1" customWidth="1"/>
    <col min="1271" max="1271" width="14.453125" style="5" customWidth="1"/>
    <col min="1272" max="1275" width="23.81640625" style="5" customWidth="1"/>
    <col min="1276" max="1276" width="12.1796875" style="5" customWidth="1"/>
    <col min="1277" max="1278" width="12.26953125" style="5" customWidth="1"/>
    <col min="1279" max="1521" width="11.1796875" style="5"/>
    <col min="1522" max="1522" width="16.453125" style="5" customWidth="1"/>
    <col min="1523" max="1523" width="89.7265625" style="5" bestFit="1" customWidth="1"/>
    <col min="1524" max="1524" width="19.81640625" style="5" customWidth="1"/>
    <col min="1525" max="1525" width="0" style="5" hidden="1" customWidth="1"/>
    <col min="1526" max="1526" width="16.81640625" style="5" bestFit="1" customWidth="1"/>
    <col min="1527" max="1527" width="14.453125" style="5" customWidth="1"/>
    <col min="1528" max="1531" width="23.81640625" style="5" customWidth="1"/>
    <col min="1532" max="1532" width="12.1796875" style="5" customWidth="1"/>
    <col min="1533" max="1534" width="12.26953125" style="5" customWidth="1"/>
    <col min="1535" max="1777" width="11.1796875" style="5"/>
    <col min="1778" max="1778" width="16.453125" style="5" customWidth="1"/>
    <col min="1779" max="1779" width="89.7265625" style="5" bestFit="1" customWidth="1"/>
    <col min="1780" max="1780" width="19.81640625" style="5" customWidth="1"/>
    <col min="1781" max="1781" width="0" style="5" hidden="1" customWidth="1"/>
    <col min="1782" max="1782" width="16.81640625" style="5" bestFit="1" customWidth="1"/>
    <col min="1783" max="1783" width="14.453125" style="5" customWidth="1"/>
    <col min="1784" max="1787" width="23.81640625" style="5" customWidth="1"/>
    <col min="1788" max="1788" width="12.1796875" style="5" customWidth="1"/>
    <col min="1789" max="1790" width="12.26953125" style="5" customWidth="1"/>
    <col min="1791" max="2033" width="11.1796875" style="5"/>
    <col min="2034" max="2034" width="16.453125" style="5" customWidth="1"/>
    <col min="2035" max="2035" width="89.7265625" style="5" bestFit="1" customWidth="1"/>
    <col min="2036" max="2036" width="19.81640625" style="5" customWidth="1"/>
    <col min="2037" max="2037" width="0" style="5" hidden="1" customWidth="1"/>
    <col min="2038" max="2038" width="16.81640625" style="5" bestFit="1" customWidth="1"/>
    <col min="2039" max="2039" width="14.453125" style="5" customWidth="1"/>
    <col min="2040" max="2043" width="23.81640625" style="5" customWidth="1"/>
    <col min="2044" max="2044" width="12.1796875" style="5" customWidth="1"/>
    <col min="2045" max="2046" width="12.26953125" style="5" customWidth="1"/>
    <col min="2047" max="2289" width="11.1796875" style="5"/>
    <col min="2290" max="2290" width="16.453125" style="5" customWidth="1"/>
    <col min="2291" max="2291" width="89.7265625" style="5" bestFit="1" customWidth="1"/>
    <col min="2292" max="2292" width="19.81640625" style="5" customWidth="1"/>
    <col min="2293" max="2293" width="0" style="5" hidden="1" customWidth="1"/>
    <col min="2294" max="2294" width="16.81640625" style="5" bestFit="1" customWidth="1"/>
    <col min="2295" max="2295" width="14.453125" style="5" customWidth="1"/>
    <col min="2296" max="2299" width="23.81640625" style="5" customWidth="1"/>
    <col min="2300" max="2300" width="12.1796875" style="5" customWidth="1"/>
    <col min="2301" max="2302" width="12.26953125" style="5" customWidth="1"/>
    <col min="2303" max="2545" width="11.1796875" style="5"/>
    <col min="2546" max="2546" width="16.453125" style="5" customWidth="1"/>
    <col min="2547" max="2547" width="89.7265625" style="5" bestFit="1" customWidth="1"/>
    <col min="2548" max="2548" width="19.81640625" style="5" customWidth="1"/>
    <col min="2549" max="2549" width="0" style="5" hidden="1" customWidth="1"/>
    <col min="2550" max="2550" width="16.81640625" style="5" bestFit="1" customWidth="1"/>
    <col min="2551" max="2551" width="14.453125" style="5" customWidth="1"/>
    <col min="2552" max="2555" width="23.81640625" style="5" customWidth="1"/>
    <col min="2556" max="2556" width="12.1796875" style="5" customWidth="1"/>
    <col min="2557" max="2558" width="12.26953125" style="5" customWidth="1"/>
    <col min="2559" max="2801" width="11.1796875" style="5"/>
    <col min="2802" max="2802" width="16.453125" style="5" customWidth="1"/>
    <col min="2803" max="2803" width="89.7265625" style="5" bestFit="1" customWidth="1"/>
    <col min="2804" max="2804" width="19.81640625" style="5" customWidth="1"/>
    <col min="2805" max="2805" width="0" style="5" hidden="1" customWidth="1"/>
    <col min="2806" max="2806" width="16.81640625" style="5" bestFit="1" customWidth="1"/>
    <col min="2807" max="2807" width="14.453125" style="5" customWidth="1"/>
    <col min="2808" max="2811" width="23.81640625" style="5" customWidth="1"/>
    <col min="2812" max="2812" width="12.1796875" style="5" customWidth="1"/>
    <col min="2813" max="2814" width="12.26953125" style="5" customWidth="1"/>
    <col min="2815" max="3057" width="11.1796875" style="5"/>
    <col min="3058" max="3058" width="16.453125" style="5" customWidth="1"/>
    <col min="3059" max="3059" width="89.7265625" style="5" bestFit="1" customWidth="1"/>
    <col min="3060" max="3060" width="19.81640625" style="5" customWidth="1"/>
    <col min="3061" max="3061" width="0" style="5" hidden="1" customWidth="1"/>
    <col min="3062" max="3062" width="16.81640625" style="5" bestFit="1" customWidth="1"/>
    <col min="3063" max="3063" width="14.453125" style="5" customWidth="1"/>
    <col min="3064" max="3067" width="23.81640625" style="5" customWidth="1"/>
    <col min="3068" max="3068" width="12.1796875" style="5" customWidth="1"/>
    <col min="3069" max="3070" width="12.26953125" style="5" customWidth="1"/>
    <col min="3071" max="3313" width="11.1796875" style="5"/>
    <col min="3314" max="3314" width="16.453125" style="5" customWidth="1"/>
    <col min="3315" max="3315" width="89.7265625" style="5" bestFit="1" customWidth="1"/>
    <col min="3316" max="3316" width="19.81640625" style="5" customWidth="1"/>
    <col min="3317" max="3317" width="0" style="5" hidden="1" customWidth="1"/>
    <col min="3318" max="3318" width="16.81640625" style="5" bestFit="1" customWidth="1"/>
    <col min="3319" max="3319" width="14.453125" style="5" customWidth="1"/>
    <col min="3320" max="3323" width="23.81640625" style="5" customWidth="1"/>
    <col min="3324" max="3324" width="12.1796875" style="5" customWidth="1"/>
    <col min="3325" max="3326" width="12.26953125" style="5" customWidth="1"/>
    <col min="3327" max="3569" width="11.1796875" style="5"/>
    <col min="3570" max="3570" width="16.453125" style="5" customWidth="1"/>
    <col min="3571" max="3571" width="89.7265625" style="5" bestFit="1" customWidth="1"/>
    <col min="3572" max="3572" width="19.81640625" style="5" customWidth="1"/>
    <col min="3573" max="3573" width="0" style="5" hidden="1" customWidth="1"/>
    <col min="3574" max="3574" width="16.81640625" style="5" bestFit="1" customWidth="1"/>
    <col min="3575" max="3575" width="14.453125" style="5" customWidth="1"/>
    <col min="3576" max="3579" width="23.81640625" style="5" customWidth="1"/>
    <col min="3580" max="3580" width="12.1796875" style="5" customWidth="1"/>
    <col min="3581" max="3582" width="12.26953125" style="5" customWidth="1"/>
    <col min="3583" max="3825" width="11.1796875" style="5"/>
    <col min="3826" max="3826" width="16.453125" style="5" customWidth="1"/>
    <col min="3827" max="3827" width="89.7265625" style="5" bestFit="1" customWidth="1"/>
    <col min="3828" max="3828" width="19.81640625" style="5" customWidth="1"/>
    <col min="3829" max="3829" width="0" style="5" hidden="1" customWidth="1"/>
    <col min="3830" max="3830" width="16.81640625" style="5" bestFit="1" customWidth="1"/>
    <col min="3831" max="3831" width="14.453125" style="5" customWidth="1"/>
    <col min="3832" max="3835" width="23.81640625" style="5" customWidth="1"/>
    <col min="3836" max="3836" width="12.1796875" style="5" customWidth="1"/>
    <col min="3837" max="3838" width="12.26953125" style="5" customWidth="1"/>
    <col min="3839" max="4081" width="11.1796875" style="5"/>
    <col min="4082" max="4082" width="16.453125" style="5" customWidth="1"/>
    <col min="4083" max="4083" width="89.7265625" style="5" bestFit="1" customWidth="1"/>
    <col min="4084" max="4084" width="19.81640625" style="5" customWidth="1"/>
    <col min="4085" max="4085" width="0" style="5" hidden="1" customWidth="1"/>
    <col min="4086" max="4086" width="16.81640625" style="5" bestFit="1" customWidth="1"/>
    <col min="4087" max="4087" width="14.453125" style="5" customWidth="1"/>
    <col min="4088" max="4091" width="23.81640625" style="5" customWidth="1"/>
    <col min="4092" max="4092" width="12.1796875" style="5" customWidth="1"/>
    <col min="4093" max="4094" width="12.26953125" style="5" customWidth="1"/>
    <col min="4095" max="4337" width="11.1796875" style="5"/>
    <col min="4338" max="4338" width="16.453125" style="5" customWidth="1"/>
    <col min="4339" max="4339" width="89.7265625" style="5" bestFit="1" customWidth="1"/>
    <col min="4340" max="4340" width="19.81640625" style="5" customWidth="1"/>
    <col min="4341" max="4341" width="0" style="5" hidden="1" customWidth="1"/>
    <col min="4342" max="4342" width="16.81640625" style="5" bestFit="1" customWidth="1"/>
    <col min="4343" max="4343" width="14.453125" style="5" customWidth="1"/>
    <col min="4344" max="4347" width="23.81640625" style="5" customWidth="1"/>
    <col min="4348" max="4348" width="12.1796875" style="5" customWidth="1"/>
    <col min="4349" max="4350" width="12.26953125" style="5" customWidth="1"/>
    <col min="4351" max="4593" width="11.1796875" style="5"/>
    <col min="4594" max="4594" width="16.453125" style="5" customWidth="1"/>
    <col min="4595" max="4595" width="89.7265625" style="5" bestFit="1" customWidth="1"/>
    <col min="4596" max="4596" width="19.81640625" style="5" customWidth="1"/>
    <col min="4597" max="4597" width="0" style="5" hidden="1" customWidth="1"/>
    <col min="4598" max="4598" width="16.81640625" style="5" bestFit="1" customWidth="1"/>
    <col min="4599" max="4599" width="14.453125" style="5" customWidth="1"/>
    <col min="4600" max="4603" width="23.81640625" style="5" customWidth="1"/>
    <col min="4604" max="4604" width="12.1796875" style="5" customWidth="1"/>
    <col min="4605" max="4606" width="12.26953125" style="5" customWidth="1"/>
    <col min="4607" max="4849" width="11.1796875" style="5"/>
    <col min="4850" max="4850" width="16.453125" style="5" customWidth="1"/>
    <col min="4851" max="4851" width="89.7265625" style="5" bestFit="1" customWidth="1"/>
    <col min="4852" max="4852" width="19.81640625" style="5" customWidth="1"/>
    <col min="4853" max="4853" width="0" style="5" hidden="1" customWidth="1"/>
    <col min="4854" max="4854" width="16.81640625" style="5" bestFit="1" customWidth="1"/>
    <col min="4855" max="4855" width="14.453125" style="5" customWidth="1"/>
    <col min="4856" max="4859" width="23.81640625" style="5" customWidth="1"/>
    <col min="4860" max="4860" width="12.1796875" style="5" customWidth="1"/>
    <col min="4861" max="4862" width="12.26953125" style="5" customWidth="1"/>
    <col min="4863" max="5105" width="11.1796875" style="5"/>
    <col min="5106" max="5106" width="16.453125" style="5" customWidth="1"/>
    <col min="5107" max="5107" width="89.7265625" style="5" bestFit="1" customWidth="1"/>
    <col min="5108" max="5108" width="19.81640625" style="5" customWidth="1"/>
    <col min="5109" max="5109" width="0" style="5" hidden="1" customWidth="1"/>
    <col min="5110" max="5110" width="16.81640625" style="5" bestFit="1" customWidth="1"/>
    <col min="5111" max="5111" width="14.453125" style="5" customWidth="1"/>
    <col min="5112" max="5115" width="23.81640625" style="5" customWidth="1"/>
    <col min="5116" max="5116" width="12.1796875" style="5" customWidth="1"/>
    <col min="5117" max="5118" width="12.26953125" style="5" customWidth="1"/>
    <col min="5119" max="5361" width="11.1796875" style="5"/>
    <col min="5362" max="5362" width="16.453125" style="5" customWidth="1"/>
    <col min="5363" max="5363" width="89.7265625" style="5" bestFit="1" customWidth="1"/>
    <col min="5364" max="5364" width="19.81640625" style="5" customWidth="1"/>
    <col min="5365" max="5365" width="0" style="5" hidden="1" customWidth="1"/>
    <col min="5366" max="5366" width="16.81640625" style="5" bestFit="1" customWidth="1"/>
    <col min="5367" max="5367" width="14.453125" style="5" customWidth="1"/>
    <col min="5368" max="5371" width="23.81640625" style="5" customWidth="1"/>
    <col min="5372" max="5372" width="12.1796875" style="5" customWidth="1"/>
    <col min="5373" max="5374" width="12.26953125" style="5" customWidth="1"/>
    <col min="5375" max="5617" width="11.1796875" style="5"/>
    <col min="5618" max="5618" width="16.453125" style="5" customWidth="1"/>
    <col min="5619" max="5619" width="89.7265625" style="5" bestFit="1" customWidth="1"/>
    <col min="5620" max="5620" width="19.81640625" style="5" customWidth="1"/>
    <col min="5621" max="5621" width="0" style="5" hidden="1" customWidth="1"/>
    <col min="5622" max="5622" width="16.81640625" style="5" bestFit="1" customWidth="1"/>
    <col min="5623" max="5623" width="14.453125" style="5" customWidth="1"/>
    <col min="5624" max="5627" width="23.81640625" style="5" customWidth="1"/>
    <col min="5628" max="5628" width="12.1796875" style="5" customWidth="1"/>
    <col min="5629" max="5630" width="12.26953125" style="5" customWidth="1"/>
    <col min="5631" max="5873" width="11.1796875" style="5"/>
    <col min="5874" max="5874" width="16.453125" style="5" customWidth="1"/>
    <col min="5875" max="5875" width="89.7265625" style="5" bestFit="1" customWidth="1"/>
    <col min="5876" max="5876" width="19.81640625" style="5" customWidth="1"/>
    <col min="5877" max="5877" width="0" style="5" hidden="1" customWidth="1"/>
    <col min="5878" max="5878" width="16.81640625" style="5" bestFit="1" customWidth="1"/>
    <col min="5879" max="5879" width="14.453125" style="5" customWidth="1"/>
    <col min="5880" max="5883" width="23.81640625" style="5" customWidth="1"/>
    <col min="5884" max="5884" width="12.1796875" style="5" customWidth="1"/>
    <col min="5885" max="5886" width="12.26953125" style="5" customWidth="1"/>
    <col min="5887" max="6129" width="11.1796875" style="5"/>
    <col min="6130" max="6130" width="16.453125" style="5" customWidth="1"/>
    <col min="6131" max="6131" width="89.7265625" style="5" bestFit="1" customWidth="1"/>
    <col min="6132" max="6132" width="19.81640625" style="5" customWidth="1"/>
    <col min="6133" max="6133" width="0" style="5" hidden="1" customWidth="1"/>
    <col min="6134" max="6134" width="16.81640625" style="5" bestFit="1" customWidth="1"/>
    <col min="6135" max="6135" width="14.453125" style="5" customWidth="1"/>
    <col min="6136" max="6139" width="23.81640625" style="5" customWidth="1"/>
    <col min="6140" max="6140" width="12.1796875" style="5" customWidth="1"/>
    <col min="6141" max="6142" width="12.26953125" style="5" customWidth="1"/>
    <col min="6143" max="6385" width="11.1796875" style="5"/>
    <col min="6386" max="6386" width="16.453125" style="5" customWidth="1"/>
    <col min="6387" max="6387" width="89.7265625" style="5" bestFit="1" customWidth="1"/>
    <col min="6388" max="6388" width="19.81640625" style="5" customWidth="1"/>
    <col min="6389" max="6389" width="0" style="5" hidden="1" customWidth="1"/>
    <col min="6390" max="6390" width="16.81640625" style="5" bestFit="1" customWidth="1"/>
    <col min="6391" max="6391" width="14.453125" style="5" customWidth="1"/>
    <col min="6392" max="6395" width="23.81640625" style="5" customWidth="1"/>
    <col min="6396" max="6396" width="12.1796875" style="5" customWidth="1"/>
    <col min="6397" max="6398" width="12.26953125" style="5" customWidth="1"/>
    <col min="6399" max="6641" width="11.1796875" style="5"/>
    <col min="6642" max="6642" width="16.453125" style="5" customWidth="1"/>
    <col min="6643" max="6643" width="89.7265625" style="5" bestFit="1" customWidth="1"/>
    <col min="6644" max="6644" width="19.81640625" style="5" customWidth="1"/>
    <col min="6645" max="6645" width="0" style="5" hidden="1" customWidth="1"/>
    <col min="6646" max="6646" width="16.81640625" style="5" bestFit="1" customWidth="1"/>
    <col min="6647" max="6647" width="14.453125" style="5" customWidth="1"/>
    <col min="6648" max="6651" width="23.81640625" style="5" customWidth="1"/>
    <col min="6652" max="6652" width="12.1796875" style="5" customWidth="1"/>
    <col min="6653" max="6654" width="12.26953125" style="5" customWidth="1"/>
    <col min="6655" max="6897" width="11.1796875" style="5"/>
    <col min="6898" max="6898" width="16.453125" style="5" customWidth="1"/>
    <col min="6899" max="6899" width="89.7265625" style="5" bestFit="1" customWidth="1"/>
    <col min="6900" max="6900" width="19.81640625" style="5" customWidth="1"/>
    <col min="6901" max="6901" width="0" style="5" hidden="1" customWidth="1"/>
    <col min="6902" max="6902" width="16.81640625" style="5" bestFit="1" customWidth="1"/>
    <col min="6903" max="6903" width="14.453125" style="5" customWidth="1"/>
    <col min="6904" max="6907" width="23.81640625" style="5" customWidth="1"/>
    <col min="6908" max="6908" width="12.1796875" style="5" customWidth="1"/>
    <col min="6909" max="6910" width="12.26953125" style="5" customWidth="1"/>
    <col min="6911" max="7153" width="11.1796875" style="5"/>
    <col min="7154" max="7154" width="16.453125" style="5" customWidth="1"/>
    <col min="7155" max="7155" width="89.7265625" style="5" bestFit="1" customWidth="1"/>
    <col min="7156" max="7156" width="19.81640625" style="5" customWidth="1"/>
    <col min="7157" max="7157" width="0" style="5" hidden="1" customWidth="1"/>
    <col min="7158" max="7158" width="16.81640625" style="5" bestFit="1" customWidth="1"/>
    <col min="7159" max="7159" width="14.453125" style="5" customWidth="1"/>
    <col min="7160" max="7163" width="23.81640625" style="5" customWidth="1"/>
    <col min="7164" max="7164" width="12.1796875" style="5" customWidth="1"/>
    <col min="7165" max="7166" width="12.26953125" style="5" customWidth="1"/>
    <col min="7167" max="7409" width="11.1796875" style="5"/>
    <col min="7410" max="7410" width="16.453125" style="5" customWidth="1"/>
    <col min="7411" max="7411" width="89.7265625" style="5" bestFit="1" customWidth="1"/>
    <col min="7412" max="7412" width="19.81640625" style="5" customWidth="1"/>
    <col min="7413" max="7413" width="0" style="5" hidden="1" customWidth="1"/>
    <col min="7414" max="7414" width="16.81640625" style="5" bestFit="1" customWidth="1"/>
    <col min="7415" max="7415" width="14.453125" style="5" customWidth="1"/>
    <col min="7416" max="7419" width="23.81640625" style="5" customWidth="1"/>
    <col min="7420" max="7420" width="12.1796875" style="5" customWidth="1"/>
    <col min="7421" max="7422" width="12.26953125" style="5" customWidth="1"/>
    <col min="7423" max="7665" width="11.1796875" style="5"/>
    <col min="7666" max="7666" width="16.453125" style="5" customWidth="1"/>
    <col min="7667" max="7667" width="89.7265625" style="5" bestFit="1" customWidth="1"/>
    <col min="7668" max="7668" width="19.81640625" style="5" customWidth="1"/>
    <col min="7669" max="7669" width="0" style="5" hidden="1" customWidth="1"/>
    <col min="7670" max="7670" width="16.81640625" style="5" bestFit="1" customWidth="1"/>
    <col min="7671" max="7671" width="14.453125" style="5" customWidth="1"/>
    <col min="7672" max="7675" width="23.81640625" style="5" customWidth="1"/>
    <col min="7676" max="7676" width="12.1796875" style="5" customWidth="1"/>
    <col min="7677" max="7678" width="12.26953125" style="5" customWidth="1"/>
    <col min="7679" max="7921" width="11.1796875" style="5"/>
    <col min="7922" max="7922" width="16.453125" style="5" customWidth="1"/>
    <col min="7923" max="7923" width="89.7265625" style="5" bestFit="1" customWidth="1"/>
    <col min="7924" max="7924" width="19.81640625" style="5" customWidth="1"/>
    <col min="7925" max="7925" width="0" style="5" hidden="1" customWidth="1"/>
    <col min="7926" max="7926" width="16.81640625" style="5" bestFit="1" customWidth="1"/>
    <col min="7927" max="7927" width="14.453125" style="5" customWidth="1"/>
    <col min="7928" max="7931" width="23.81640625" style="5" customWidth="1"/>
    <col min="7932" max="7932" width="12.1796875" style="5" customWidth="1"/>
    <col min="7933" max="7934" width="12.26953125" style="5" customWidth="1"/>
    <col min="7935" max="8177" width="11.1796875" style="5"/>
    <col min="8178" max="8178" width="16.453125" style="5" customWidth="1"/>
    <col min="8179" max="8179" width="89.7265625" style="5" bestFit="1" customWidth="1"/>
    <col min="8180" max="8180" width="19.81640625" style="5" customWidth="1"/>
    <col min="8181" max="8181" width="0" style="5" hidden="1" customWidth="1"/>
    <col min="8182" max="8182" width="16.81640625" style="5" bestFit="1" customWidth="1"/>
    <col min="8183" max="8183" width="14.453125" style="5" customWidth="1"/>
    <col min="8184" max="8187" width="23.81640625" style="5" customWidth="1"/>
    <col min="8188" max="8188" width="12.1796875" style="5" customWidth="1"/>
    <col min="8189" max="8190" width="12.26953125" style="5" customWidth="1"/>
    <col min="8191" max="8433" width="11.1796875" style="5"/>
    <col min="8434" max="8434" width="16.453125" style="5" customWidth="1"/>
    <col min="8435" max="8435" width="89.7265625" style="5" bestFit="1" customWidth="1"/>
    <col min="8436" max="8436" width="19.81640625" style="5" customWidth="1"/>
    <col min="8437" max="8437" width="0" style="5" hidden="1" customWidth="1"/>
    <col min="8438" max="8438" width="16.81640625" style="5" bestFit="1" customWidth="1"/>
    <col min="8439" max="8439" width="14.453125" style="5" customWidth="1"/>
    <col min="8440" max="8443" width="23.81640625" style="5" customWidth="1"/>
    <col min="8444" max="8444" width="12.1796875" style="5" customWidth="1"/>
    <col min="8445" max="8446" width="12.26953125" style="5" customWidth="1"/>
    <col min="8447" max="8689" width="11.1796875" style="5"/>
    <col min="8690" max="8690" width="16.453125" style="5" customWidth="1"/>
    <col min="8691" max="8691" width="89.7265625" style="5" bestFit="1" customWidth="1"/>
    <col min="8692" max="8692" width="19.81640625" style="5" customWidth="1"/>
    <col min="8693" max="8693" width="0" style="5" hidden="1" customWidth="1"/>
    <col min="8694" max="8694" width="16.81640625" style="5" bestFit="1" customWidth="1"/>
    <col min="8695" max="8695" width="14.453125" style="5" customWidth="1"/>
    <col min="8696" max="8699" width="23.81640625" style="5" customWidth="1"/>
    <col min="8700" max="8700" width="12.1796875" style="5" customWidth="1"/>
    <col min="8701" max="8702" width="12.26953125" style="5" customWidth="1"/>
    <col min="8703" max="8945" width="11.1796875" style="5"/>
    <col min="8946" max="8946" width="16.453125" style="5" customWidth="1"/>
    <col min="8947" max="8947" width="89.7265625" style="5" bestFit="1" customWidth="1"/>
    <col min="8948" max="8948" width="19.81640625" style="5" customWidth="1"/>
    <col min="8949" max="8949" width="0" style="5" hidden="1" customWidth="1"/>
    <col min="8950" max="8950" width="16.81640625" style="5" bestFit="1" customWidth="1"/>
    <col min="8951" max="8951" width="14.453125" style="5" customWidth="1"/>
    <col min="8952" max="8955" width="23.81640625" style="5" customWidth="1"/>
    <col min="8956" max="8956" width="12.1796875" style="5" customWidth="1"/>
    <col min="8957" max="8958" width="12.26953125" style="5" customWidth="1"/>
    <col min="8959" max="9201" width="11.1796875" style="5"/>
    <col min="9202" max="9202" width="16.453125" style="5" customWidth="1"/>
    <col min="9203" max="9203" width="89.7265625" style="5" bestFit="1" customWidth="1"/>
    <col min="9204" max="9204" width="19.81640625" style="5" customWidth="1"/>
    <col min="9205" max="9205" width="0" style="5" hidden="1" customWidth="1"/>
    <col min="9206" max="9206" width="16.81640625" style="5" bestFit="1" customWidth="1"/>
    <col min="9207" max="9207" width="14.453125" style="5" customWidth="1"/>
    <col min="9208" max="9211" width="23.81640625" style="5" customWidth="1"/>
    <col min="9212" max="9212" width="12.1796875" style="5" customWidth="1"/>
    <col min="9213" max="9214" width="12.26953125" style="5" customWidth="1"/>
    <col min="9215" max="9457" width="11.1796875" style="5"/>
    <col min="9458" max="9458" width="16.453125" style="5" customWidth="1"/>
    <col min="9459" max="9459" width="89.7265625" style="5" bestFit="1" customWidth="1"/>
    <col min="9460" max="9460" width="19.81640625" style="5" customWidth="1"/>
    <col min="9461" max="9461" width="0" style="5" hidden="1" customWidth="1"/>
    <col min="9462" max="9462" width="16.81640625" style="5" bestFit="1" customWidth="1"/>
    <col min="9463" max="9463" width="14.453125" style="5" customWidth="1"/>
    <col min="9464" max="9467" width="23.81640625" style="5" customWidth="1"/>
    <col min="9468" max="9468" width="12.1796875" style="5" customWidth="1"/>
    <col min="9469" max="9470" width="12.26953125" style="5" customWidth="1"/>
    <col min="9471" max="9713" width="11.1796875" style="5"/>
    <col min="9714" max="9714" width="16.453125" style="5" customWidth="1"/>
    <col min="9715" max="9715" width="89.7265625" style="5" bestFit="1" customWidth="1"/>
    <col min="9716" max="9716" width="19.81640625" style="5" customWidth="1"/>
    <col min="9717" max="9717" width="0" style="5" hidden="1" customWidth="1"/>
    <col min="9718" max="9718" width="16.81640625" style="5" bestFit="1" customWidth="1"/>
    <col min="9719" max="9719" width="14.453125" style="5" customWidth="1"/>
    <col min="9720" max="9723" width="23.81640625" style="5" customWidth="1"/>
    <col min="9724" max="9724" width="12.1796875" style="5" customWidth="1"/>
    <col min="9725" max="9726" width="12.26953125" style="5" customWidth="1"/>
    <col min="9727" max="9969" width="11.1796875" style="5"/>
    <col min="9970" max="9970" width="16.453125" style="5" customWidth="1"/>
    <col min="9971" max="9971" width="89.7265625" style="5" bestFit="1" customWidth="1"/>
    <col min="9972" max="9972" width="19.81640625" style="5" customWidth="1"/>
    <col min="9973" max="9973" width="0" style="5" hidden="1" customWidth="1"/>
    <col min="9974" max="9974" width="16.81640625" style="5" bestFit="1" customWidth="1"/>
    <col min="9975" max="9975" width="14.453125" style="5" customWidth="1"/>
    <col min="9976" max="9979" width="23.81640625" style="5" customWidth="1"/>
    <col min="9980" max="9980" width="12.1796875" style="5" customWidth="1"/>
    <col min="9981" max="9982" width="12.26953125" style="5" customWidth="1"/>
    <col min="9983" max="10225" width="11.1796875" style="5"/>
    <col min="10226" max="10226" width="16.453125" style="5" customWidth="1"/>
    <col min="10227" max="10227" width="89.7265625" style="5" bestFit="1" customWidth="1"/>
    <col min="10228" max="10228" width="19.81640625" style="5" customWidth="1"/>
    <col min="10229" max="10229" width="0" style="5" hidden="1" customWidth="1"/>
    <col min="10230" max="10230" width="16.81640625" style="5" bestFit="1" customWidth="1"/>
    <col min="10231" max="10231" width="14.453125" style="5" customWidth="1"/>
    <col min="10232" max="10235" width="23.81640625" style="5" customWidth="1"/>
    <col min="10236" max="10236" width="12.1796875" style="5" customWidth="1"/>
    <col min="10237" max="10238" width="12.26953125" style="5" customWidth="1"/>
    <col min="10239" max="10481" width="11.1796875" style="5"/>
    <col min="10482" max="10482" width="16.453125" style="5" customWidth="1"/>
    <col min="10483" max="10483" width="89.7265625" style="5" bestFit="1" customWidth="1"/>
    <col min="10484" max="10484" width="19.81640625" style="5" customWidth="1"/>
    <col min="10485" max="10485" width="0" style="5" hidden="1" customWidth="1"/>
    <col min="10486" max="10486" width="16.81640625" style="5" bestFit="1" customWidth="1"/>
    <col min="10487" max="10487" width="14.453125" style="5" customWidth="1"/>
    <col min="10488" max="10491" width="23.81640625" style="5" customWidth="1"/>
    <col min="10492" max="10492" width="12.1796875" style="5" customWidth="1"/>
    <col min="10493" max="10494" width="12.26953125" style="5" customWidth="1"/>
    <col min="10495" max="10737" width="11.1796875" style="5"/>
    <col min="10738" max="10738" width="16.453125" style="5" customWidth="1"/>
    <col min="10739" max="10739" width="89.7265625" style="5" bestFit="1" customWidth="1"/>
    <col min="10740" max="10740" width="19.81640625" style="5" customWidth="1"/>
    <col min="10741" max="10741" width="0" style="5" hidden="1" customWidth="1"/>
    <col min="10742" max="10742" width="16.81640625" style="5" bestFit="1" customWidth="1"/>
    <col min="10743" max="10743" width="14.453125" style="5" customWidth="1"/>
    <col min="10744" max="10747" width="23.81640625" style="5" customWidth="1"/>
    <col min="10748" max="10748" width="12.1796875" style="5" customWidth="1"/>
    <col min="10749" max="10750" width="12.26953125" style="5" customWidth="1"/>
    <col min="10751" max="10993" width="11.1796875" style="5"/>
    <col min="10994" max="10994" width="16.453125" style="5" customWidth="1"/>
    <col min="10995" max="10995" width="89.7265625" style="5" bestFit="1" customWidth="1"/>
    <col min="10996" max="10996" width="19.81640625" style="5" customWidth="1"/>
    <col min="10997" max="10997" width="0" style="5" hidden="1" customWidth="1"/>
    <col min="10998" max="10998" width="16.81640625" style="5" bestFit="1" customWidth="1"/>
    <col min="10999" max="10999" width="14.453125" style="5" customWidth="1"/>
    <col min="11000" max="11003" width="23.81640625" style="5" customWidth="1"/>
    <col min="11004" max="11004" width="12.1796875" style="5" customWidth="1"/>
    <col min="11005" max="11006" width="12.26953125" style="5" customWidth="1"/>
    <col min="11007" max="11249" width="11.1796875" style="5"/>
    <col min="11250" max="11250" width="16.453125" style="5" customWidth="1"/>
    <col min="11251" max="11251" width="89.7265625" style="5" bestFit="1" customWidth="1"/>
    <col min="11252" max="11252" width="19.81640625" style="5" customWidth="1"/>
    <col min="11253" max="11253" width="0" style="5" hidden="1" customWidth="1"/>
    <col min="11254" max="11254" width="16.81640625" style="5" bestFit="1" customWidth="1"/>
    <col min="11255" max="11255" width="14.453125" style="5" customWidth="1"/>
    <col min="11256" max="11259" width="23.81640625" style="5" customWidth="1"/>
    <col min="11260" max="11260" width="12.1796875" style="5" customWidth="1"/>
    <col min="11261" max="11262" width="12.26953125" style="5" customWidth="1"/>
    <col min="11263" max="11505" width="11.1796875" style="5"/>
    <col min="11506" max="11506" width="16.453125" style="5" customWidth="1"/>
    <col min="11507" max="11507" width="89.7265625" style="5" bestFit="1" customWidth="1"/>
    <col min="11508" max="11508" width="19.81640625" style="5" customWidth="1"/>
    <col min="11509" max="11509" width="0" style="5" hidden="1" customWidth="1"/>
    <col min="11510" max="11510" width="16.81640625" style="5" bestFit="1" customWidth="1"/>
    <col min="11511" max="11511" width="14.453125" style="5" customWidth="1"/>
    <col min="11512" max="11515" width="23.81640625" style="5" customWidth="1"/>
    <col min="11516" max="11516" width="12.1796875" style="5" customWidth="1"/>
    <col min="11517" max="11518" width="12.26953125" style="5" customWidth="1"/>
    <col min="11519" max="11761" width="11.1796875" style="5"/>
    <col min="11762" max="11762" width="16.453125" style="5" customWidth="1"/>
    <col min="11763" max="11763" width="89.7265625" style="5" bestFit="1" customWidth="1"/>
    <col min="11764" max="11764" width="19.81640625" style="5" customWidth="1"/>
    <col min="11765" max="11765" width="0" style="5" hidden="1" customWidth="1"/>
    <col min="11766" max="11766" width="16.81640625" style="5" bestFit="1" customWidth="1"/>
    <col min="11767" max="11767" width="14.453125" style="5" customWidth="1"/>
    <col min="11768" max="11771" width="23.81640625" style="5" customWidth="1"/>
    <col min="11772" max="11772" width="12.1796875" style="5" customWidth="1"/>
    <col min="11773" max="11774" width="12.26953125" style="5" customWidth="1"/>
    <col min="11775" max="12017" width="11.1796875" style="5"/>
    <col min="12018" max="12018" width="16.453125" style="5" customWidth="1"/>
    <col min="12019" max="12019" width="89.7265625" style="5" bestFit="1" customWidth="1"/>
    <col min="12020" max="12020" width="19.81640625" style="5" customWidth="1"/>
    <col min="12021" max="12021" width="0" style="5" hidden="1" customWidth="1"/>
    <col min="12022" max="12022" width="16.81640625" style="5" bestFit="1" customWidth="1"/>
    <col min="12023" max="12023" width="14.453125" style="5" customWidth="1"/>
    <col min="12024" max="12027" width="23.81640625" style="5" customWidth="1"/>
    <col min="12028" max="12028" width="12.1796875" style="5" customWidth="1"/>
    <col min="12029" max="12030" width="12.26953125" style="5" customWidth="1"/>
    <col min="12031" max="12273" width="11.1796875" style="5"/>
    <col min="12274" max="12274" width="16.453125" style="5" customWidth="1"/>
    <col min="12275" max="12275" width="89.7265625" style="5" bestFit="1" customWidth="1"/>
    <col min="12276" max="12276" width="19.81640625" style="5" customWidth="1"/>
    <col min="12277" max="12277" width="0" style="5" hidden="1" customWidth="1"/>
    <col min="12278" max="12278" width="16.81640625" style="5" bestFit="1" customWidth="1"/>
    <col min="12279" max="12279" width="14.453125" style="5" customWidth="1"/>
    <col min="12280" max="12283" width="23.81640625" style="5" customWidth="1"/>
    <col min="12284" max="12284" width="12.1796875" style="5" customWidth="1"/>
    <col min="12285" max="12286" width="12.26953125" style="5" customWidth="1"/>
    <col min="12287" max="12529" width="11.1796875" style="5"/>
    <col min="12530" max="12530" width="16.453125" style="5" customWidth="1"/>
    <col min="12531" max="12531" width="89.7265625" style="5" bestFit="1" customWidth="1"/>
    <col min="12532" max="12532" width="19.81640625" style="5" customWidth="1"/>
    <col min="12533" max="12533" width="0" style="5" hidden="1" customWidth="1"/>
    <col min="12534" max="12534" width="16.81640625" style="5" bestFit="1" customWidth="1"/>
    <col min="12535" max="12535" width="14.453125" style="5" customWidth="1"/>
    <col min="12536" max="12539" width="23.81640625" style="5" customWidth="1"/>
    <col min="12540" max="12540" width="12.1796875" style="5" customWidth="1"/>
    <col min="12541" max="12542" width="12.26953125" style="5" customWidth="1"/>
    <col min="12543" max="12785" width="11.1796875" style="5"/>
    <col min="12786" max="12786" width="16.453125" style="5" customWidth="1"/>
    <col min="12787" max="12787" width="89.7265625" style="5" bestFit="1" customWidth="1"/>
    <col min="12788" max="12788" width="19.81640625" style="5" customWidth="1"/>
    <col min="12789" max="12789" width="0" style="5" hidden="1" customWidth="1"/>
    <col min="12790" max="12790" width="16.81640625" style="5" bestFit="1" customWidth="1"/>
    <col min="12791" max="12791" width="14.453125" style="5" customWidth="1"/>
    <col min="12792" max="12795" width="23.81640625" style="5" customWidth="1"/>
    <col min="12796" max="12796" width="12.1796875" style="5" customWidth="1"/>
    <col min="12797" max="12798" width="12.26953125" style="5" customWidth="1"/>
    <col min="12799" max="13041" width="11.1796875" style="5"/>
    <col min="13042" max="13042" width="16.453125" style="5" customWidth="1"/>
    <col min="13043" max="13043" width="89.7265625" style="5" bestFit="1" customWidth="1"/>
    <col min="13044" max="13044" width="19.81640625" style="5" customWidth="1"/>
    <col min="13045" max="13045" width="0" style="5" hidden="1" customWidth="1"/>
    <col min="13046" max="13046" width="16.81640625" style="5" bestFit="1" customWidth="1"/>
    <col min="13047" max="13047" width="14.453125" style="5" customWidth="1"/>
    <col min="13048" max="13051" width="23.81640625" style="5" customWidth="1"/>
    <col min="13052" max="13052" width="12.1796875" style="5" customWidth="1"/>
    <col min="13053" max="13054" width="12.26953125" style="5" customWidth="1"/>
    <col min="13055" max="13297" width="11.1796875" style="5"/>
    <col min="13298" max="13298" width="16.453125" style="5" customWidth="1"/>
    <col min="13299" max="13299" width="89.7265625" style="5" bestFit="1" customWidth="1"/>
    <col min="13300" max="13300" width="19.81640625" style="5" customWidth="1"/>
    <col min="13301" max="13301" width="0" style="5" hidden="1" customWidth="1"/>
    <col min="13302" max="13302" width="16.81640625" style="5" bestFit="1" customWidth="1"/>
    <col min="13303" max="13303" width="14.453125" style="5" customWidth="1"/>
    <col min="13304" max="13307" width="23.81640625" style="5" customWidth="1"/>
    <col min="13308" max="13308" width="12.1796875" style="5" customWidth="1"/>
    <col min="13309" max="13310" width="12.26953125" style="5" customWidth="1"/>
    <col min="13311" max="13553" width="11.1796875" style="5"/>
    <col min="13554" max="13554" width="16.453125" style="5" customWidth="1"/>
    <col min="13555" max="13555" width="89.7265625" style="5" bestFit="1" customWidth="1"/>
    <col min="13556" max="13556" width="19.81640625" style="5" customWidth="1"/>
    <col min="13557" max="13557" width="0" style="5" hidden="1" customWidth="1"/>
    <col min="13558" max="13558" width="16.81640625" style="5" bestFit="1" customWidth="1"/>
    <col min="13559" max="13559" width="14.453125" style="5" customWidth="1"/>
    <col min="13560" max="13563" width="23.81640625" style="5" customWidth="1"/>
    <col min="13564" max="13564" width="12.1796875" style="5" customWidth="1"/>
    <col min="13565" max="13566" width="12.26953125" style="5" customWidth="1"/>
    <col min="13567" max="13809" width="11.1796875" style="5"/>
    <col min="13810" max="13810" width="16.453125" style="5" customWidth="1"/>
    <col min="13811" max="13811" width="89.7265625" style="5" bestFit="1" customWidth="1"/>
    <col min="13812" max="13812" width="19.81640625" style="5" customWidth="1"/>
    <col min="13813" max="13813" width="0" style="5" hidden="1" customWidth="1"/>
    <col min="13814" max="13814" width="16.81640625" style="5" bestFit="1" customWidth="1"/>
    <col min="13815" max="13815" width="14.453125" style="5" customWidth="1"/>
    <col min="13816" max="13819" width="23.81640625" style="5" customWidth="1"/>
    <col min="13820" max="13820" width="12.1796875" style="5" customWidth="1"/>
    <col min="13821" max="13822" width="12.26953125" style="5" customWidth="1"/>
    <col min="13823" max="14065" width="11.1796875" style="5"/>
    <col min="14066" max="14066" width="16.453125" style="5" customWidth="1"/>
    <col min="14067" max="14067" width="89.7265625" style="5" bestFit="1" customWidth="1"/>
    <col min="14068" max="14068" width="19.81640625" style="5" customWidth="1"/>
    <col min="14069" max="14069" width="0" style="5" hidden="1" customWidth="1"/>
    <col min="14070" max="14070" width="16.81640625" style="5" bestFit="1" customWidth="1"/>
    <col min="14071" max="14071" width="14.453125" style="5" customWidth="1"/>
    <col min="14072" max="14075" width="23.81640625" style="5" customWidth="1"/>
    <col min="14076" max="14076" width="12.1796875" style="5" customWidth="1"/>
    <col min="14077" max="14078" width="12.26953125" style="5" customWidth="1"/>
    <col min="14079" max="14321" width="11.1796875" style="5"/>
    <col min="14322" max="14322" width="16.453125" style="5" customWidth="1"/>
    <col min="14323" max="14323" width="89.7265625" style="5" bestFit="1" customWidth="1"/>
    <col min="14324" max="14324" width="19.81640625" style="5" customWidth="1"/>
    <col min="14325" max="14325" width="0" style="5" hidden="1" customWidth="1"/>
    <col min="14326" max="14326" width="16.81640625" style="5" bestFit="1" customWidth="1"/>
    <col min="14327" max="14327" width="14.453125" style="5" customWidth="1"/>
    <col min="14328" max="14331" width="23.81640625" style="5" customWidth="1"/>
    <col min="14332" max="14332" width="12.1796875" style="5" customWidth="1"/>
    <col min="14333" max="14334" width="12.26953125" style="5" customWidth="1"/>
    <col min="14335" max="14577" width="11.1796875" style="5"/>
    <col min="14578" max="14578" width="16.453125" style="5" customWidth="1"/>
    <col min="14579" max="14579" width="89.7265625" style="5" bestFit="1" customWidth="1"/>
    <col min="14580" max="14580" width="19.81640625" style="5" customWidth="1"/>
    <col min="14581" max="14581" width="0" style="5" hidden="1" customWidth="1"/>
    <col min="14582" max="14582" width="16.81640625" style="5" bestFit="1" customWidth="1"/>
    <col min="14583" max="14583" width="14.453125" style="5" customWidth="1"/>
    <col min="14584" max="14587" width="23.81640625" style="5" customWidth="1"/>
    <col min="14588" max="14588" width="12.1796875" style="5" customWidth="1"/>
    <col min="14589" max="14590" width="12.26953125" style="5" customWidth="1"/>
    <col min="14591" max="14833" width="11.1796875" style="5"/>
    <col min="14834" max="14834" width="16.453125" style="5" customWidth="1"/>
    <col min="14835" max="14835" width="89.7265625" style="5" bestFit="1" customWidth="1"/>
    <col min="14836" max="14836" width="19.81640625" style="5" customWidth="1"/>
    <col min="14837" max="14837" width="0" style="5" hidden="1" customWidth="1"/>
    <col min="14838" max="14838" width="16.81640625" style="5" bestFit="1" customWidth="1"/>
    <col min="14839" max="14839" width="14.453125" style="5" customWidth="1"/>
    <col min="14840" max="14843" width="23.81640625" style="5" customWidth="1"/>
    <col min="14844" max="14844" width="12.1796875" style="5" customWidth="1"/>
    <col min="14845" max="14846" width="12.26953125" style="5" customWidth="1"/>
    <col min="14847" max="15089" width="11.1796875" style="5"/>
    <col min="15090" max="15090" width="16.453125" style="5" customWidth="1"/>
    <col min="15091" max="15091" width="89.7265625" style="5" bestFit="1" customWidth="1"/>
    <col min="15092" max="15092" width="19.81640625" style="5" customWidth="1"/>
    <col min="15093" max="15093" width="0" style="5" hidden="1" customWidth="1"/>
    <col min="15094" max="15094" width="16.81640625" style="5" bestFit="1" customWidth="1"/>
    <col min="15095" max="15095" width="14.453125" style="5" customWidth="1"/>
    <col min="15096" max="15099" width="23.81640625" style="5" customWidth="1"/>
    <col min="15100" max="15100" width="12.1796875" style="5" customWidth="1"/>
    <col min="15101" max="15102" width="12.26953125" style="5" customWidth="1"/>
    <col min="15103" max="15345" width="11.1796875" style="5"/>
    <col min="15346" max="15346" width="16.453125" style="5" customWidth="1"/>
    <col min="15347" max="15347" width="89.7265625" style="5" bestFit="1" customWidth="1"/>
    <col min="15348" max="15348" width="19.81640625" style="5" customWidth="1"/>
    <col min="15349" max="15349" width="0" style="5" hidden="1" customWidth="1"/>
    <col min="15350" max="15350" width="16.81640625" style="5" bestFit="1" customWidth="1"/>
    <col min="15351" max="15351" width="14.453125" style="5" customWidth="1"/>
    <col min="15352" max="15355" width="23.81640625" style="5" customWidth="1"/>
    <col min="15356" max="15356" width="12.1796875" style="5" customWidth="1"/>
    <col min="15357" max="15358" width="12.26953125" style="5" customWidth="1"/>
    <col min="15359" max="15601" width="11.1796875" style="5"/>
    <col min="15602" max="15602" width="16.453125" style="5" customWidth="1"/>
    <col min="15603" max="15603" width="89.7265625" style="5" bestFit="1" customWidth="1"/>
    <col min="15604" max="15604" width="19.81640625" style="5" customWidth="1"/>
    <col min="15605" max="15605" width="0" style="5" hidden="1" customWidth="1"/>
    <col min="15606" max="15606" width="16.81640625" style="5" bestFit="1" customWidth="1"/>
    <col min="15607" max="15607" width="14.453125" style="5" customWidth="1"/>
    <col min="15608" max="15611" width="23.81640625" style="5" customWidth="1"/>
    <col min="15612" max="15612" width="12.1796875" style="5" customWidth="1"/>
    <col min="15613" max="15614" width="12.26953125" style="5" customWidth="1"/>
    <col min="15615" max="15857" width="11.1796875" style="5"/>
    <col min="15858" max="15858" width="16.453125" style="5" customWidth="1"/>
    <col min="15859" max="15859" width="89.7265625" style="5" bestFit="1" customWidth="1"/>
    <col min="15860" max="15860" width="19.81640625" style="5" customWidth="1"/>
    <col min="15861" max="15861" width="0" style="5" hidden="1" customWidth="1"/>
    <col min="15862" max="15862" width="16.81640625" style="5" bestFit="1" customWidth="1"/>
    <col min="15863" max="15863" width="14.453125" style="5" customWidth="1"/>
    <col min="15864" max="15867" width="23.81640625" style="5" customWidth="1"/>
    <col min="15868" max="15868" width="12.1796875" style="5" customWidth="1"/>
    <col min="15869" max="15870" width="12.26953125" style="5" customWidth="1"/>
    <col min="15871" max="16113" width="11.1796875" style="5"/>
    <col min="16114" max="16114" width="16.453125" style="5" customWidth="1"/>
    <col min="16115" max="16115" width="89.7265625" style="5" bestFit="1" customWidth="1"/>
    <col min="16116" max="16116" width="19.81640625" style="5" customWidth="1"/>
    <col min="16117" max="16117" width="0" style="5" hidden="1" customWidth="1"/>
    <col min="16118" max="16118" width="16.81640625" style="5" bestFit="1" customWidth="1"/>
    <col min="16119" max="16119" width="14.453125" style="5" customWidth="1"/>
    <col min="16120" max="16123" width="23.81640625" style="5" customWidth="1"/>
    <col min="16124" max="16124" width="12.1796875" style="5" customWidth="1"/>
    <col min="16125" max="16126" width="12.26953125" style="5" customWidth="1"/>
    <col min="16127" max="16384" width="11.1796875" style="5"/>
  </cols>
  <sheetData>
    <row r="1" spans="1:13" ht="24" customHeight="1">
      <c r="A1" s="1" t="s">
        <v>601</v>
      </c>
    </row>
    <row r="2" spans="1:13" ht="126">
      <c r="A2" s="80" t="s">
        <v>600</v>
      </c>
      <c r="B2" s="7" t="s">
        <v>0</v>
      </c>
      <c r="C2" s="8" t="s">
        <v>1</v>
      </c>
      <c r="D2" s="7" t="s">
        <v>2</v>
      </c>
      <c r="E2" s="9" t="s">
        <v>3</v>
      </c>
      <c r="F2" s="8" t="s">
        <v>430</v>
      </c>
      <c r="G2" s="8" t="s">
        <v>431</v>
      </c>
      <c r="H2" s="7" t="s">
        <v>4</v>
      </c>
      <c r="I2" s="7" t="s">
        <v>5</v>
      </c>
      <c r="J2" s="61" t="s">
        <v>426</v>
      </c>
      <c r="K2" s="62" t="s">
        <v>427</v>
      </c>
      <c r="L2" s="63" t="s">
        <v>428</v>
      </c>
      <c r="M2" s="62" t="s">
        <v>429</v>
      </c>
    </row>
    <row r="3" spans="1:13" ht="21" customHeight="1">
      <c r="A3" s="81"/>
      <c r="B3" s="10" t="s">
        <v>6</v>
      </c>
      <c r="C3" s="11"/>
      <c r="D3" s="12"/>
      <c r="E3" s="13"/>
      <c r="F3" s="65"/>
      <c r="G3" s="65"/>
      <c r="H3" s="14"/>
      <c r="I3" s="15"/>
      <c r="J3" s="14"/>
      <c r="K3" s="15"/>
      <c r="L3" s="15"/>
      <c r="M3" s="15"/>
    </row>
    <row r="4" spans="1:13">
      <c r="A4" s="82"/>
      <c r="B4" s="16" t="s">
        <v>7</v>
      </c>
      <c r="C4" s="17" t="s">
        <v>8</v>
      </c>
      <c r="D4" s="18"/>
      <c r="E4" s="19"/>
      <c r="F4" s="66"/>
      <c r="G4" s="66"/>
      <c r="H4" s="20"/>
      <c r="I4" s="21"/>
      <c r="J4" s="20"/>
      <c r="K4" s="21"/>
      <c r="L4" s="21"/>
      <c r="M4" s="21"/>
    </row>
    <row r="5" spans="1:13" ht="15.5">
      <c r="A5" s="83" t="s">
        <v>432</v>
      </c>
      <c r="B5" s="45" t="s">
        <v>9</v>
      </c>
      <c r="C5" s="46" t="s">
        <v>10</v>
      </c>
      <c r="D5" s="47" t="s">
        <v>11</v>
      </c>
      <c r="E5" s="22"/>
      <c r="F5" s="46"/>
      <c r="G5" s="22"/>
      <c r="H5" s="23">
        <v>3</v>
      </c>
      <c r="I5" s="51">
        <v>18.899999999999999</v>
      </c>
      <c r="J5" s="40"/>
      <c r="K5" s="64">
        <f>+J5*H5</f>
        <v>0</v>
      </c>
      <c r="L5" s="64">
        <f>+K5*21%</f>
        <v>0</v>
      </c>
      <c r="M5" s="64">
        <f>L5+K5</f>
        <v>0</v>
      </c>
    </row>
    <row r="6" spans="1:13" ht="15.5">
      <c r="A6" s="82"/>
      <c r="B6" s="16" t="s">
        <v>12</v>
      </c>
      <c r="C6" s="17" t="s">
        <v>13</v>
      </c>
      <c r="D6" s="18"/>
      <c r="E6" s="19"/>
      <c r="F6" s="68"/>
      <c r="G6" s="19"/>
      <c r="H6" s="24"/>
      <c r="I6" s="52"/>
      <c r="J6" s="39"/>
      <c r="K6" s="55"/>
      <c r="L6" s="55"/>
      <c r="M6" s="55"/>
    </row>
    <row r="7" spans="1:13" ht="28.5">
      <c r="A7" s="83" t="s">
        <v>435</v>
      </c>
      <c r="B7" s="45" t="s">
        <v>14</v>
      </c>
      <c r="C7" s="46" t="s">
        <v>15</v>
      </c>
      <c r="D7" s="47" t="s">
        <v>11</v>
      </c>
      <c r="E7" s="22"/>
      <c r="F7" s="46"/>
      <c r="G7" s="22"/>
      <c r="H7" s="23">
        <v>44</v>
      </c>
      <c r="I7" s="51">
        <v>5.25</v>
      </c>
      <c r="J7" s="40"/>
      <c r="K7" s="64">
        <f t="shared" ref="K7:K11" si="0">+J7*H7</f>
        <v>0</v>
      </c>
      <c r="L7" s="64">
        <f t="shared" ref="L7:L11" si="1">+K7*21%</f>
        <v>0</v>
      </c>
      <c r="M7" s="64">
        <f t="shared" ref="M7:M11" si="2">L7+K7</f>
        <v>0</v>
      </c>
    </row>
    <row r="8" spans="1:13" ht="28.5">
      <c r="A8" s="83" t="s">
        <v>437</v>
      </c>
      <c r="B8" s="45" t="s">
        <v>16</v>
      </c>
      <c r="C8" s="46" t="s">
        <v>17</v>
      </c>
      <c r="D8" s="47" t="s">
        <v>11</v>
      </c>
      <c r="E8" s="22"/>
      <c r="F8" s="46"/>
      <c r="G8" s="22"/>
      <c r="H8" s="26">
        <v>123</v>
      </c>
      <c r="I8" s="51">
        <v>4.2</v>
      </c>
      <c r="J8" s="40"/>
      <c r="K8" s="64">
        <f t="shared" si="0"/>
        <v>0</v>
      </c>
      <c r="L8" s="64">
        <f t="shared" si="1"/>
        <v>0</v>
      </c>
      <c r="M8" s="64">
        <f t="shared" si="2"/>
        <v>0</v>
      </c>
    </row>
    <row r="9" spans="1:13" ht="28.5">
      <c r="A9" s="83" t="s">
        <v>434</v>
      </c>
      <c r="B9" s="45" t="s">
        <v>18</v>
      </c>
      <c r="C9" s="46" t="s">
        <v>19</v>
      </c>
      <c r="D9" s="47" t="s">
        <v>11</v>
      </c>
      <c r="E9" s="22"/>
      <c r="F9" s="46"/>
      <c r="G9" s="22"/>
      <c r="H9" s="26">
        <v>92</v>
      </c>
      <c r="I9" s="51">
        <v>2.63</v>
      </c>
      <c r="J9" s="40"/>
      <c r="K9" s="64">
        <f t="shared" si="0"/>
        <v>0</v>
      </c>
      <c r="L9" s="64">
        <f t="shared" si="1"/>
        <v>0</v>
      </c>
      <c r="M9" s="64">
        <f t="shared" si="2"/>
        <v>0</v>
      </c>
    </row>
    <row r="10" spans="1:13" ht="28.5">
      <c r="A10" s="83" t="s">
        <v>433</v>
      </c>
      <c r="B10" s="45" t="s">
        <v>20</v>
      </c>
      <c r="C10" s="46" t="s">
        <v>21</v>
      </c>
      <c r="D10" s="47" t="s">
        <v>11</v>
      </c>
      <c r="E10" s="22"/>
      <c r="F10" s="46"/>
      <c r="G10" s="22"/>
      <c r="H10" s="26">
        <v>288</v>
      </c>
      <c r="I10" s="51">
        <v>1.58</v>
      </c>
      <c r="J10" s="40"/>
      <c r="K10" s="64">
        <f t="shared" si="0"/>
        <v>0</v>
      </c>
      <c r="L10" s="64">
        <f t="shared" si="1"/>
        <v>0</v>
      </c>
      <c r="M10" s="64">
        <f t="shared" si="2"/>
        <v>0</v>
      </c>
    </row>
    <row r="11" spans="1:13" ht="15.5">
      <c r="A11" s="83" t="s">
        <v>436</v>
      </c>
      <c r="B11" s="45" t="s">
        <v>22</v>
      </c>
      <c r="C11" s="46" t="s">
        <v>23</v>
      </c>
      <c r="D11" s="47" t="s">
        <v>11</v>
      </c>
      <c r="E11" s="22"/>
      <c r="F11" s="46"/>
      <c r="G11" s="22"/>
      <c r="H11" s="23">
        <v>91</v>
      </c>
      <c r="I11" s="51">
        <v>1.31</v>
      </c>
      <c r="J11" s="40"/>
      <c r="K11" s="64">
        <f t="shared" si="0"/>
        <v>0</v>
      </c>
      <c r="L11" s="64">
        <f t="shared" si="1"/>
        <v>0</v>
      </c>
      <c r="M11" s="64">
        <f t="shared" si="2"/>
        <v>0</v>
      </c>
    </row>
    <row r="12" spans="1:13" ht="15.5">
      <c r="A12" s="82"/>
      <c r="B12" s="16" t="s">
        <v>24</v>
      </c>
      <c r="C12" s="17" t="s">
        <v>25</v>
      </c>
      <c r="D12" s="18"/>
      <c r="E12" s="19"/>
      <c r="F12" s="68"/>
      <c r="G12" s="19"/>
      <c r="H12" s="24"/>
      <c r="I12" s="52"/>
      <c r="J12" s="39"/>
      <c r="K12" s="55"/>
      <c r="L12" s="55"/>
      <c r="M12" s="55"/>
    </row>
    <row r="13" spans="1:13" ht="15.5">
      <c r="A13" s="83" t="s">
        <v>439</v>
      </c>
      <c r="B13" s="45" t="s">
        <v>26</v>
      </c>
      <c r="C13" s="46" t="s">
        <v>27</v>
      </c>
      <c r="D13" s="47" t="s">
        <v>11</v>
      </c>
      <c r="E13" s="22"/>
      <c r="F13" s="46"/>
      <c r="G13" s="22"/>
      <c r="H13" s="26">
        <v>880</v>
      </c>
      <c r="I13" s="51">
        <v>0.14000000000000001</v>
      </c>
      <c r="J13" s="40"/>
      <c r="K13" s="64">
        <f t="shared" ref="K13:K28" si="3">+J13*H13</f>
        <v>0</v>
      </c>
      <c r="L13" s="64">
        <f t="shared" ref="L13:L28" si="4">+K13*21%</f>
        <v>0</v>
      </c>
      <c r="M13" s="64">
        <f t="shared" ref="M13:M28" si="5">L13+K13</f>
        <v>0</v>
      </c>
    </row>
    <row r="14" spans="1:13" ht="15.5">
      <c r="A14" s="83" t="s">
        <v>440</v>
      </c>
      <c r="B14" s="45" t="s">
        <v>28</v>
      </c>
      <c r="C14" s="46" t="s">
        <v>29</v>
      </c>
      <c r="D14" s="47" t="s">
        <v>11</v>
      </c>
      <c r="E14" s="22"/>
      <c r="F14" s="46"/>
      <c r="G14" s="22"/>
      <c r="H14" s="26">
        <v>323</v>
      </c>
      <c r="I14" s="51">
        <v>0.14000000000000001</v>
      </c>
      <c r="J14" s="40"/>
      <c r="K14" s="64">
        <f t="shared" si="3"/>
        <v>0</v>
      </c>
      <c r="L14" s="64">
        <f t="shared" si="4"/>
        <v>0</v>
      </c>
      <c r="M14" s="64">
        <f t="shared" si="5"/>
        <v>0</v>
      </c>
    </row>
    <row r="15" spans="1:13" ht="15.5">
      <c r="A15" s="83" t="s">
        <v>438</v>
      </c>
      <c r="B15" s="45" t="s">
        <v>30</v>
      </c>
      <c r="C15" s="46" t="s">
        <v>31</v>
      </c>
      <c r="D15" s="47" t="s">
        <v>11</v>
      </c>
      <c r="E15" s="22"/>
      <c r="F15" s="46"/>
      <c r="G15" s="22"/>
      <c r="H15" s="26">
        <v>161</v>
      </c>
      <c r="I15" s="51">
        <v>0.14000000000000001</v>
      </c>
      <c r="J15" s="40"/>
      <c r="K15" s="64">
        <f t="shared" si="3"/>
        <v>0</v>
      </c>
      <c r="L15" s="64">
        <f t="shared" si="4"/>
        <v>0</v>
      </c>
      <c r="M15" s="64">
        <f t="shared" si="5"/>
        <v>0</v>
      </c>
    </row>
    <row r="16" spans="1:13" ht="15.5">
      <c r="A16" s="83" t="s">
        <v>441</v>
      </c>
      <c r="B16" s="45" t="s">
        <v>32</v>
      </c>
      <c r="C16" s="46" t="s">
        <v>33</v>
      </c>
      <c r="D16" s="47" t="s">
        <v>11</v>
      </c>
      <c r="E16" s="22"/>
      <c r="F16" s="46"/>
      <c r="G16" s="22"/>
      <c r="H16" s="23">
        <v>12</v>
      </c>
      <c r="I16" s="51">
        <v>0.92</v>
      </c>
      <c r="J16" s="40"/>
      <c r="K16" s="64">
        <f t="shared" si="3"/>
        <v>0</v>
      </c>
      <c r="L16" s="64">
        <f t="shared" si="4"/>
        <v>0</v>
      </c>
      <c r="M16" s="64">
        <f t="shared" si="5"/>
        <v>0</v>
      </c>
    </row>
    <row r="17" spans="1:13" ht="15.5">
      <c r="A17" s="83" t="s">
        <v>442</v>
      </c>
      <c r="B17" s="45" t="s">
        <v>34</v>
      </c>
      <c r="C17" s="46" t="s">
        <v>35</v>
      </c>
      <c r="D17" s="47" t="s">
        <v>11</v>
      </c>
      <c r="E17" s="22"/>
      <c r="F17" s="46"/>
      <c r="G17" s="22"/>
      <c r="H17" s="23">
        <v>12</v>
      </c>
      <c r="I17" s="51">
        <v>0.92</v>
      </c>
      <c r="J17" s="40"/>
      <c r="K17" s="64">
        <f t="shared" si="3"/>
        <v>0</v>
      </c>
      <c r="L17" s="64">
        <f t="shared" si="4"/>
        <v>0</v>
      </c>
      <c r="M17" s="64">
        <f t="shared" si="5"/>
        <v>0</v>
      </c>
    </row>
    <row r="18" spans="1:13" ht="15.5">
      <c r="A18" s="83" t="s">
        <v>443</v>
      </c>
      <c r="B18" s="45" t="s">
        <v>36</v>
      </c>
      <c r="C18" s="46" t="s">
        <v>37</v>
      </c>
      <c r="D18" s="47" t="s">
        <v>11</v>
      </c>
      <c r="E18" s="22"/>
      <c r="F18" s="46"/>
      <c r="G18" s="22"/>
      <c r="H18" s="23">
        <v>12</v>
      </c>
      <c r="I18" s="51">
        <v>0.92</v>
      </c>
      <c r="J18" s="40"/>
      <c r="K18" s="64">
        <f t="shared" si="3"/>
        <v>0</v>
      </c>
      <c r="L18" s="64">
        <f t="shared" si="4"/>
        <v>0</v>
      </c>
      <c r="M18" s="64">
        <f t="shared" si="5"/>
        <v>0</v>
      </c>
    </row>
    <row r="19" spans="1:13" ht="28.5">
      <c r="A19" s="83" t="s">
        <v>444</v>
      </c>
      <c r="B19" s="45" t="s">
        <v>38</v>
      </c>
      <c r="C19" s="46" t="s">
        <v>39</v>
      </c>
      <c r="D19" s="47" t="s">
        <v>11</v>
      </c>
      <c r="E19" s="22"/>
      <c r="F19" s="46"/>
      <c r="G19" s="22"/>
      <c r="H19" s="26">
        <v>223</v>
      </c>
      <c r="I19" s="51">
        <v>0.97</v>
      </c>
      <c r="J19" s="40"/>
      <c r="K19" s="64">
        <f t="shared" si="3"/>
        <v>0</v>
      </c>
      <c r="L19" s="64">
        <f t="shared" si="4"/>
        <v>0</v>
      </c>
      <c r="M19" s="64">
        <f t="shared" si="5"/>
        <v>0</v>
      </c>
    </row>
    <row r="20" spans="1:13" ht="28.5">
      <c r="A20" s="83" t="s">
        <v>445</v>
      </c>
      <c r="B20" s="45" t="s">
        <v>40</v>
      </c>
      <c r="C20" s="46" t="s">
        <v>41</v>
      </c>
      <c r="D20" s="47" t="s">
        <v>11</v>
      </c>
      <c r="E20" s="22"/>
      <c r="F20" s="46"/>
      <c r="G20" s="22"/>
      <c r="H20" s="25">
        <v>212</v>
      </c>
      <c r="I20" s="51">
        <v>0.97</v>
      </c>
      <c r="J20" s="40"/>
      <c r="K20" s="64">
        <f t="shared" si="3"/>
        <v>0</v>
      </c>
      <c r="L20" s="64">
        <f t="shared" si="4"/>
        <v>0</v>
      </c>
      <c r="M20" s="64">
        <f t="shared" si="5"/>
        <v>0</v>
      </c>
    </row>
    <row r="21" spans="1:13" ht="28.5">
      <c r="A21" s="83" t="s">
        <v>446</v>
      </c>
      <c r="B21" s="45" t="s">
        <v>42</v>
      </c>
      <c r="C21" s="46" t="s">
        <v>43</v>
      </c>
      <c r="D21" s="47" t="s">
        <v>11</v>
      </c>
      <c r="E21" s="22"/>
      <c r="F21" s="46"/>
      <c r="G21" s="22"/>
      <c r="H21" s="23">
        <v>12</v>
      </c>
      <c r="I21" s="51">
        <v>0.97</v>
      </c>
      <c r="J21" s="40"/>
      <c r="K21" s="64">
        <f t="shared" si="3"/>
        <v>0</v>
      </c>
      <c r="L21" s="64">
        <f t="shared" si="4"/>
        <v>0</v>
      </c>
      <c r="M21" s="64">
        <f t="shared" si="5"/>
        <v>0</v>
      </c>
    </row>
    <row r="22" spans="1:13" ht="28.5">
      <c r="A22" s="83" t="s">
        <v>447</v>
      </c>
      <c r="B22" s="45" t="s">
        <v>44</v>
      </c>
      <c r="C22" s="46" t="s">
        <v>45</v>
      </c>
      <c r="D22" s="47" t="s">
        <v>11</v>
      </c>
      <c r="E22" s="22"/>
      <c r="F22" s="46"/>
      <c r="G22" s="22"/>
      <c r="H22" s="26">
        <v>236</v>
      </c>
      <c r="I22" s="51">
        <v>1.19</v>
      </c>
      <c r="J22" s="40"/>
      <c r="K22" s="64">
        <f t="shared" si="3"/>
        <v>0</v>
      </c>
      <c r="L22" s="64">
        <f t="shared" si="4"/>
        <v>0</v>
      </c>
      <c r="M22" s="64">
        <f t="shared" si="5"/>
        <v>0</v>
      </c>
    </row>
    <row r="23" spans="1:13" ht="28.5">
      <c r="A23" s="83" t="s">
        <v>448</v>
      </c>
      <c r="B23" s="45" t="s">
        <v>46</v>
      </c>
      <c r="C23" s="46" t="s">
        <v>47</v>
      </c>
      <c r="D23" s="47" t="s">
        <v>11</v>
      </c>
      <c r="E23" s="22"/>
      <c r="F23" s="46"/>
      <c r="G23" s="22"/>
      <c r="H23" s="26">
        <v>29</v>
      </c>
      <c r="I23" s="51">
        <v>1.19</v>
      </c>
      <c r="J23" s="40"/>
      <c r="K23" s="64">
        <f t="shared" si="3"/>
        <v>0</v>
      </c>
      <c r="L23" s="64">
        <f t="shared" si="4"/>
        <v>0</v>
      </c>
      <c r="M23" s="64">
        <f t="shared" si="5"/>
        <v>0</v>
      </c>
    </row>
    <row r="24" spans="1:13" ht="28.5">
      <c r="A24" s="83" t="s">
        <v>449</v>
      </c>
      <c r="B24" s="45" t="s">
        <v>48</v>
      </c>
      <c r="C24" s="46" t="s">
        <v>49</v>
      </c>
      <c r="D24" s="47" t="s">
        <v>11</v>
      </c>
      <c r="E24" s="22"/>
      <c r="F24" s="46"/>
      <c r="G24" s="22"/>
      <c r="H24" s="23">
        <v>12</v>
      </c>
      <c r="I24" s="51">
        <v>1.19</v>
      </c>
      <c r="J24" s="40"/>
      <c r="K24" s="64">
        <f t="shared" si="3"/>
        <v>0</v>
      </c>
      <c r="L24" s="64">
        <f t="shared" si="4"/>
        <v>0</v>
      </c>
      <c r="M24" s="64">
        <f t="shared" si="5"/>
        <v>0</v>
      </c>
    </row>
    <row r="25" spans="1:13" ht="28.5">
      <c r="A25" s="83" t="s">
        <v>450</v>
      </c>
      <c r="B25" s="45" t="s">
        <v>50</v>
      </c>
      <c r="C25" s="46" t="s">
        <v>51</v>
      </c>
      <c r="D25" s="47" t="s">
        <v>11</v>
      </c>
      <c r="E25" s="22"/>
      <c r="F25" s="46"/>
      <c r="G25" s="22"/>
      <c r="H25" s="26">
        <v>232</v>
      </c>
      <c r="I25" s="51">
        <v>0.66</v>
      </c>
      <c r="J25" s="40"/>
      <c r="K25" s="64">
        <f t="shared" si="3"/>
        <v>0</v>
      </c>
      <c r="L25" s="64">
        <f t="shared" si="4"/>
        <v>0</v>
      </c>
      <c r="M25" s="64">
        <f t="shared" si="5"/>
        <v>0</v>
      </c>
    </row>
    <row r="26" spans="1:13" ht="28.5">
      <c r="A26" s="83" t="s">
        <v>451</v>
      </c>
      <c r="B26" s="45" t="s">
        <v>52</v>
      </c>
      <c r="C26" s="46" t="s">
        <v>53</v>
      </c>
      <c r="D26" s="47" t="s">
        <v>11</v>
      </c>
      <c r="E26" s="22"/>
      <c r="F26" s="46"/>
      <c r="G26" s="22"/>
      <c r="H26" s="26">
        <v>29</v>
      </c>
      <c r="I26" s="51">
        <v>0.61</v>
      </c>
      <c r="J26" s="40"/>
      <c r="K26" s="64">
        <f t="shared" si="3"/>
        <v>0</v>
      </c>
      <c r="L26" s="64">
        <f t="shared" si="4"/>
        <v>0</v>
      </c>
      <c r="M26" s="64">
        <f t="shared" si="5"/>
        <v>0</v>
      </c>
    </row>
    <row r="27" spans="1:13" ht="15.5">
      <c r="A27" s="83" t="s">
        <v>452</v>
      </c>
      <c r="B27" s="45" t="s">
        <v>54</v>
      </c>
      <c r="C27" s="46" t="s">
        <v>55</v>
      </c>
      <c r="D27" s="47" t="s">
        <v>11</v>
      </c>
      <c r="E27" s="22"/>
      <c r="F27" s="46"/>
      <c r="G27" s="22"/>
      <c r="H27" s="23">
        <v>6</v>
      </c>
      <c r="I27" s="51">
        <v>4.34</v>
      </c>
      <c r="J27" s="40"/>
      <c r="K27" s="64">
        <f t="shared" si="3"/>
        <v>0</v>
      </c>
      <c r="L27" s="64">
        <f t="shared" si="4"/>
        <v>0</v>
      </c>
      <c r="M27" s="64">
        <f t="shared" si="5"/>
        <v>0</v>
      </c>
    </row>
    <row r="28" spans="1:13" ht="15.5">
      <c r="A28" s="83" t="s">
        <v>453</v>
      </c>
      <c r="B28" s="45" t="s">
        <v>56</v>
      </c>
      <c r="C28" s="46" t="s">
        <v>57</v>
      </c>
      <c r="D28" s="47" t="s">
        <v>58</v>
      </c>
      <c r="E28" s="22"/>
      <c r="F28" s="46"/>
      <c r="G28" s="22"/>
      <c r="H28" s="23">
        <v>3</v>
      </c>
      <c r="I28" s="51">
        <v>4.38</v>
      </c>
      <c r="J28" s="40"/>
      <c r="K28" s="64">
        <f t="shared" si="3"/>
        <v>0</v>
      </c>
      <c r="L28" s="64">
        <f t="shared" si="4"/>
        <v>0</v>
      </c>
      <c r="M28" s="64">
        <f t="shared" si="5"/>
        <v>0</v>
      </c>
    </row>
    <row r="29" spans="1:13" ht="15.5">
      <c r="A29" s="82"/>
      <c r="B29" s="16" t="s">
        <v>59</v>
      </c>
      <c r="C29" s="17" t="s">
        <v>60</v>
      </c>
      <c r="D29" s="18"/>
      <c r="E29" s="19"/>
      <c r="F29" s="68"/>
      <c r="G29" s="19"/>
      <c r="H29" s="24"/>
      <c r="I29" s="52"/>
      <c r="J29" s="39"/>
      <c r="K29" s="55"/>
      <c r="L29" s="55"/>
      <c r="M29" s="55"/>
    </row>
    <row r="30" spans="1:13" ht="28.5">
      <c r="A30" s="83" t="s">
        <v>454</v>
      </c>
      <c r="B30" s="45" t="s">
        <v>61</v>
      </c>
      <c r="C30" s="46" t="s">
        <v>62</v>
      </c>
      <c r="D30" s="47" t="s">
        <v>11</v>
      </c>
      <c r="E30" s="22"/>
      <c r="F30" s="46"/>
      <c r="G30" s="22"/>
      <c r="H30" s="23">
        <v>17</v>
      </c>
      <c r="I30" s="51">
        <v>0.35</v>
      </c>
      <c r="J30" s="40"/>
      <c r="K30" s="64">
        <f t="shared" ref="K30:K34" si="6">+J30*H30</f>
        <v>0</v>
      </c>
      <c r="L30" s="64">
        <f t="shared" ref="L30:L34" si="7">+K30*21%</f>
        <v>0</v>
      </c>
      <c r="M30" s="64">
        <f t="shared" ref="M30:M34" si="8">L30+K30</f>
        <v>0</v>
      </c>
    </row>
    <row r="31" spans="1:13" ht="28.5">
      <c r="A31" s="83" t="s">
        <v>456</v>
      </c>
      <c r="B31" s="45" t="s">
        <v>63</v>
      </c>
      <c r="C31" s="46" t="s">
        <v>64</v>
      </c>
      <c r="D31" s="47" t="s">
        <v>11</v>
      </c>
      <c r="E31" s="22"/>
      <c r="F31" s="46"/>
      <c r="G31" s="22"/>
      <c r="H31" s="23">
        <v>109</v>
      </c>
      <c r="I31" s="51">
        <v>0.35</v>
      </c>
      <c r="J31" s="40"/>
      <c r="K31" s="64">
        <f t="shared" si="6"/>
        <v>0</v>
      </c>
      <c r="L31" s="64">
        <f t="shared" si="7"/>
        <v>0</v>
      </c>
      <c r="M31" s="64">
        <f t="shared" si="8"/>
        <v>0</v>
      </c>
    </row>
    <row r="32" spans="1:13" ht="28.5">
      <c r="A32" s="83" t="s">
        <v>457</v>
      </c>
      <c r="B32" s="45" t="s">
        <v>65</v>
      </c>
      <c r="C32" s="46" t="s">
        <v>66</v>
      </c>
      <c r="D32" s="47" t="s">
        <v>11</v>
      </c>
      <c r="E32" s="22"/>
      <c r="F32" s="46"/>
      <c r="G32" s="22"/>
      <c r="H32" s="23">
        <v>96</v>
      </c>
      <c r="I32" s="51">
        <v>0.35</v>
      </c>
      <c r="J32" s="40"/>
      <c r="K32" s="64">
        <f t="shared" si="6"/>
        <v>0</v>
      </c>
      <c r="L32" s="64">
        <f t="shared" si="7"/>
        <v>0</v>
      </c>
      <c r="M32" s="64">
        <f t="shared" si="8"/>
        <v>0</v>
      </c>
    </row>
    <row r="33" spans="1:13" ht="28.5">
      <c r="A33" s="83" t="s">
        <v>458</v>
      </c>
      <c r="B33" s="45" t="s">
        <v>67</v>
      </c>
      <c r="C33" s="46" t="s">
        <v>68</v>
      </c>
      <c r="D33" s="47" t="s">
        <v>11</v>
      </c>
      <c r="E33" s="22"/>
      <c r="F33" s="46"/>
      <c r="G33" s="22"/>
      <c r="H33" s="23">
        <v>15</v>
      </c>
      <c r="I33" s="51">
        <v>1.39</v>
      </c>
      <c r="J33" s="40"/>
      <c r="K33" s="64">
        <f t="shared" si="6"/>
        <v>0</v>
      </c>
      <c r="L33" s="64">
        <f t="shared" si="7"/>
        <v>0</v>
      </c>
      <c r="M33" s="64">
        <f t="shared" si="8"/>
        <v>0</v>
      </c>
    </row>
    <row r="34" spans="1:13" ht="28.5">
      <c r="A34" s="83" t="s">
        <v>459</v>
      </c>
      <c r="B34" s="45" t="s">
        <v>69</v>
      </c>
      <c r="C34" s="46" t="s">
        <v>70</v>
      </c>
      <c r="D34" s="47" t="s">
        <v>11</v>
      </c>
      <c r="E34" s="22"/>
      <c r="F34" s="46"/>
      <c r="G34" s="22"/>
      <c r="H34" s="26">
        <v>15</v>
      </c>
      <c r="I34" s="51">
        <v>1.39</v>
      </c>
      <c r="J34" s="40"/>
      <c r="K34" s="64">
        <f t="shared" si="6"/>
        <v>0</v>
      </c>
      <c r="L34" s="64">
        <f t="shared" si="7"/>
        <v>0</v>
      </c>
      <c r="M34" s="64">
        <f t="shared" si="8"/>
        <v>0</v>
      </c>
    </row>
    <row r="35" spans="1:13" ht="15.5">
      <c r="A35" s="82"/>
      <c r="B35" s="16" t="s">
        <v>71</v>
      </c>
      <c r="C35" s="17" t="s">
        <v>72</v>
      </c>
      <c r="D35" s="18"/>
      <c r="E35" s="19"/>
      <c r="F35" s="68"/>
      <c r="G35" s="19"/>
      <c r="H35" s="24"/>
      <c r="I35" s="52"/>
      <c r="J35" s="39"/>
      <c r="K35" s="55"/>
      <c r="L35" s="55"/>
      <c r="M35" s="55"/>
    </row>
    <row r="36" spans="1:13" ht="42.5">
      <c r="A36" s="83" t="s">
        <v>460</v>
      </c>
      <c r="B36" s="45" t="s">
        <v>73</v>
      </c>
      <c r="C36" s="46" t="s">
        <v>74</v>
      </c>
      <c r="D36" s="47" t="s">
        <v>11</v>
      </c>
      <c r="E36" s="22"/>
      <c r="F36" s="46"/>
      <c r="G36" s="22"/>
      <c r="H36" s="23">
        <v>250</v>
      </c>
      <c r="I36" s="51">
        <v>0.53</v>
      </c>
      <c r="J36" s="40"/>
      <c r="K36" s="64">
        <f t="shared" ref="K36:K39" si="9">+J36*H36</f>
        <v>0</v>
      </c>
      <c r="L36" s="64">
        <f t="shared" ref="L36:L39" si="10">+K36*21%</f>
        <v>0</v>
      </c>
      <c r="M36" s="64">
        <f t="shared" ref="M36:M39" si="11">L36+K36</f>
        <v>0</v>
      </c>
    </row>
    <row r="37" spans="1:13" ht="42.5">
      <c r="A37" s="83" t="s">
        <v>461</v>
      </c>
      <c r="B37" s="45" t="s">
        <v>75</v>
      </c>
      <c r="C37" s="46" t="s">
        <v>76</v>
      </c>
      <c r="D37" s="47" t="s">
        <v>11</v>
      </c>
      <c r="E37" s="22"/>
      <c r="F37" s="46"/>
      <c r="G37" s="22"/>
      <c r="H37" s="23">
        <v>10</v>
      </c>
      <c r="I37" s="51">
        <v>0.53</v>
      </c>
      <c r="J37" s="40"/>
      <c r="K37" s="64">
        <f t="shared" si="9"/>
        <v>0</v>
      </c>
      <c r="L37" s="64">
        <f t="shared" si="10"/>
        <v>0</v>
      </c>
      <c r="M37" s="64">
        <f t="shared" si="11"/>
        <v>0</v>
      </c>
    </row>
    <row r="38" spans="1:13" ht="42.5">
      <c r="A38" s="83" t="s">
        <v>462</v>
      </c>
      <c r="B38" s="45" t="s">
        <v>77</v>
      </c>
      <c r="C38" s="46" t="s">
        <v>78</v>
      </c>
      <c r="D38" s="47" t="s">
        <v>11</v>
      </c>
      <c r="E38" s="22"/>
      <c r="F38" s="46"/>
      <c r="G38" s="22"/>
      <c r="H38" s="23">
        <v>10</v>
      </c>
      <c r="I38" s="51">
        <v>0.53</v>
      </c>
      <c r="J38" s="40"/>
      <c r="K38" s="64">
        <f t="shared" si="9"/>
        <v>0</v>
      </c>
      <c r="L38" s="64">
        <f t="shared" si="10"/>
        <v>0</v>
      </c>
      <c r="M38" s="64">
        <f t="shared" si="11"/>
        <v>0</v>
      </c>
    </row>
    <row r="39" spans="1:13" ht="42.5">
      <c r="A39" s="83" t="s">
        <v>463</v>
      </c>
      <c r="B39" s="45" t="s">
        <v>79</v>
      </c>
      <c r="C39" s="46" t="s">
        <v>80</v>
      </c>
      <c r="D39" s="47" t="s">
        <v>11</v>
      </c>
      <c r="E39" s="22"/>
      <c r="F39" s="46"/>
      <c r="G39" s="22"/>
      <c r="H39" s="23">
        <v>164</v>
      </c>
      <c r="I39" s="51">
        <v>0.53</v>
      </c>
      <c r="J39" s="40"/>
      <c r="K39" s="64">
        <f t="shared" si="9"/>
        <v>0</v>
      </c>
      <c r="L39" s="64">
        <f t="shared" si="10"/>
        <v>0</v>
      </c>
      <c r="M39" s="64">
        <f t="shared" si="11"/>
        <v>0</v>
      </c>
    </row>
    <row r="40" spans="1:13" ht="15.5">
      <c r="A40" s="82"/>
      <c r="B40" s="16" t="s">
        <v>81</v>
      </c>
      <c r="C40" s="17" t="s">
        <v>82</v>
      </c>
      <c r="D40" s="18"/>
      <c r="E40" s="19"/>
      <c r="F40" s="68"/>
      <c r="G40" s="19"/>
      <c r="H40" s="24"/>
      <c r="I40" s="52"/>
      <c r="J40" s="39"/>
      <c r="K40" s="55"/>
      <c r="L40" s="55"/>
      <c r="M40" s="55"/>
    </row>
    <row r="41" spans="1:13" ht="15.5">
      <c r="A41" s="83" t="s">
        <v>464</v>
      </c>
      <c r="B41" s="45" t="s">
        <v>83</v>
      </c>
      <c r="C41" s="46" t="s">
        <v>84</v>
      </c>
      <c r="D41" s="47" t="s">
        <v>11</v>
      </c>
      <c r="E41" s="22"/>
      <c r="F41" s="46"/>
      <c r="G41" s="22"/>
      <c r="H41" s="23">
        <v>10</v>
      </c>
      <c r="I41" s="51">
        <v>1.31</v>
      </c>
      <c r="J41" s="40"/>
      <c r="K41" s="64">
        <f t="shared" ref="K41:K42" si="12">+J41*H41</f>
        <v>0</v>
      </c>
      <c r="L41" s="64">
        <f t="shared" ref="L41:L42" si="13">+K41*21%</f>
        <v>0</v>
      </c>
      <c r="M41" s="64">
        <f t="shared" ref="M41:M42" si="14">L41+K41</f>
        <v>0</v>
      </c>
    </row>
    <row r="42" spans="1:13" ht="15.5">
      <c r="A42" s="83" t="s">
        <v>455</v>
      </c>
      <c r="B42" s="45" t="s">
        <v>85</v>
      </c>
      <c r="C42" s="46" t="s">
        <v>86</v>
      </c>
      <c r="D42" s="47" t="s">
        <v>11</v>
      </c>
      <c r="E42" s="22"/>
      <c r="F42" s="46"/>
      <c r="G42" s="22"/>
      <c r="H42" s="23">
        <v>236</v>
      </c>
      <c r="I42" s="51">
        <v>0.14000000000000001</v>
      </c>
      <c r="J42" s="40"/>
      <c r="K42" s="64">
        <f t="shared" si="12"/>
        <v>0</v>
      </c>
      <c r="L42" s="64">
        <f t="shared" si="13"/>
        <v>0</v>
      </c>
      <c r="M42" s="64">
        <f t="shared" si="14"/>
        <v>0</v>
      </c>
    </row>
    <row r="43" spans="1:13" ht="15.5">
      <c r="A43" s="82"/>
      <c r="B43" s="16" t="s">
        <v>87</v>
      </c>
      <c r="C43" s="17" t="s">
        <v>88</v>
      </c>
      <c r="D43" s="18"/>
      <c r="E43" s="19"/>
      <c r="F43" s="68"/>
      <c r="G43" s="19"/>
      <c r="H43" s="24"/>
      <c r="I43" s="52"/>
      <c r="J43" s="39"/>
      <c r="K43" s="55"/>
      <c r="L43" s="55"/>
      <c r="M43" s="55"/>
    </row>
    <row r="44" spans="1:13" ht="42.5">
      <c r="A44" s="83" t="s">
        <v>465</v>
      </c>
      <c r="B44" s="45" t="s">
        <v>89</v>
      </c>
      <c r="C44" s="46" t="s">
        <v>90</v>
      </c>
      <c r="D44" s="47" t="s">
        <v>11</v>
      </c>
      <c r="E44" s="22"/>
      <c r="F44" s="46"/>
      <c r="G44" s="22"/>
      <c r="H44" s="23">
        <v>17</v>
      </c>
      <c r="I44" s="51">
        <v>2.13</v>
      </c>
      <c r="J44" s="40"/>
      <c r="K44" s="64">
        <f t="shared" ref="K44:K49" si="15">+J44*H44</f>
        <v>0</v>
      </c>
      <c r="L44" s="64">
        <f t="shared" ref="L44:L49" si="16">+K44*21%</f>
        <v>0</v>
      </c>
      <c r="M44" s="64">
        <f t="shared" ref="M44:M49" si="17">L44+K44</f>
        <v>0</v>
      </c>
    </row>
    <row r="45" spans="1:13" ht="42.5">
      <c r="A45" s="83" t="s">
        <v>466</v>
      </c>
      <c r="B45" s="45" t="s">
        <v>91</v>
      </c>
      <c r="C45" s="46" t="s">
        <v>92</v>
      </c>
      <c r="D45" s="47" t="s">
        <v>11</v>
      </c>
      <c r="E45" s="22"/>
      <c r="F45" s="46"/>
      <c r="G45" s="22"/>
      <c r="H45" s="23">
        <v>20</v>
      </c>
      <c r="I45" s="51">
        <v>2.31</v>
      </c>
      <c r="J45" s="40"/>
      <c r="K45" s="64">
        <f t="shared" si="15"/>
        <v>0</v>
      </c>
      <c r="L45" s="64">
        <f t="shared" si="16"/>
        <v>0</v>
      </c>
      <c r="M45" s="64">
        <f t="shared" si="17"/>
        <v>0</v>
      </c>
    </row>
    <row r="46" spans="1:13" ht="42.5">
      <c r="A46" s="83" t="s">
        <v>467</v>
      </c>
      <c r="B46" s="45" t="s">
        <v>93</v>
      </c>
      <c r="C46" s="46" t="s">
        <v>94</v>
      </c>
      <c r="D46" s="47" t="s">
        <v>11</v>
      </c>
      <c r="E46" s="22"/>
      <c r="F46" s="46"/>
      <c r="G46" s="22"/>
      <c r="H46" s="23">
        <v>1</v>
      </c>
      <c r="I46" s="51">
        <v>4.75</v>
      </c>
      <c r="J46" s="40"/>
      <c r="K46" s="64">
        <f t="shared" si="15"/>
        <v>0</v>
      </c>
      <c r="L46" s="64">
        <f t="shared" si="16"/>
        <v>0</v>
      </c>
      <c r="M46" s="64">
        <f t="shared" si="17"/>
        <v>0</v>
      </c>
    </row>
    <row r="47" spans="1:13" ht="15.5">
      <c r="A47" s="83" t="s">
        <v>468</v>
      </c>
      <c r="B47" s="45" t="s">
        <v>95</v>
      </c>
      <c r="C47" s="46" t="s">
        <v>96</v>
      </c>
      <c r="D47" s="47" t="s">
        <v>97</v>
      </c>
      <c r="E47" s="22"/>
      <c r="F47" s="46"/>
      <c r="G47" s="22"/>
      <c r="H47" s="23">
        <v>12</v>
      </c>
      <c r="I47" s="51">
        <v>0.32</v>
      </c>
      <c r="J47" s="40"/>
      <c r="K47" s="64">
        <f t="shared" si="15"/>
        <v>0</v>
      </c>
      <c r="L47" s="64">
        <f t="shared" si="16"/>
        <v>0</v>
      </c>
      <c r="M47" s="64">
        <f t="shared" si="17"/>
        <v>0</v>
      </c>
    </row>
    <row r="48" spans="1:13" ht="15.5">
      <c r="A48" s="83" t="s">
        <v>469</v>
      </c>
      <c r="B48" s="45" t="s">
        <v>98</v>
      </c>
      <c r="C48" s="46" t="s">
        <v>99</v>
      </c>
      <c r="D48" s="47" t="s">
        <v>97</v>
      </c>
      <c r="E48" s="22"/>
      <c r="F48" s="46"/>
      <c r="G48" s="22"/>
      <c r="H48" s="23">
        <v>13</v>
      </c>
      <c r="I48" s="51">
        <v>0.45</v>
      </c>
      <c r="J48" s="40"/>
      <c r="K48" s="64">
        <f t="shared" si="15"/>
        <v>0</v>
      </c>
      <c r="L48" s="64">
        <f t="shared" si="16"/>
        <v>0</v>
      </c>
      <c r="M48" s="64">
        <f t="shared" si="17"/>
        <v>0</v>
      </c>
    </row>
    <row r="49" spans="1:13" ht="15.5">
      <c r="A49" s="83" t="s">
        <v>470</v>
      </c>
      <c r="B49" s="45" t="s">
        <v>100</v>
      </c>
      <c r="C49" s="46" t="s">
        <v>101</v>
      </c>
      <c r="D49" s="47" t="s">
        <v>97</v>
      </c>
      <c r="E49" s="22"/>
      <c r="F49" s="46"/>
      <c r="G49" s="22"/>
      <c r="H49" s="23">
        <v>1</v>
      </c>
      <c r="I49" s="51">
        <v>1.26</v>
      </c>
      <c r="J49" s="40"/>
      <c r="K49" s="64">
        <f t="shared" si="15"/>
        <v>0</v>
      </c>
      <c r="L49" s="64">
        <f t="shared" si="16"/>
        <v>0</v>
      </c>
      <c r="M49" s="64">
        <f t="shared" si="17"/>
        <v>0</v>
      </c>
    </row>
    <row r="50" spans="1:13" ht="15.5">
      <c r="A50" s="82"/>
      <c r="B50" s="16" t="s">
        <v>102</v>
      </c>
      <c r="C50" s="17" t="s">
        <v>103</v>
      </c>
      <c r="D50" s="18"/>
      <c r="E50" s="19"/>
      <c r="F50" s="68"/>
      <c r="G50" s="19"/>
      <c r="H50" s="24"/>
      <c r="I50" s="52"/>
      <c r="J50" s="39"/>
      <c r="K50" s="55"/>
      <c r="L50" s="55"/>
      <c r="M50" s="55"/>
    </row>
    <row r="51" spans="1:13" ht="15.5">
      <c r="A51" s="83" t="s">
        <v>471</v>
      </c>
      <c r="B51" s="45" t="s">
        <v>104</v>
      </c>
      <c r="C51" s="46" t="s">
        <v>105</v>
      </c>
      <c r="D51" s="47" t="s">
        <v>11</v>
      </c>
      <c r="E51" s="22"/>
      <c r="F51" s="46"/>
      <c r="G51" s="22"/>
      <c r="H51" s="23">
        <v>85</v>
      </c>
      <c r="I51" s="51">
        <v>0.57999999999999996</v>
      </c>
      <c r="J51" s="40"/>
      <c r="K51" s="64">
        <f t="shared" ref="K51:K85" si="18">+J51*H51</f>
        <v>0</v>
      </c>
      <c r="L51" s="64">
        <f t="shared" ref="L51:L85" si="19">+K51*21%</f>
        <v>0</v>
      </c>
      <c r="M51" s="64">
        <f t="shared" ref="M51:M85" si="20">L51+K51</f>
        <v>0</v>
      </c>
    </row>
    <row r="52" spans="1:13" ht="56.5">
      <c r="A52" s="83" t="s">
        <v>472</v>
      </c>
      <c r="B52" s="45" t="s">
        <v>106</v>
      </c>
      <c r="C52" s="46" t="s">
        <v>107</v>
      </c>
      <c r="D52" s="47" t="s">
        <v>108</v>
      </c>
      <c r="E52" s="22"/>
      <c r="F52" s="46"/>
      <c r="G52" s="22"/>
      <c r="H52" s="23">
        <v>14</v>
      </c>
      <c r="I52" s="51">
        <v>1.1299999999999999</v>
      </c>
      <c r="J52" s="40"/>
      <c r="K52" s="64">
        <f t="shared" si="18"/>
        <v>0</v>
      </c>
      <c r="L52" s="64">
        <f t="shared" si="19"/>
        <v>0</v>
      </c>
      <c r="M52" s="64">
        <f t="shared" si="20"/>
        <v>0</v>
      </c>
    </row>
    <row r="53" spans="1:13" ht="28.5">
      <c r="A53" s="83" t="s">
        <v>474</v>
      </c>
      <c r="B53" s="45" t="s">
        <v>109</v>
      </c>
      <c r="C53" s="46" t="s">
        <v>110</v>
      </c>
      <c r="D53" s="47" t="s">
        <v>111</v>
      </c>
      <c r="E53" s="22"/>
      <c r="F53" s="46"/>
      <c r="G53" s="22"/>
      <c r="H53" s="23">
        <v>8</v>
      </c>
      <c r="I53" s="51">
        <v>1.55</v>
      </c>
      <c r="J53" s="40"/>
      <c r="K53" s="64">
        <f t="shared" si="18"/>
        <v>0</v>
      </c>
      <c r="L53" s="64">
        <f t="shared" si="19"/>
        <v>0</v>
      </c>
      <c r="M53" s="64">
        <f t="shared" si="20"/>
        <v>0</v>
      </c>
    </row>
    <row r="54" spans="1:13" ht="28.5">
      <c r="A54" s="83" t="s">
        <v>475</v>
      </c>
      <c r="B54" s="45" t="s">
        <v>112</v>
      </c>
      <c r="C54" s="46" t="s">
        <v>113</v>
      </c>
      <c r="D54" s="47" t="s">
        <v>114</v>
      </c>
      <c r="E54" s="22"/>
      <c r="F54" s="46"/>
      <c r="G54" s="22"/>
      <c r="H54" s="23">
        <v>116</v>
      </c>
      <c r="I54" s="51">
        <v>5.18</v>
      </c>
      <c r="J54" s="40"/>
      <c r="K54" s="64">
        <f t="shared" si="18"/>
        <v>0</v>
      </c>
      <c r="L54" s="64">
        <f t="shared" si="19"/>
        <v>0</v>
      </c>
      <c r="M54" s="64">
        <f t="shared" si="20"/>
        <v>0</v>
      </c>
    </row>
    <row r="55" spans="1:13" ht="28.5">
      <c r="A55" s="83" t="s">
        <v>476</v>
      </c>
      <c r="B55" s="45" t="s">
        <v>115</v>
      </c>
      <c r="C55" s="46" t="s">
        <v>116</v>
      </c>
      <c r="D55" s="47" t="s">
        <v>117</v>
      </c>
      <c r="E55" s="22"/>
      <c r="F55" s="46"/>
      <c r="G55" s="22"/>
      <c r="H55" s="23">
        <v>71</v>
      </c>
      <c r="I55" s="51">
        <v>5.18</v>
      </c>
      <c r="J55" s="40"/>
      <c r="K55" s="64">
        <f t="shared" si="18"/>
        <v>0</v>
      </c>
      <c r="L55" s="64">
        <f t="shared" si="19"/>
        <v>0</v>
      </c>
      <c r="M55" s="64">
        <f t="shared" si="20"/>
        <v>0</v>
      </c>
    </row>
    <row r="56" spans="1:13" ht="15.5">
      <c r="A56" s="83" t="s">
        <v>473</v>
      </c>
      <c r="B56" s="45" t="s">
        <v>118</v>
      </c>
      <c r="C56" s="46" t="s">
        <v>119</v>
      </c>
      <c r="D56" s="47" t="s">
        <v>120</v>
      </c>
      <c r="E56" s="22"/>
      <c r="F56" s="46"/>
      <c r="G56" s="22"/>
      <c r="H56" s="23">
        <v>9</v>
      </c>
      <c r="I56" s="51">
        <v>2</v>
      </c>
      <c r="J56" s="40"/>
      <c r="K56" s="64">
        <f t="shared" si="18"/>
        <v>0</v>
      </c>
      <c r="L56" s="64">
        <f t="shared" si="19"/>
        <v>0</v>
      </c>
      <c r="M56" s="64">
        <f t="shared" si="20"/>
        <v>0</v>
      </c>
    </row>
    <row r="57" spans="1:13" ht="15.5">
      <c r="A57" s="83" t="s">
        <v>477</v>
      </c>
      <c r="B57" s="45" t="s">
        <v>121</v>
      </c>
      <c r="C57" s="46" t="s">
        <v>122</v>
      </c>
      <c r="D57" s="47" t="s">
        <v>11</v>
      </c>
      <c r="E57" s="22"/>
      <c r="F57" s="46"/>
      <c r="G57" s="22"/>
      <c r="H57" s="23">
        <v>198</v>
      </c>
      <c r="I57" s="51">
        <v>3.1500000000000004</v>
      </c>
      <c r="J57" s="40"/>
      <c r="K57" s="64">
        <f t="shared" si="18"/>
        <v>0</v>
      </c>
      <c r="L57" s="64">
        <f t="shared" si="19"/>
        <v>0</v>
      </c>
      <c r="M57" s="64">
        <f t="shared" si="20"/>
        <v>0</v>
      </c>
    </row>
    <row r="58" spans="1:13" ht="15.5">
      <c r="A58" s="83" t="s">
        <v>478</v>
      </c>
      <c r="B58" s="45" t="s">
        <v>123</v>
      </c>
      <c r="C58" s="46" t="s">
        <v>124</v>
      </c>
      <c r="D58" s="47" t="s">
        <v>11</v>
      </c>
      <c r="E58" s="22"/>
      <c r="F58" s="46"/>
      <c r="G58" s="22"/>
      <c r="H58" s="23">
        <v>3</v>
      </c>
      <c r="I58" s="51">
        <v>1.49</v>
      </c>
      <c r="J58" s="40"/>
      <c r="K58" s="64">
        <f t="shared" si="18"/>
        <v>0</v>
      </c>
      <c r="L58" s="64">
        <f t="shared" si="19"/>
        <v>0</v>
      </c>
      <c r="M58" s="64">
        <f t="shared" si="20"/>
        <v>0</v>
      </c>
    </row>
    <row r="59" spans="1:13" ht="15.5">
      <c r="A59" s="83" t="s">
        <v>479</v>
      </c>
      <c r="B59" s="45" t="s">
        <v>125</v>
      </c>
      <c r="C59" s="46" t="s">
        <v>126</v>
      </c>
      <c r="D59" s="47" t="s">
        <v>11</v>
      </c>
      <c r="E59" s="22"/>
      <c r="F59" s="46"/>
      <c r="G59" s="22"/>
      <c r="H59" s="23">
        <v>27</v>
      </c>
      <c r="I59" s="51">
        <v>0.79</v>
      </c>
      <c r="J59" s="40"/>
      <c r="K59" s="64">
        <f t="shared" si="18"/>
        <v>0</v>
      </c>
      <c r="L59" s="64">
        <f t="shared" si="19"/>
        <v>0</v>
      </c>
      <c r="M59" s="64">
        <f t="shared" si="20"/>
        <v>0</v>
      </c>
    </row>
    <row r="60" spans="1:13" ht="28.5">
      <c r="A60" s="83" t="s">
        <v>480</v>
      </c>
      <c r="B60" s="45" t="s">
        <v>127</v>
      </c>
      <c r="C60" s="46" t="s">
        <v>128</v>
      </c>
      <c r="D60" s="47" t="s">
        <v>11</v>
      </c>
      <c r="E60" s="22"/>
      <c r="F60" s="46"/>
      <c r="G60" s="22"/>
      <c r="H60" s="23">
        <v>38</v>
      </c>
      <c r="I60" s="51">
        <v>1.24</v>
      </c>
      <c r="J60" s="40"/>
      <c r="K60" s="64">
        <f t="shared" si="18"/>
        <v>0</v>
      </c>
      <c r="L60" s="64">
        <f t="shared" si="19"/>
        <v>0</v>
      </c>
      <c r="M60" s="64">
        <f t="shared" si="20"/>
        <v>0</v>
      </c>
    </row>
    <row r="61" spans="1:13" ht="15.5">
      <c r="A61" s="83" t="s">
        <v>481</v>
      </c>
      <c r="B61" s="45" t="s">
        <v>129</v>
      </c>
      <c r="C61" s="46" t="s">
        <v>130</v>
      </c>
      <c r="D61" s="47" t="s">
        <v>11</v>
      </c>
      <c r="E61" s="22"/>
      <c r="F61" s="46"/>
      <c r="G61" s="22"/>
      <c r="H61" s="23">
        <v>151</v>
      </c>
      <c r="I61" s="51">
        <v>0.21</v>
      </c>
      <c r="J61" s="40"/>
      <c r="K61" s="64">
        <f t="shared" si="18"/>
        <v>0</v>
      </c>
      <c r="L61" s="64">
        <f t="shared" si="19"/>
        <v>0</v>
      </c>
      <c r="M61" s="64">
        <f t="shared" si="20"/>
        <v>0</v>
      </c>
    </row>
    <row r="62" spans="1:13" ht="15.5">
      <c r="A62" s="83" t="s">
        <v>482</v>
      </c>
      <c r="B62" s="45" t="s">
        <v>131</v>
      </c>
      <c r="C62" s="46" t="s">
        <v>132</v>
      </c>
      <c r="D62" s="47" t="s">
        <v>133</v>
      </c>
      <c r="E62" s="22"/>
      <c r="F62" s="46"/>
      <c r="G62" s="22"/>
      <c r="H62" s="23">
        <v>23</v>
      </c>
      <c r="I62" s="51">
        <v>1.31</v>
      </c>
      <c r="J62" s="40"/>
      <c r="K62" s="64">
        <f t="shared" si="18"/>
        <v>0</v>
      </c>
      <c r="L62" s="64">
        <f t="shared" si="19"/>
        <v>0</v>
      </c>
      <c r="M62" s="64">
        <f t="shared" si="20"/>
        <v>0</v>
      </c>
    </row>
    <row r="63" spans="1:13" ht="28.5">
      <c r="A63" s="83" t="s">
        <v>483</v>
      </c>
      <c r="B63" s="45" t="s">
        <v>134</v>
      </c>
      <c r="C63" s="46" t="s">
        <v>135</v>
      </c>
      <c r="D63" s="47" t="s">
        <v>11</v>
      </c>
      <c r="E63" s="22"/>
      <c r="F63" s="46"/>
      <c r="G63" s="22"/>
      <c r="H63" s="23">
        <v>31</v>
      </c>
      <c r="I63" s="51">
        <v>2.89</v>
      </c>
      <c r="J63" s="40"/>
      <c r="K63" s="64">
        <f t="shared" si="18"/>
        <v>0</v>
      </c>
      <c r="L63" s="64">
        <f t="shared" si="19"/>
        <v>0</v>
      </c>
      <c r="M63" s="64">
        <f t="shared" si="20"/>
        <v>0</v>
      </c>
    </row>
    <row r="64" spans="1:13" ht="28.5">
      <c r="A64" s="83" t="s">
        <v>484</v>
      </c>
      <c r="B64" s="45" t="s">
        <v>136</v>
      </c>
      <c r="C64" s="46" t="s">
        <v>137</v>
      </c>
      <c r="D64" s="47" t="s">
        <v>11</v>
      </c>
      <c r="E64" s="22"/>
      <c r="F64" s="46"/>
      <c r="G64" s="22"/>
      <c r="H64" s="23">
        <v>1</v>
      </c>
      <c r="I64" s="51">
        <v>25.36</v>
      </c>
      <c r="J64" s="40"/>
      <c r="K64" s="64">
        <f t="shared" si="18"/>
        <v>0</v>
      </c>
      <c r="L64" s="64">
        <f t="shared" si="19"/>
        <v>0</v>
      </c>
      <c r="M64" s="64">
        <f t="shared" si="20"/>
        <v>0</v>
      </c>
    </row>
    <row r="65" spans="1:13" ht="28.5">
      <c r="A65" s="83" t="s">
        <v>485</v>
      </c>
      <c r="B65" s="45" t="s">
        <v>138</v>
      </c>
      <c r="C65" s="46" t="s">
        <v>139</v>
      </c>
      <c r="D65" s="47" t="s">
        <v>11</v>
      </c>
      <c r="E65" s="22"/>
      <c r="F65" s="46"/>
      <c r="G65" s="22"/>
      <c r="H65" s="26">
        <v>68</v>
      </c>
      <c r="I65" s="51">
        <v>0.55000000000000004</v>
      </c>
      <c r="J65" s="40"/>
      <c r="K65" s="64">
        <f t="shared" si="18"/>
        <v>0</v>
      </c>
      <c r="L65" s="64">
        <f t="shared" si="19"/>
        <v>0</v>
      </c>
      <c r="M65" s="64">
        <f t="shared" si="20"/>
        <v>0</v>
      </c>
    </row>
    <row r="66" spans="1:13" ht="28.5">
      <c r="A66" s="83" t="s">
        <v>486</v>
      </c>
      <c r="B66" s="45" t="s">
        <v>140</v>
      </c>
      <c r="C66" s="46" t="s">
        <v>141</v>
      </c>
      <c r="D66" s="47" t="s">
        <v>11</v>
      </c>
      <c r="E66" s="22"/>
      <c r="F66" s="46"/>
      <c r="G66" s="22"/>
      <c r="H66" s="26">
        <v>15</v>
      </c>
      <c r="I66" s="51">
        <v>2.4500000000000002</v>
      </c>
      <c r="J66" s="40"/>
      <c r="K66" s="64">
        <f t="shared" si="18"/>
        <v>0</v>
      </c>
      <c r="L66" s="64">
        <f t="shared" si="19"/>
        <v>0</v>
      </c>
      <c r="M66" s="64">
        <f t="shared" si="20"/>
        <v>0</v>
      </c>
    </row>
    <row r="67" spans="1:13" ht="15.5">
      <c r="A67" s="83" t="s">
        <v>487</v>
      </c>
      <c r="B67" s="45" t="s">
        <v>142</v>
      </c>
      <c r="C67" s="46" t="s">
        <v>143</v>
      </c>
      <c r="D67" s="47" t="s">
        <v>11</v>
      </c>
      <c r="E67" s="22"/>
      <c r="F67" s="46"/>
      <c r="G67" s="22"/>
      <c r="H67" s="23">
        <v>1</v>
      </c>
      <c r="I67" s="51">
        <v>6.23</v>
      </c>
      <c r="J67" s="40"/>
      <c r="K67" s="64">
        <f t="shared" si="18"/>
        <v>0</v>
      </c>
      <c r="L67" s="64">
        <f t="shared" si="19"/>
        <v>0</v>
      </c>
      <c r="M67" s="64">
        <f t="shared" si="20"/>
        <v>0</v>
      </c>
    </row>
    <row r="68" spans="1:13" ht="15.5">
      <c r="A68" s="83" t="s">
        <v>488</v>
      </c>
      <c r="B68" s="45" t="s">
        <v>144</v>
      </c>
      <c r="C68" s="46" t="s">
        <v>145</v>
      </c>
      <c r="D68" s="47" t="s">
        <v>11</v>
      </c>
      <c r="E68" s="22"/>
      <c r="F68" s="46"/>
      <c r="G68" s="22"/>
      <c r="H68" s="23">
        <v>2</v>
      </c>
      <c r="I68" s="51">
        <v>3.17</v>
      </c>
      <c r="J68" s="40"/>
      <c r="K68" s="64">
        <f t="shared" si="18"/>
        <v>0</v>
      </c>
      <c r="L68" s="64">
        <f t="shared" si="19"/>
        <v>0</v>
      </c>
      <c r="M68" s="64">
        <f t="shared" si="20"/>
        <v>0</v>
      </c>
    </row>
    <row r="69" spans="1:13" ht="15.5">
      <c r="A69" s="83" t="s">
        <v>489</v>
      </c>
      <c r="B69" s="45" t="s">
        <v>146</v>
      </c>
      <c r="C69" s="48" t="s">
        <v>147</v>
      </c>
      <c r="D69" s="49" t="s">
        <v>148</v>
      </c>
      <c r="E69" s="22"/>
      <c r="F69" s="46"/>
      <c r="G69" s="22"/>
      <c r="H69" s="23">
        <v>1</v>
      </c>
      <c r="I69" s="51">
        <v>5.09</v>
      </c>
      <c r="J69" s="40"/>
      <c r="K69" s="64">
        <f t="shared" si="18"/>
        <v>0</v>
      </c>
      <c r="L69" s="64">
        <f t="shared" si="19"/>
        <v>0</v>
      </c>
      <c r="M69" s="64">
        <f t="shared" si="20"/>
        <v>0</v>
      </c>
    </row>
    <row r="70" spans="1:13" ht="15.5">
      <c r="A70" s="83" t="s">
        <v>490</v>
      </c>
      <c r="B70" s="45" t="s">
        <v>149</v>
      </c>
      <c r="C70" s="48" t="s">
        <v>150</v>
      </c>
      <c r="D70" s="49" t="s">
        <v>148</v>
      </c>
      <c r="E70" s="22"/>
      <c r="F70" s="46"/>
      <c r="G70" s="22"/>
      <c r="H70" s="25">
        <v>1</v>
      </c>
      <c r="I70" s="51">
        <v>3.08</v>
      </c>
      <c r="J70" s="40"/>
      <c r="K70" s="64">
        <f t="shared" si="18"/>
        <v>0</v>
      </c>
      <c r="L70" s="64">
        <f t="shared" si="19"/>
        <v>0</v>
      </c>
      <c r="M70" s="64">
        <f t="shared" si="20"/>
        <v>0</v>
      </c>
    </row>
    <row r="71" spans="1:13" ht="15.5">
      <c r="A71" s="83" t="s">
        <v>491</v>
      </c>
      <c r="B71" s="45" t="s">
        <v>151</v>
      </c>
      <c r="C71" s="48" t="s">
        <v>152</v>
      </c>
      <c r="D71" s="49" t="s">
        <v>148</v>
      </c>
      <c r="E71" s="22"/>
      <c r="F71" s="46"/>
      <c r="G71" s="22"/>
      <c r="H71" s="23">
        <v>1</v>
      </c>
      <c r="I71" s="51">
        <v>3.76</v>
      </c>
      <c r="J71" s="40"/>
      <c r="K71" s="64">
        <f t="shared" si="18"/>
        <v>0</v>
      </c>
      <c r="L71" s="64">
        <f t="shared" si="19"/>
        <v>0</v>
      </c>
      <c r="M71" s="64">
        <f t="shared" si="20"/>
        <v>0</v>
      </c>
    </row>
    <row r="72" spans="1:13" ht="15.5">
      <c r="A72" s="83" t="s">
        <v>492</v>
      </c>
      <c r="B72" s="45" t="s">
        <v>153</v>
      </c>
      <c r="C72" s="48" t="s">
        <v>154</v>
      </c>
      <c r="D72" s="49" t="s">
        <v>148</v>
      </c>
      <c r="E72" s="22"/>
      <c r="F72" s="46"/>
      <c r="G72" s="22"/>
      <c r="H72" s="23">
        <v>1</v>
      </c>
      <c r="I72" s="51">
        <v>6.44</v>
      </c>
      <c r="J72" s="40"/>
      <c r="K72" s="64">
        <f t="shared" si="18"/>
        <v>0</v>
      </c>
      <c r="L72" s="64">
        <f t="shared" si="19"/>
        <v>0</v>
      </c>
      <c r="M72" s="64">
        <f t="shared" si="20"/>
        <v>0</v>
      </c>
    </row>
    <row r="73" spans="1:13" ht="15.5">
      <c r="A73" s="83" t="s">
        <v>493</v>
      </c>
      <c r="B73" s="45" t="s">
        <v>155</v>
      </c>
      <c r="C73" s="48" t="s">
        <v>156</v>
      </c>
      <c r="D73" s="49" t="s">
        <v>148</v>
      </c>
      <c r="E73" s="22"/>
      <c r="F73" s="46"/>
      <c r="G73" s="22"/>
      <c r="H73" s="23">
        <v>1</v>
      </c>
      <c r="I73" s="51">
        <v>5.32</v>
      </c>
      <c r="J73" s="40"/>
      <c r="K73" s="64">
        <f t="shared" si="18"/>
        <v>0</v>
      </c>
      <c r="L73" s="64">
        <f t="shared" si="19"/>
        <v>0</v>
      </c>
      <c r="M73" s="64">
        <f t="shared" si="20"/>
        <v>0</v>
      </c>
    </row>
    <row r="74" spans="1:13" ht="15.5">
      <c r="A74" s="83" t="s">
        <v>494</v>
      </c>
      <c r="B74" s="45" t="s">
        <v>157</v>
      </c>
      <c r="C74" s="48" t="s">
        <v>158</v>
      </c>
      <c r="D74" s="49" t="s">
        <v>148</v>
      </c>
      <c r="E74" s="22"/>
      <c r="F74" s="46"/>
      <c r="G74" s="22"/>
      <c r="H74" s="25">
        <v>1</v>
      </c>
      <c r="I74" s="51">
        <v>6.98</v>
      </c>
      <c r="J74" s="40"/>
      <c r="K74" s="64">
        <f t="shared" si="18"/>
        <v>0</v>
      </c>
      <c r="L74" s="64">
        <f t="shared" si="19"/>
        <v>0</v>
      </c>
      <c r="M74" s="64">
        <f t="shared" si="20"/>
        <v>0</v>
      </c>
    </row>
    <row r="75" spans="1:13" ht="15.5">
      <c r="A75" s="83" t="s">
        <v>495</v>
      </c>
      <c r="B75" s="45" t="s">
        <v>159</v>
      </c>
      <c r="C75" s="48" t="s">
        <v>160</v>
      </c>
      <c r="D75" s="49" t="s">
        <v>148</v>
      </c>
      <c r="E75" s="22"/>
      <c r="F75" s="46"/>
      <c r="G75" s="22"/>
      <c r="H75" s="23">
        <v>1</v>
      </c>
      <c r="I75" s="51">
        <v>8.24</v>
      </c>
      <c r="J75" s="40"/>
      <c r="K75" s="64">
        <f t="shared" si="18"/>
        <v>0</v>
      </c>
      <c r="L75" s="64">
        <f t="shared" si="19"/>
        <v>0</v>
      </c>
      <c r="M75" s="64">
        <f t="shared" si="20"/>
        <v>0</v>
      </c>
    </row>
    <row r="76" spans="1:13" ht="15.5">
      <c r="A76" s="83" t="s">
        <v>496</v>
      </c>
      <c r="B76" s="45" t="s">
        <v>161</v>
      </c>
      <c r="C76" s="48" t="s">
        <v>162</v>
      </c>
      <c r="D76" s="49" t="s">
        <v>148</v>
      </c>
      <c r="E76" s="22"/>
      <c r="F76" s="46"/>
      <c r="G76" s="22"/>
      <c r="H76" s="23">
        <v>1</v>
      </c>
      <c r="I76" s="51">
        <v>9.42</v>
      </c>
      <c r="J76" s="40"/>
      <c r="K76" s="64">
        <f t="shared" si="18"/>
        <v>0</v>
      </c>
      <c r="L76" s="64">
        <f t="shared" si="19"/>
        <v>0</v>
      </c>
      <c r="M76" s="64">
        <f t="shared" si="20"/>
        <v>0</v>
      </c>
    </row>
    <row r="77" spans="1:13" ht="15.5">
      <c r="A77" s="83" t="s">
        <v>497</v>
      </c>
      <c r="B77" s="45" t="s">
        <v>163</v>
      </c>
      <c r="C77" s="48" t="s">
        <v>164</v>
      </c>
      <c r="D77" s="49" t="s">
        <v>148</v>
      </c>
      <c r="E77" s="22"/>
      <c r="F77" s="46"/>
      <c r="G77" s="22"/>
      <c r="H77" s="23">
        <v>1</v>
      </c>
      <c r="I77" s="51">
        <v>10.24</v>
      </c>
      <c r="J77" s="40"/>
      <c r="K77" s="64">
        <f t="shared" si="18"/>
        <v>0</v>
      </c>
      <c r="L77" s="64">
        <f t="shared" si="19"/>
        <v>0</v>
      </c>
      <c r="M77" s="64">
        <f t="shared" si="20"/>
        <v>0</v>
      </c>
    </row>
    <row r="78" spans="1:13" ht="15.5">
      <c r="A78" s="83" t="s">
        <v>498</v>
      </c>
      <c r="B78" s="45" t="s">
        <v>165</v>
      </c>
      <c r="C78" s="48" t="s">
        <v>166</v>
      </c>
      <c r="D78" s="49" t="s">
        <v>148</v>
      </c>
      <c r="E78" s="22"/>
      <c r="F78" s="46"/>
      <c r="G78" s="22"/>
      <c r="H78" s="23">
        <v>1</v>
      </c>
      <c r="I78" s="51">
        <v>18.190000000000001</v>
      </c>
      <c r="J78" s="40"/>
      <c r="K78" s="64">
        <f t="shared" si="18"/>
        <v>0</v>
      </c>
      <c r="L78" s="64">
        <f t="shared" si="19"/>
        <v>0</v>
      </c>
      <c r="M78" s="64">
        <f t="shared" si="20"/>
        <v>0</v>
      </c>
    </row>
    <row r="79" spans="1:13" ht="15.5">
      <c r="A79" s="83" t="s">
        <v>499</v>
      </c>
      <c r="B79" s="45" t="s">
        <v>167</v>
      </c>
      <c r="C79" s="48" t="s">
        <v>168</v>
      </c>
      <c r="D79" s="49" t="s">
        <v>169</v>
      </c>
      <c r="E79" s="22"/>
      <c r="F79" s="46"/>
      <c r="G79" s="22"/>
      <c r="H79" s="23">
        <v>1</v>
      </c>
      <c r="I79" s="51">
        <v>5.65</v>
      </c>
      <c r="J79" s="40"/>
      <c r="K79" s="64">
        <f t="shared" si="18"/>
        <v>0</v>
      </c>
      <c r="L79" s="64">
        <f t="shared" si="19"/>
        <v>0</v>
      </c>
      <c r="M79" s="64">
        <f t="shared" si="20"/>
        <v>0</v>
      </c>
    </row>
    <row r="80" spans="1:13" ht="15.5">
      <c r="A80" s="83" t="s">
        <v>500</v>
      </c>
      <c r="B80" s="45" t="s">
        <v>170</v>
      </c>
      <c r="C80" s="48" t="s">
        <v>171</v>
      </c>
      <c r="D80" s="49" t="s">
        <v>169</v>
      </c>
      <c r="E80" s="22"/>
      <c r="F80" s="46"/>
      <c r="G80" s="22"/>
      <c r="H80" s="23">
        <v>1</v>
      </c>
      <c r="I80" s="51">
        <v>12.44</v>
      </c>
      <c r="J80" s="40"/>
      <c r="K80" s="64">
        <f t="shared" si="18"/>
        <v>0</v>
      </c>
      <c r="L80" s="64">
        <f t="shared" si="19"/>
        <v>0</v>
      </c>
      <c r="M80" s="64">
        <f t="shared" si="20"/>
        <v>0</v>
      </c>
    </row>
    <row r="81" spans="1:13" ht="15.5">
      <c r="A81" s="83" t="s">
        <v>501</v>
      </c>
      <c r="B81" s="45" t="s">
        <v>172</v>
      </c>
      <c r="C81" s="48" t="s">
        <v>173</v>
      </c>
      <c r="D81" s="49" t="s">
        <v>169</v>
      </c>
      <c r="E81" s="22"/>
      <c r="F81" s="46"/>
      <c r="G81" s="22"/>
      <c r="H81" s="23">
        <v>1</v>
      </c>
      <c r="I81" s="51">
        <v>13.78</v>
      </c>
      <c r="J81" s="40"/>
      <c r="K81" s="64">
        <f t="shared" si="18"/>
        <v>0</v>
      </c>
      <c r="L81" s="64">
        <f t="shared" si="19"/>
        <v>0</v>
      </c>
      <c r="M81" s="64">
        <f t="shared" si="20"/>
        <v>0</v>
      </c>
    </row>
    <row r="82" spans="1:13" ht="15.5">
      <c r="A82" s="83" t="s">
        <v>502</v>
      </c>
      <c r="B82" s="45" t="s">
        <v>174</v>
      </c>
      <c r="C82" s="48" t="s">
        <v>175</v>
      </c>
      <c r="D82" s="49" t="s">
        <v>148</v>
      </c>
      <c r="E82" s="22"/>
      <c r="F82" s="46"/>
      <c r="G82" s="22"/>
      <c r="H82" s="23">
        <v>1</v>
      </c>
      <c r="I82" s="51">
        <v>7.21</v>
      </c>
      <c r="J82" s="40"/>
      <c r="K82" s="64">
        <f t="shared" si="18"/>
        <v>0</v>
      </c>
      <c r="L82" s="64">
        <f t="shared" si="19"/>
        <v>0</v>
      </c>
      <c r="M82" s="64">
        <f t="shared" si="20"/>
        <v>0</v>
      </c>
    </row>
    <row r="83" spans="1:13" ht="15.5">
      <c r="A83" s="83" t="s">
        <v>503</v>
      </c>
      <c r="B83" s="45" t="s">
        <v>176</v>
      </c>
      <c r="C83" s="48" t="s">
        <v>177</v>
      </c>
      <c r="D83" s="49" t="s">
        <v>148</v>
      </c>
      <c r="E83" s="22"/>
      <c r="F83" s="46"/>
      <c r="G83" s="22"/>
      <c r="H83" s="23">
        <v>1</v>
      </c>
      <c r="I83" s="51">
        <v>8.9499999999999993</v>
      </c>
      <c r="J83" s="40"/>
      <c r="K83" s="64">
        <f t="shared" si="18"/>
        <v>0</v>
      </c>
      <c r="L83" s="64">
        <f t="shared" si="19"/>
        <v>0</v>
      </c>
      <c r="M83" s="64">
        <f t="shared" si="20"/>
        <v>0</v>
      </c>
    </row>
    <row r="84" spans="1:13" ht="15.5">
      <c r="A84" s="83" t="s">
        <v>504</v>
      </c>
      <c r="B84" s="45" t="s">
        <v>178</v>
      </c>
      <c r="C84" s="48" t="s">
        <v>179</v>
      </c>
      <c r="D84" s="49" t="s">
        <v>148</v>
      </c>
      <c r="E84" s="22"/>
      <c r="F84" s="46"/>
      <c r="G84" s="22"/>
      <c r="H84" s="23">
        <v>1</v>
      </c>
      <c r="I84" s="51">
        <v>11.08</v>
      </c>
      <c r="J84" s="40"/>
      <c r="K84" s="64">
        <f t="shared" si="18"/>
        <v>0</v>
      </c>
      <c r="L84" s="64">
        <f t="shared" si="19"/>
        <v>0</v>
      </c>
      <c r="M84" s="64">
        <f t="shared" si="20"/>
        <v>0</v>
      </c>
    </row>
    <row r="85" spans="1:13" ht="15.5">
      <c r="A85" s="83" t="s">
        <v>505</v>
      </c>
      <c r="B85" s="45" t="s">
        <v>180</v>
      </c>
      <c r="C85" s="48" t="s">
        <v>181</v>
      </c>
      <c r="D85" s="49" t="s">
        <v>148</v>
      </c>
      <c r="E85" s="22"/>
      <c r="F85" s="46"/>
      <c r="G85" s="22"/>
      <c r="H85" s="23">
        <v>1</v>
      </c>
      <c r="I85" s="51">
        <v>12.25</v>
      </c>
      <c r="J85" s="40"/>
      <c r="K85" s="64">
        <f t="shared" si="18"/>
        <v>0</v>
      </c>
      <c r="L85" s="64">
        <f t="shared" si="19"/>
        <v>0</v>
      </c>
      <c r="M85" s="64">
        <f t="shared" si="20"/>
        <v>0</v>
      </c>
    </row>
    <row r="86" spans="1:13" ht="15.5">
      <c r="A86" s="82"/>
      <c r="B86" s="16" t="s">
        <v>182</v>
      </c>
      <c r="C86" s="17" t="s">
        <v>183</v>
      </c>
      <c r="D86" s="18"/>
      <c r="E86" s="19"/>
      <c r="F86" s="68"/>
      <c r="G86" s="19"/>
      <c r="H86" s="24"/>
      <c r="I86" s="52"/>
      <c r="J86" s="39"/>
      <c r="K86" s="55"/>
      <c r="L86" s="55"/>
      <c r="M86" s="55"/>
    </row>
    <row r="87" spans="1:13" ht="28.5">
      <c r="A87" s="83" t="s">
        <v>506</v>
      </c>
      <c r="B87" s="45" t="s">
        <v>184</v>
      </c>
      <c r="C87" s="46" t="s">
        <v>185</v>
      </c>
      <c r="D87" s="47" t="s">
        <v>186</v>
      </c>
      <c r="E87" s="22"/>
      <c r="F87" s="46"/>
      <c r="G87" s="22"/>
      <c r="H87" s="26">
        <v>161</v>
      </c>
      <c r="I87" s="51">
        <v>0.35</v>
      </c>
      <c r="J87" s="40"/>
      <c r="K87" s="64">
        <f>+J87*H87</f>
        <v>0</v>
      </c>
      <c r="L87" s="64">
        <f>+K87*21%</f>
        <v>0</v>
      </c>
      <c r="M87" s="64">
        <f>L87+K87</f>
        <v>0</v>
      </c>
    </row>
    <row r="88" spans="1:13" ht="28.5">
      <c r="A88" s="83" t="s">
        <v>507</v>
      </c>
      <c r="B88" s="45" t="s">
        <v>187</v>
      </c>
      <c r="C88" s="46" t="s">
        <v>188</v>
      </c>
      <c r="D88" s="47" t="s">
        <v>186</v>
      </c>
      <c r="E88" s="22"/>
      <c r="F88" s="46"/>
      <c r="G88" s="22"/>
      <c r="H88" s="26">
        <v>3</v>
      </c>
      <c r="I88" s="51">
        <v>1.33</v>
      </c>
      <c r="J88" s="40"/>
      <c r="K88" s="64">
        <f t="shared" ref="K88:K92" si="21">+J88*H88</f>
        <v>0</v>
      </c>
      <c r="L88" s="64">
        <f t="shared" ref="L88:L92" si="22">+K88*21%</f>
        <v>0</v>
      </c>
      <c r="M88" s="64">
        <f t="shared" ref="M88:M92" si="23">L88+K88</f>
        <v>0</v>
      </c>
    </row>
    <row r="89" spans="1:13" ht="28.5">
      <c r="A89" s="83" t="s">
        <v>508</v>
      </c>
      <c r="B89" s="45" t="s">
        <v>189</v>
      </c>
      <c r="C89" s="46" t="s">
        <v>190</v>
      </c>
      <c r="D89" s="47" t="s">
        <v>186</v>
      </c>
      <c r="E89" s="22"/>
      <c r="F89" s="46"/>
      <c r="G89" s="22"/>
      <c r="H89" s="23">
        <v>3</v>
      </c>
      <c r="I89" s="51">
        <v>2.1</v>
      </c>
      <c r="J89" s="40"/>
      <c r="K89" s="64">
        <f t="shared" si="21"/>
        <v>0</v>
      </c>
      <c r="L89" s="64">
        <f t="shared" si="22"/>
        <v>0</v>
      </c>
      <c r="M89" s="64">
        <f t="shared" si="23"/>
        <v>0</v>
      </c>
    </row>
    <row r="90" spans="1:13" ht="28.5">
      <c r="A90" s="83" t="s">
        <v>509</v>
      </c>
      <c r="B90" s="45" t="s">
        <v>191</v>
      </c>
      <c r="C90" s="46" t="s">
        <v>192</v>
      </c>
      <c r="D90" s="47" t="s">
        <v>186</v>
      </c>
      <c r="E90" s="22"/>
      <c r="F90" s="46"/>
      <c r="G90" s="22"/>
      <c r="H90" s="23">
        <v>3</v>
      </c>
      <c r="I90" s="51">
        <v>0.28999999999999998</v>
      </c>
      <c r="J90" s="40"/>
      <c r="K90" s="64">
        <f t="shared" si="21"/>
        <v>0</v>
      </c>
      <c r="L90" s="64">
        <f t="shared" si="22"/>
        <v>0</v>
      </c>
      <c r="M90" s="64">
        <f t="shared" si="23"/>
        <v>0</v>
      </c>
    </row>
    <row r="91" spans="1:13" ht="28.5">
      <c r="A91" s="83" t="s">
        <v>510</v>
      </c>
      <c r="B91" s="45" t="s">
        <v>193</v>
      </c>
      <c r="C91" s="46" t="s">
        <v>194</v>
      </c>
      <c r="D91" s="47" t="s">
        <v>195</v>
      </c>
      <c r="E91" s="22"/>
      <c r="F91" s="46"/>
      <c r="G91" s="22"/>
      <c r="H91" s="23">
        <v>10</v>
      </c>
      <c r="I91" s="51">
        <v>42.7</v>
      </c>
      <c r="J91" s="40"/>
      <c r="K91" s="64">
        <f t="shared" si="21"/>
        <v>0</v>
      </c>
      <c r="L91" s="64">
        <f t="shared" si="22"/>
        <v>0</v>
      </c>
      <c r="M91" s="64">
        <f t="shared" si="23"/>
        <v>0</v>
      </c>
    </row>
    <row r="92" spans="1:13" ht="28.5">
      <c r="A92" s="83" t="s">
        <v>511</v>
      </c>
      <c r="B92" s="45" t="s">
        <v>196</v>
      </c>
      <c r="C92" s="46" t="s">
        <v>197</v>
      </c>
      <c r="D92" s="47" t="s">
        <v>198</v>
      </c>
      <c r="E92" s="22"/>
      <c r="F92" s="46"/>
      <c r="G92" s="22"/>
      <c r="H92" s="23">
        <v>9</v>
      </c>
      <c r="I92" s="51">
        <v>2.1800000000000002</v>
      </c>
      <c r="J92" s="40"/>
      <c r="K92" s="64">
        <f t="shared" si="21"/>
        <v>0</v>
      </c>
      <c r="L92" s="64">
        <f t="shared" si="22"/>
        <v>0</v>
      </c>
      <c r="M92" s="64">
        <f t="shared" si="23"/>
        <v>0</v>
      </c>
    </row>
    <row r="93" spans="1:13" ht="15.5">
      <c r="A93" s="82"/>
      <c r="B93" s="16" t="s">
        <v>199</v>
      </c>
      <c r="C93" s="17" t="s">
        <v>200</v>
      </c>
      <c r="D93" s="18"/>
      <c r="E93" s="19"/>
      <c r="F93" s="68"/>
      <c r="G93" s="19"/>
      <c r="H93" s="24"/>
      <c r="I93" s="52"/>
      <c r="J93" s="39"/>
      <c r="K93" s="55"/>
      <c r="L93" s="55"/>
      <c r="M93" s="55"/>
    </row>
    <row r="94" spans="1:13" ht="15.5">
      <c r="A94" s="83" t="s">
        <v>512</v>
      </c>
      <c r="B94" s="45" t="s">
        <v>201</v>
      </c>
      <c r="C94" s="46" t="s">
        <v>202</v>
      </c>
      <c r="D94" s="47" t="s">
        <v>11</v>
      </c>
      <c r="E94" s="22"/>
      <c r="F94" s="46"/>
      <c r="G94" s="22"/>
      <c r="H94" s="23">
        <v>15</v>
      </c>
      <c r="I94" s="51">
        <v>0.42</v>
      </c>
      <c r="J94" s="40"/>
      <c r="K94" s="64">
        <f t="shared" ref="K94:K97" si="24">+J94*H94</f>
        <v>0</v>
      </c>
      <c r="L94" s="64">
        <f t="shared" ref="L94:L97" si="25">+K94*21%</f>
        <v>0</v>
      </c>
      <c r="M94" s="64">
        <f t="shared" ref="M94:M97" si="26">L94+K94</f>
        <v>0</v>
      </c>
    </row>
    <row r="95" spans="1:13" ht="15.5">
      <c r="A95" s="83" t="s">
        <v>516</v>
      </c>
      <c r="B95" s="45" t="s">
        <v>203</v>
      </c>
      <c r="C95" s="46" t="s">
        <v>204</v>
      </c>
      <c r="D95" s="47" t="s">
        <v>205</v>
      </c>
      <c r="E95" s="22"/>
      <c r="F95" s="46"/>
      <c r="G95" s="22"/>
      <c r="H95" s="23">
        <v>100</v>
      </c>
      <c r="I95" s="51">
        <v>4.2</v>
      </c>
      <c r="J95" s="40"/>
      <c r="K95" s="64">
        <f t="shared" si="24"/>
        <v>0</v>
      </c>
      <c r="L95" s="64">
        <f t="shared" si="25"/>
        <v>0</v>
      </c>
      <c r="M95" s="64">
        <f t="shared" si="26"/>
        <v>0</v>
      </c>
    </row>
    <row r="96" spans="1:13" ht="15.5">
      <c r="A96" s="83" t="s">
        <v>517</v>
      </c>
      <c r="B96" s="45" t="s">
        <v>206</v>
      </c>
      <c r="C96" s="46" t="s">
        <v>207</v>
      </c>
      <c r="D96" s="47" t="s">
        <v>11</v>
      </c>
      <c r="E96" s="22"/>
      <c r="F96" s="46"/>
      <c r="G96" s="22"/>
      <c r="H96" s="23">
        <v>250</v>
      </c>
      <c r="I96" s="51">
        <v>0.32</v>
      </c>
      <c r="J96" s="40"/>
      <c r="K96" s="64">
        <f t="shared" si="24"/>
        <v>0</v>
      </c>
      <c r="L96" s="64">
        <f t="shared" si="25"/>
        <v>0</v>
      </c>
      <c r="M96" s="64">
        <f t="shared" si="26"/>
        <v>0</v>
      </c>
    </row>
    <row r="97" spans="1:13" ht="15.5">
      <c r="A97" s="83" t="s">
        <v>519</v>
      </c>
      <c r="B97" s="45" t="s">
        <v>208</v>
      </c>
      <c r="C97" s="46" t="s">
        <v>209</v>
      </c>
      <c r="D97" s="47" t="s">
        <v>11</v>
      </c>
      <c r="E97" s="22"/>
      <c r="F97" s="46"/>
      <c r="G97" s="22"/>
      <c r="H97" s="23">
        <v>74</v>
      </c>
      <c r="I97" s="51">
        <v>0.63</v>
      </c>
      <c r="J97" s="40"/>
      <c r="K97" s="64">
        <f t="shared" si="24"/>
        <v>0</v>
      </c>
      <c r="L97" s="64">
        <f t="shared" si="25"/>
        <v>0</v>
      </c>
      <c r="M97" s="64">
        <f t="shared" si="26"/>
        <v>0</v>
      </c>
    </row>
    <row r="98" spans="1:13" ht="15.5">
      <c r="A98" s="82"/>
      <c r="B98" s="16" t="s">
        <v>210</v>
      </c>
      <c r="C98" s="17" t="s">
        <v>211</v>
      </c>
      <c r="D98" s="18"/>
      <c r="E98" s="19"/>
      <c r="F98" s="68"/>
      <c r="G98" s="19"/>
      <c r="H98" s="24"/>
      <c r="I98" s="52"/>
      <c r="J98" s="39"/>
      <c r="K98" s="55"/>
      <c r="L98" s="55"/>
      <c r="M98" s="55"/>
    </row>
    <row r="99" spans="1:13" s="4" customFormat="1" ht="15.5">
      <c r="A99" s="83" t="s">
        <v>520</v>
      </c>
      <c r="B99" s="45" t="s">
        <v>212</v>
      </c>
      <c r="C99" s="46" t="s">
        <v>213</v>
      </c>
      <c r="D99" s="47" t="s">
        <v>11</v>
      </c>
      <c r="E99" s="22"/>
      <c r="F99" s="46"/>
      <c r="G99" s="22"/>
      <c r="H99" s="23">
        <v>5</v>
      </c>
      <c r="I99" s="51">
        <v>20.32</v>
      </c>
      <c r="J99" s="40"/>
      <c r="K99" s="64">
        <f t="shared" ref="K99:K105" si="27">+J99*H99</f>
        <v>0</v>
      </c>
      <c r="L99" s="64">
        <f t="shared" ref="L99:L105" si="28">+K99*21%</f>
        <v>0</v>
      </c>
      <c r="M99" s="64">
        <f t="shared" ref="M99:M105" si="29">L99+K99</f>
        <v>0</v>
      </c>
    </row>
    <row r="100" spans="1:13" s="4" customFormat="1" ht="15.5">
      <c r="A100" s="83" t="s">
        <v>518</v>
      </c>
      <c r="B100" s="45" t="s">
        <v>214</v>
      </c>
      <c r="C100" s="46" t="s">
        <v>215</v>
      </c>
      <c r="D100" s="47" t="s">
        <v>11</v>
      </c>
      <c r="E100" s="22"/>
      <c r="F100" s="46"/>
      <c r="G100" s="22"/>
      <c r="H100" s="26">
        <v>5</v>
      </c>
      <c r="I100" s="51">
        <v>23.05</v>
      </c>
      <c r="J100" s="40"/>
      <c r="K100" s="64">
        <f t="shared" si="27"/>
        <v>0</v>
      </c>
      <c r="L100" s="64">
        <f t="shared" si="28"/>
        <v>0</v>
      </c>
      <c r="M100" s="64">
        <f t="shared" si="29"/>
        <v>0</v>
      </c>
    </row>
    <row r="101" spans="1:13" s="4" customFormat="1" ht="15.5">
      <c r="A101" s="83" t="s">
        <v>521</v>
      </c>
      <c r="B101" s="45" t="s">
        <v>216</v>
      </c>
      <c r="C101" s="46" t="s">
        <v>217</v>
      </c>
      <c r="D101" s="47" t="s">
        <v>11</v>
      </c>
      <c r="E101" s="22"/>
      <c r="F101" s="46"/>
      <c r="G101" s="22"/>
      <c r="H101" s="23">
        <v>5</v>
      </c>
      <c r="I101" s="51">
        <v>18.03</v>
      </c>
      <c r="J101" s="40"/>
      <c r="K101" s="64">
        <f t="shared" si="27"/>
        <v>0</v>
      </c>
      <c r="L101" s="64">
        <f t="shared" si="28"/>
        <v>0</v>
      </c>
      <c r="M101" s="64">
        <f t="shared" si="29"/>
        <v>0</v>
      </c>
    </row>
    <row r="102" spans="1:13" s="4" customFormat="1" ht="15.5">
      <c r="A102" s="83" t="s">
        <v>522</v>
      </c>
      <c r="B102" s="45" t="s">
        <v>218</v>
      </c>
      <c r="C102" s="46" t="s">
        <v>219</v>
      </c>
      <c r="D102" s="47" t="s">
        <v>11</v>
      </c>
      <c r="E102" s="22"/>
      <c r="F102" s="46"/>
      <c r="G102" s="22"/>
      <c r="H102" s="23">
        <v>5</v>
      </c>
      <c r="I102" s="51">
        <v>20.32</v>
      </c>
      <c r="J102" s="40"/>
      <c r="K102" s="64">
        <f t="shared" si="27"/>
        <v>0</v>
      </c>
      <c r="L102" s="64">
        <f t="shared" si="28"/>
        <v>0</v>
      </c>
      <c r="M102" s="64">
        <f t="shared" si="29"/>
        <v>0</v>
      </c>
    </row>
    <row r="103" spans="1:13" s="4" customFormat="1" ht="15.5">
      <c r="A103" s="83" t="s">
        <v>523</v>
      </c>
      <c r="B103" s="45" t="s">
        <v>220</v>
      </c>
      <c r="C103" s="46" t="s">
        <v>221</v>
      </c>
      <c r="D103" s="47" t="s">
        <v>11</v>
      </c>
      <c r="E103" s="22"/>
      <c r="F103" s="46"/>
      <c r="G103" s="22"/>
      <c r="H103" s="26">
        <v>5</v>
      </c>
      <c r="I103" s="51">
        <v>7.22</v>
      </c>
      <c r="J103" s="40"/>
      <c r="K103" s="64">
        <f t="shared" si="27"/>
        <v>0</v>
      </c>
      <c r="L103" s="64">
        <f t="shared" si="28"/>
        <v>0</v>
      </c>
      <c r="M103" s="64">
        <f t="shared" si="29"/>
        <v>0</v>
      </c>
    </row>
    <row r="104" spans="1:13" ht="28.5">
      <c r="A104" s="83" t="s">
        <v>524</v>
      </c>
      <c r="B104" s="45" t="s">
        <v>222</v>
      </c>
      <c r="C104" s="46" t="s">
        <v>223</v>
      </c>
      <c r="D104" s="47" t="s">
        <v>11</v>
      </c>
      <c r="E104" s="22"/>
      <c r="F104" s="46"/>
      <c r="G104" s="22"/>
      <c r="H104" s="23">
        <v>200</v>
      </c>
      <c r="I104" s="51">
        <v>0.98</v>
      </c>
      <c r="J104" s="40"/>
      <c r="K104" s="64">
        <f t="shared" si="27"/>
        <v>0</v>
      </c>
      <c r="L104" s="64">
        <f t="shared" si="28"/>
        <v>0</v>
      </c>
      <c r="M104" s="64">
        <f t="shared" si="29"/>
        <v>0</v>
      </c>
    </row>
    <row r="105" spans="1:13" ht="15.5">
      <c r="A105" s="83" t="s">
        <v>525</v>
      </c>
      <c r="B105" s="45" t="s">
        <v>224</v>
      </c>
      <c r="C105" s="46" t="s">
        <v>225</v>
      </c>
      <c r="D105" s="47" t="s">
        <v>11</v>
      </c>
      <c r="E105" s="22"/>
      <c r="F105" s="46"/>
      <c r="G105" s="22"/>
      <c r="H105" s="23">
        <v>30</v>
      </c>
      <c r="I105" s="51">
        <v>1.84</v>
      </c>
      <c r="J105" s="40"/>
      <c r="K105" s="64">
        <f t="shared" si="27"/>
        <v>0</v>
      </c>
      <c r="L105" s="64">
        <f t="shared" si="28"/>
        <v>0</v>
      </c>
      <c r="M105" s="64">
        <f t="shared" si="29"/>
        <v>0</v>
      </c>
    </row>
    <row r="106" spans="1:13" ht="15.5">
      <c r="A106" s="82"/>
      <c r="B106" s="16" t="s">
        <v>226</v>
      </c>
      <c r="C106" s="17" t="s">
        <v>227</v>
      </c>
      <c r="D106" s="18"/>
      <c r="E106" s="19"/>
      <c r="F106" s="68"/>
      <c r="G106" s="19"/>
      <c r="H106" s="24"/>
      <c r="I106" s="52"/>
      <c r="J106" s="39"/>
      <c r="K106" s="55"/>
      <c r="L106" s="55"/>
      <c r="M106" s="55"/>
    </row>
    <row r="107" spans="1:13" ht="42.5">
      <c r="A107" s="83" t="s">
        <v>513</v>
      </c>
      <c r="B107" s="45" t="s">
        <v>228</v>
      </c>
      <c r="C107" s="46" t="s">
        <v>229</v>
      </c>
      <c r="D107" s="60" t="s">
        <v>230</v>
      </c>
      <c r="E107" s="22"/>
      <c r="F107" s="46"/>
      <c r="G107" s="22"/>
      <c r="H107" s="23">
        <v>2</v>
      </c>
      <c r="I107" s="51">
        <v>8.98</v>
      </c>
      <c r="J107" s="40"/>
      <c r="K107" s="64">
        <f t="shared" ref="K107:K115" si="30">+J107*H107</f>
        <v>0</v>
      </c>
      <c r="L107" s="64">
        <f t="shared" ref="L107:L115" si="31">+K107*21%</f>
        <v>0</v>
      </c>
      <c r="M107" s="64">
        <f t="shared" ref="M107:M115" si="32">L107+K107</f>
        <v>0</v>
      </c>
    </row>
    <row r="108" spans="1:13" ht="42.5">
      <c r="A108" s="83" t="s">
        <v>526</v>
      </c>
      <c r="B108" s="45" t="s">
        <v>231</v>
      </c>
      <c r="C108" s="46" t="s">
        <v>232</v>
      </c>
      <c r="D108" s="60" t="s">
        <v>230</v>
      </c>
      <c r="E108" s="22"/>
      <c r="F108" s="46"/>
      <c r="G108" s="22"/>
      <c r="H108" s="23">
        <v>2</v>
      </c>
      <c r="I108" s="51">
        <v>22.61</v>
      </c>
      <c r="J108" s="40"/>
      <c r="K108" s="64">
        <f t="shared" si="30"/>
        <v>0</v>
      </c>
      <c r="L108" s="64">
        <f t="shared" si="31"/>
        <v>0</v>
      </c>
      <c r="M108" s="64">
        <f t="shared" si="32"/>
        <v>0</v>
      </c>
    </row>
    <row r="109" spans="1:13" ht="42.5">
      <c r="A109" s="83" t="s">
        <v>527</v>
      </c>
      <c r="B109" s="45" t="s">
        <v>233</v>
      </c>
      <c r="C109" s="46" t="s">
        <v>234</v>
      </c>
      <c r="D109" s="60" t="s">
        <v>230</v>
      </c>
      <c r="E109" s="22"/>
      <c r="F109" s="46"/>
      <c r="G109" s="22"/>
      <c r="H109" s="23">
        <v>2</v>
      </c>
      <c r="I109" s="51">
        <v>8.98</v>
      </c>
      <c r="J109" s="40"/>
      <c r="K109" s="64">
        <f t="shared" si="30"/>
        <v>0</v>
      </c>
      <c r="L109" s="64">
        <f t="shared" si="31"/>
        <v>0</v>
      </c>
      <c r="M109" s="64">
        <f t="shared" si="32"/>
        <v>0</v>
      </c>
    </row>
    <row r="110" spans="1:13" ht="42.5">
      <c r="A110" s="83" t="s">
        <v>515</v>
      </c>
      <c r="B110" s="45" t="s">
        <v>235</v>
      </c>
      <c r="C110" s="46" t="s">
        <v>236</v>
      </c>
      <c r="D110" s="60" t="s">
        <v>230</v>
      </c>
      <c r="E110" s="22"/>
      <c r="F110" s="46"/>
      <c r="G110" s="22"/>
      <c r="H110" s="23">
        <v>11</v>
      </c>
      <c r="I110" s="51">
        <v>8.27</v>
      </c>
      <c r="J110" s="40"/>
      <c r="K110" s="64">
        <f t="shared" si="30"/>
        <v>0</v>
      </c>
      <c r="L110" s="64">
        <f t="shared" si="31"/>
        <v>0</v>
      </c>
      <c r="M110" s="64">
        <f t="shared" si="32"/>
        <v>0</v>
      </c>
    </row>
    <row r="111" spans="1:13" ht="42.5">
      <c r="A111" s="83" t="s">
        <v>528</v>
      </c>
      <c r="B111" s="45" t="s">
        <v>237</v>
      </c>
      <c r="C111" s="46" t="s">
        <v>238</v>
      </c>
      <c r="D111" s="60" t="s">
        <v>230</v>
      </c>
      <c r="E111" s="22"/>
      <c r="F111" s="46"/>
      <c r="G111" s="22"/>
      <c r="H111" s="23">
        <v>11</v>
      </c>
      <c r="I111" s="51">
        <v>10.9</v>
      </c>
      <c r="J111" s="40"/>
      <c r="K111" s="64">
        <f t="shared" si="30"/>
        <v>0</v>
      </c>
      <c r="L111" s="64">
        <f t="shared" si="31"/>
        <v>0</v>
      </c>
      <c r="M111" s="64">
        <f t="shared" si="32"/>
        <v>0</v>
      </c>
    </row>
    <row r="112" spans="1:13" ht="42.5">
      <c r="A112" s="83" t="s">
        <v>514</v>
      </c>
      <c r="B112" s="45" t="s">
        <v>239</v>
      </c>
      <c r="C112" s="46" t="s">
        <v>240</v>
      </c>
      <c r="D112" s="60" t="s">
        <v>230</v>
      </c>
      <c r="E112" s="22"/>
      <c r="F112" s="46"/>
      <c r="G112" s="22"/>
      <c r="H112" s="23">
        <v>2</v>
      </c>
      <c r="I112" s="51">
        <v>10.94</v>
      </c>
      <c r="J112" s="40"/>
      <c r="K112" s="64">
        <f t="shared" si="30"/>
        <v>0</v>
      </c>
      <c r="L112" s="64">
        <f t="shared" si="31"/>
        <v>0</v>
      </c>
      <c r="M112" s="64">
        <f t="shared" si="32"/>
        <v>0</v>
      </c>
    </row>
    <row r="113" spans="1:13" s="4" customFormat="1" ht="42.5">
      <c r="A113" s="83" t="s">
        <v>529</v>
      </c>
      <c r="B113" s="45" t="s">
        <v>241</v>
      </c>
      <c r="C113" s="46" t="s">
        <v>242</v>
      </c>
      <c r="D113" s="60" t="s">
        <v>230</v>
      </c>
      <c r="E113" s="22"/>
      <c r="F113" s="46"/>
      <c r="G113" s="22"/>
      <c r="H113" s="23">
        <v>2</v>
      </c>
      <c r="I113" s="51">
        <v>11.26</v>
      </c>
      <c r="J113" s="40"/>
      <c r="K113" s="64">
        <f t="shared" si="30"/>
        <v>0</v>
      </c>
      <c r="L113" s="64">
        <f t="shared" si="31"/>
        <v>0</v>
      </c>
      <c r="M113" s="64">
        <f t="shared" si="32"/>
        <v>0</v>
      </c>
    </row>
    <row r="114" spans="1:13" s="4" customFormat="1" ht="42.5">
      <c r="A114" s="83" t="s">
        <v>530</v>
      </c>
      <c r="B114" s="45" t="s">
        <v>243</v>
      </c>
      <c r="C114" s="46" t="s">
        <v>244</v>
      </c>
      <c r="D114" s="60" t="s">
        <v>230</v>
      </c>
      <c r="E114" s="22"/>
      <c r="F114" s="46"/>
      <c r="G114" s="22"/>
      <c r="H114" s="23">
        <v>11</v>
      </c>
      <c r="I114" s="51">
        <v>8.98</v>
      </c>
      <c r="J114" s="40"/>
      <c r="K114" s="64">
        <f t="shared" si="30"/>
        <v>0</v>
      </c>
      <c r="L114" s="64">
        <f t="shared" si="31"/>
        <v>0</v>
      </c>
      <c r="M114" s="64">
        <f t="shared" si="32"/>
        <v>0</v>
      </c>
    </row>
    <row r="115" spans="1:13" s="4" customFormat="1" ht="42.5">
      <c r="A115" s="83" t="s">
        <v>531</v>
      </c>
      <c r="B115" s="45" t="s">
        <v>245</v>
      </c>
      <c r="C115" s="46" t="s">
        <v>246</v>
      </c>
      <c r="D115" s="60" t="s">
        <v>230</v>
      </c>
      <c r="E115" s="22"/>
      <c r="F115" s="46"/>
      <c r="G115" s="22"/>
      <c r="H115" s="23">
        <v>2</v>
      </c>
      <c r="I115" s="51">
        <v>32.94</v>
      </c>
      <c r="J115" s="40"/>
      <c r="K115" s="64">
        <f t="shared" si="30"/>
        <v>0</v>
      </c>
      <c r="L115" s="64">
        <f t="shared" si="31"/>
        <v>0</v>
      </c>
      <c r="M115" s="64">
        <f t="shared" si="32"/>
        <v>0</v>
      </c>
    </row>
    <row r="116" spans="1:13" ht="15.5">
      <c r="A116" s="82"/>
      <c r="B116" s="16" t="s">
        <v>247</v>
      </c>
      <c r="C116" s="17" t="s">
        <v>248</v>
      </c>
      <c r="D116" s="18"/>
      <c r="E116" s="19"/>
      <c r="F116" s="68"/>
      <c r="G116" s="19"/>
      <c r="H116" s="24"/>
      <c r="I116" s="52"/>
      <c r="J116" s="39"/>
      <c r="K116" s="55"/>
      <c r="L116" s="55"/>
      <c r="M116" s="55"/>
    </row>
    <row r="117" spans="1:13" ht="15.5">
      <c r="A117" s="83" t="s">
        <v>532</v>
      </c>
      <c r="B117" s="45" t="s">
        <v>249</v>
      </c>
      <c r="C117" s="46" t="s">
        <v>250</v>
      </c>
      <c r="D117" s="47" t="s">
        <v>11</v>
      </c>
      <c r="E117" s="22"/>
      <c r="F117" s="46"/>
      <c r="G117" s="22"/>
      <c r="H117" s="23">
        <v>10</v>
      </c>
      <c r="I117" s="51">
        <v>6.16</v>
      </c>
      <c r="J117" s="40"/>
      <c r="K117" s="64">
        <f>+J117*H117</f>
        <v>0</v>
      </c>
      <c r="L117" s="64">
        <f>+K117*21%</f>
        <v>0</v>
      </c>
      <c r="M117" s="64">
        <f>L117+K117</f>
        <v>0</v>
      </c>
    </row>
    <row r="118" spans="1:13" ht="15.5">
      <c r="A118" s="82"/>
      <c r="B118" s="16" t="s">
        <v>251</v>
      </c>
      <c r="C118" s="17" t="s">
        <v>252</v>
      </c>
      <c r="D118" s="18"/>
      <c r="E118" s="19"/>
      <c r="F118" s="69"/>
      <c r="G118" s="66"/>
      <c r="H118" s="20"/>
      <c r="I118" s="59"/>
      <c r="J118" s="41"/>
      <c r="K118" s="56"/>
      <c r="L118" s="56"/>
      <c r="M118" s="56"/>
    </row>
    <row r="119" spans="1:13" ht="15.5">
      <c r="A119" s="83" t="s">
        <v>533</v>
      </c>
      <c r="B119" s="45" t="s">
        <v>253</v>
      </c>
      <c r="C119" s="46" t="s">
        <v>254</v>
      </c>
      <c r="D119" s="47" t="s">
        <v>11</v>
      </c>
      <c r="E119" s="22"/>
      <c r="F119" s="46"/>
      <c r="G119" s="22"/>
      <c r="H119" s="23">
        <v>8</v>
      </c>
      <c r="I119" s="51">
        <v>0.5</v>
      </c>
      <c r="J119" s="40"/>
      <c r="K119" s="64">
        <f t="shared" ref="K119:K120" si="33">+J119*H119</f>
        <v>0</v>
      </c>
      <c r="L119" s="64">
        <f t="shared" ref="L119:L120" si="34">+K119*21%</f>
        <v>0</v>
      </c>
      <c r="M119" s="64">
        <f t="shared" ref="M119:M120" si="35">L119+K119</f>
        <v>0</v>
      </c>
    </row>
    <row r="120" spans="1:13" ht="42.5">
      <c r="A120" s="83" t="s">
        <v>534</v>
      </c>
      <c r="B120" s="45" t="s">
        <v>255</v>
      </c>
      <c r="C120" s="46" t="s">
        <v>256</v>
      </c>
      <c r="D120" s="47" t="s">
        <v>11</v>
      </c>
      <c r="E120" s="22"/>
      <c r="F120" s="46"/>
      <c r="G120" s="22"/>
      <c r="H120" s="23">
        <v>1</v>
      </c>
      <c r="I120" s="51">
        <v>4.2</v>
      </c>
      <c r="J120" s="40"/>
      <c r="K120" s="64">
        <f t="shared" si="33"/>
        <v>0</v>
      </c>
      <c r="L120" s="64">
        <f t="shared" si="34"/>
        <v>0</v>
      </c>
      <c r="M120" s="64">
        <f t="shared" si="35"/>
        <v>0</v>
      </c>
    </row>
    <row r="121" spans="1:13" ht="15.5">
      <c r="A121" s="82"/>
      <c r="B121" s="16" t="s">
        <v>257</v>
      </c>
      <c r="C121" s="17" t="s">
        <v>258</v>
      </c>
      <c r="D121" s="18"/>
      <c r="E121" s="19"/>
      <c r="F121" s="68"/>
      <c r="G121" s="19"/>
      <c r="H121" s="24"/>
      <c r="I121" s="52"/>
      <c r="J121" s="39"/>
      <c r="K121" s="55"/>
      <c r="L121" s="55"/>
      <c r="M121" s="55"/>
    </row>
    <row r="122" spans="1:13" ht="15.5">
      <c r="A122" s="83" t="s">
        <v>535</v>
      </c>
      <c r="B122" s="45" t="s">
        <v>259</v>
      </c>
      <c r="C122" s="46" t="s">
        <v>260</v>
      </c>
      <c r="D122" s="47" t="s">
        <v>11</v>
      </c>
      <c r="E122" s="22"/>
      <c r="F122" s="46"/>
      <c r="G122" s="22"/>
      <c r="H122" s="23">
        <v>16</v>
      </c>
      <c r="I122" s="51">
        <v>1.71</v>
      </c>
      <c r="J122" s="40"/>
      <c r="K122" s="64">
        <f>+J122*H122</f>
        <v>0</v>
      </c>
      <c r="L122" s="64">
        <f>+K122*21%</f>
        <v>0</v>
      </c>
      <c r="M122" s="64">
        <f>L122+K122</f>
        <v>0</v>
      </c>
    </row>
    <row r="123" spans="1:13" ht="15.5">
      <c r="A123" s="82"/>
      <c r="B123" s="16" t="s">
        <v>261</v>
      </c>
      <c r="C123" s="17" t="s">
        <v>262</v>
      </c>
      <c r="D123" s="18"/>
      <c r="E123" s="19"/>
      <c r="F123" s="68"/>
      <c r="G123" s="19"/>
      <c r="H123" s="24"/>
      <c r="I123" s="52"/>
      <c r="J123" s="39"/>
      <c r="K123" s="55"/>
      <c r="L123" s="55"/>
      <c r="M123" s="55"/>
    </row>
    <row r="124" spans="1:13" ht="28.5">
      <c r="A124" s="83" t="s">
        <v>536</v>
      </c>
      <c r="B124" s="45" t="s">
        <v>263</v>
      </c>
      <c r="C124" s="46" t="s">
        <v>264</v>
      </c>
      <c r="D124" s="47" t="s">
        <v>265</v>
      </c>
      <c r="E124" s="22"/>
      <c r="F124" s="46"/>
      <c r="G124" s="22"/>
      <c r="H124" s="23">
        <v>2</v>
      </c>
      <c r="I124" s="51">
        <v>35.770000000000003</v>
      </c>
      <c r="J124" s="40"/>
      <c r="K124" s="64">
        <f t="shared" ref="K124:K135" si="36">+J124*H124</f>
        <v>0</v>
      </c>
      <c r="L124" s="64">
        <f t="shared" ref="L124:L135" si="37">+K124*21%</f>
        <v>0</v>
      </c>
      <c r="M124" s="64">
        <f t="shared" ref="M124:M135" si="38">L124+K124</f>
        <v>0</v>
      </c>
    </row>
    <row r="125" spans="1:13" ht="42.5">
      <c r="A125" s="83" t="s">
        <v>537</v>
      </c>
      <c r="B125" s="45" t="s">
        <v>266</v>
      </c>
      <c r="C125" s="46" t="s">
        <v>267</v>
      </c>
      <c r="D125" s="47" t="s">
        <v>265</v>
      </c>
      <c r="E125" s="22"/>
      <c r="F125" s="46"/>
      <c r="G125" s="22"/>
      <c r="H125" s="23">
        <v>15</v>
      </c>
      <c r="I125" s="51">
        <v>16.010000000000002</v>
      </c>
      <c r="J125" s="40"/>
      <c r="K125" s="64">
        <f t="shared" si="36"/>
        <v>0</v>
      </c>
      <c r="L125" s="64">
        <f t="shared" si="37"/>
        <v>0</v>
      </c>
      <c r="M125" s="64">
        <f t="shared" si="38"/>
        <v>0</v>
      </c>
    </row>
    <row r="126" spans="1:13" ht="42.5">
      <c r="A126" s="83" t="s">
        <v>539</v>
      </c>
      <c r="B126" s="45" t="s">
        <v>268</v>
      </c>
      <c r="C126" s="46" t="s">
        <v>269</v>
      </c>
      <c r="D126" s="47" t="s">
        <v>265</v>
      </c>
      <c r="E126" s="22"/>
      <c r="F126" s="46"/>
      <c r="G126" s="22"/>
      <c r="H126" s="23">
        <v>30</v>
      </c>
      <c r="I126" s="51">
        <v>15.51</v>
      </c>
      <c r="J126" s="40"/>
      <c r="K126" s="64">
        <f t="shared" si="36"/>
        <v>0</v>
      </c>
      <c r="L126" s="64">
        <f t="shared" si="37"/>
        <v>0</v>
      </c>
      <c r="M126" s="64">
        <f t="shared" si="38"/>
        <v>0</v>
      </c>
    </row>
    <row r="127" spans="1:13" ht="42.5">
      <c r="A127" s="83" t="s">
        <v>538</v>
      </c>
      <c r="B127" s="45" t="s">
        <v>270</v>
      </c>
      <c r="C127" s="46" t="s">
        <v>271</v>
      </c>
      <c r="D127" s="47" t="s">
        <v>272</v>
      </c>
      <c r="E127" s="22"/>
      <c r="F127" s="46"/>
      <c r="G127" s="22"/>
      <c r="H127" s="23">
        <v>2</v>
      </c>
      <c r="I127" s="51">
        <v>11.81</v>
      </c>
      <c r="J127" s="40"/>
      <c r="K127" s="64">
        <f t="shared" si="36"/>
        <v>0</v>
      </c>
      <c r="L127" s="64">
        <f t="shared" si="37"/>
        <v>0</v>
      </c>
      <c r="M127" s="64">
        <f t="shared" si="38"/>
        <v>0</v>
      </c>
    </row>
    <row r="128" spans="1:13" ht="28.5">
      <c r="A128" s="83" t="s">
        <v>540</v>
      </c>
      <c r="B128" s="45" t="s">
        <v>273</v>
      </c>
      <c r="C128" s="46" t="s">
        <v>274</v>
      </c>
      <c r="D128" s="47" t="s">
        <v>265</v>
      </c>
      <c r="E128" s="22"/>
      <c r="F128" s="46"/>
      <c r="G128" s="22"/>
      <c r="H128" s="23">
        <v>4</v>
      </c>
      <c r="I128" s="51">
        <v>38.85</v>
      </c>
      <c r="J128" s="40"/>
      <c r="K128" s="64">
        <f t="shared" si="36"/>
        <v>0</v>
      </c>
      <c r="L128" s="64">
        <f t="shared" si="37"/>
        <v>0</v>
      </c>
      <c r="M128" s="64">
        <f t="shared" si="38"/>
        <v>0</v>
      </c>
    </row>
    <row r="129" spans="1:13" ht="28.5">
      <c r="A129" s="83" t="s">
        <v>541</v>
      </c>
      <c r="B129" s="45" t="s">
        <v>275</v>
      </c>
      <c r="C129" s="46" t="s">
        <v>276</v>
      </c>
      <c r="D129" s="47" t="s">
        <v>265</v>
      </c>
      <c r="E129" s="22"/>
      <c r="F129" s="46"/>
      <c r="G129" s="22"/>
      <c r="H129" s="23">
        <v>2</v>
      </c>
      <c r="I129" s="51">
        <v>28.7</v>
      </c>
      <c r="J129" s="40"/>
      <c r="K129" s="64">
        <f t="shared" si="36"/>
        <v>0</v>
      </c>
      <c r="L129" s="64">
        <f t="shared" si="37"/>
        <v>0</v>
      </c>
      <c r="M129" s="64">
        <f t="shared" si="38"/>
        <v>0</v>
      </c>
    </row>
    <row r="130" spans="1:13" ht="28.5">
      <c r="A130" s="83" t="s">
        <v>542</v>
      </c>
      <c r="B130" s="45" t="s">
        <v>277</v>
      </c>
      <c r="C130" s="46" t="s">
        <v>278</v>
      </c>
      <c r="D130" s="47" t="s">
        <v>265</v>
      </c>
      <c r="E130" s="22"/>
      <c r="F130" s="46"/>
      <c r="G130" s="22"/>
      <c r="H130" s="23">
        <v>4</v>
      </c>
      <c r="I130" s="51">
        <v>28.17</v>
      </c>
      <c r="J130" s="40"/>
      <c r="K130" s="64">
        <f t="shared" si="36"/>
        <v>0</v>
      </c>
      <c r="L130" s="64">
        <f t="shared" si="37"/>
        <v>0</v>
      </c>
      <c r="M130" s="64">
        <f t="shared" si="38"/>
        <v>0</v>
      </c>
    </row>
    <row r="131" spans="1:13" ht="15.5">
      <c r="A131" s="83" t="s">
        <v>543</v>
      </c>
      <c r="B131" s="45" t="s">
        <v>279</v>
      </c>
      <c r="C131" s="46" t="s">
        <v>280</v>
      </c>
      <c r="D131" s="47" t="s">
        <v>11</v>
      </c>
      <c r="E131" s="22"/>
      <c r="F131" s="46"/>
      <c r="G131" s="22"/>
      <c r="H131" s="23">
        <v>35</v>
      </c>
      <c r="I131" s="51">
        <v>1.58</v>
      </c>
      <c r="J131" s="40"/>
      <c r="K131" s="64">
        <f t="shared" si="36"/>
        <v>0</v>
      </c>
      <c r="L131" s="64">
        <f t="shared" si="37"/>
        <v>0</v>
      </c>
      <c r="M131" s="64">
        <f t="shared" si="38"/>
        <v>0</v>
      </c>
    </row>
    <row r="132" spans="1:13" ht="28.5">
      <c r="A132" s="83" t="s">
        <v>544</v>
      </c>
      <c r="B132" s="45" t="s">
        <v>281</v>
      </c>
      <c r="C132" s="46" t="s">
        <v>282</v>
      </c>
      <c r="D132" s="47" t="s">
        <v>265</v>
      </c>
      <c r="E132" s="22"/>
      <c r="F132" s="46"/>
      <c r="G132" s="22"/>
      <c r="H132" s="23">
        <v>7</v>
      </c>
      <c r="I132" s="51">
        <v>7.37</v>
      </c>
      <c r="J132" s="40"/>
      <c r="K132" s="64">
        <f t="shared" si="36"/>
        <v>0</v>
      </c>
      <c r="L132" s="64">
        <f t="shared" si="37"/>
        <v>0</v>
      </c>
      <c r="M132" s="64">
        <f t="shared" si="38"/>
        <v>0</v>
      </c>
    </row>
    <row r="133" spans="1:13" ht="28.5">
      <c r="A133" s="83" t="s">
        <v>545</v>
      </c>
      <c r="B133" s="45" t="s">
        <v>283</v>
      </c>
      <c r="C133" s="46" t="s">
        <v>284</v>
      </c>
      <c r="D133" s="47" t="s">
        <v>285</v>
      </c>
      <c r="E133" s="22"/>
      <c r="F133" s="46"/>
      <c r="G133" s="22"/>
      <c r="H133" s="23">
        <v>15</v>
      </c>
      <c r="I133" s="51">
        <v>7.37</v>
      </c>
      <c r="J133" s="40"/>
      <c r="K133" s="64">
        <f t="shared" si="36"/>
        <v>0</v>
      </c>
      <c r="L133" s="64">
        <f t="shared" si="37"/>
        <v>0</v>
      </c>
      <c r="M133" s="64">
        <f t="shared" si="38"/>
        <v>0</v>
      </c>
    </row>
    <row r="134" spans="1:13" ht="28.5">
      <c r="A134" s="83" t="s">
        <v>546</v>
      </c>
      <c r="B134" s="45" t="s">
        <v>286</v>
      </c>
      <c r="C134" s="46" t="s">
        <v>287</v>
      </c>
      <c r="D134" s="47" t="s">
        <v>265</v>
      </c>
      <c r="E134" s="22"/>
      <c r="F134" s="46"/>
      <c r="G134" s="22"/>
      <c r="H134" s="23">
        <v>7</v>
      </c>
      <c r="I134" s="51">
        <v>4.12</v>
      </c>
      <c r="J134" s="40"/>
      <c r="K134" s="64">
        <f t="shared" si="36"/>
        <v>0</v>
      </c>
      <c r="L134" s="64">
        <f t="shared" si="37"/>
        <v>0</v>
      </c>
      <c r="M134" s="64">
        <f t="shared" si="38"/>
        <v>0</v>
      </c>
    </row>
    <row r="135" spans="1:13" ht="15.5">
      <c r="A135" s="83" t="s">
        <v>547</v>
      </c>
      <c r="B135" s="45" t="s">
        <v>288</v>
      </c>
      <c r="C135" s="46" t="s">
        <v>289</v>
      </c>
      <c r="D135" s="47" t="s">
        <v>11</v>
      </c>
      <c r="E135" s="22"/>
      <c r="F135" s="46"/>
      <c r="G135" s="22"/>
      <c r="H135" s="23">
        <v>26</v>
      </c>
      <c r="I135" s="51">
        <v>4.17</v>
      </c>
      <c r="J135" s="40"/>
      <c r="K135" s="64">
        <f t="shared" si="36"/>
        <v>0</v>
      </c>
      <c r="L135" s="64">
        <f t="shared" si="37"/>
        <v>0</v>
      </c>
      <c r="M135" s="64">
        <f t="shared" si="38"/>
        <v>0</v>
      </c>
    </row>
    <row r="136" spans="1:13" ht="15.5">
      <c r="A136" s="82"/>
      <c r="B136" s="16" t="s">
        <v>290</v>
      </c>
      <c r="C136" s="17" t="s">
        <v>291</v>
      </c>
      <c r="D136" s="18"/>
      <c r="E136" s="19"/>
      <c r="F136" s="69"/>
      <c r="G136" s="66"/>
      <c r="H136" s="20"/>
      <c r="I136" s="59"/>
      <c r="J136" s="41"/>
      <c r="K136" s="56"/>
      <c r="L136" s="56"/>
      <c r="M136" s="56"/>
    </row>
    <row r="137" spans="1:13" ht="15.5">
      <c r="A137" s="83" t="s">
        <v>548</v>
      </c>
      <c r="B137" s="45" t="s">
        <v>292</v>
      </c>
      <c r="C137" s="46" t="s">
        <v>293</v>
      </c>
      <c r="D137" s="47" t="s">
        <v>294</v>
      </c>
      <c r="E137" s="22"/>
      <c r="F137" s="46"/>
      <c r="G137" s="22"/>
      <c r="H137" s="23">
        <v>1</v>
      </c>
      <c r="I137" s="51">
        <v>7.43</v>
      </c>
      <c r="J137" s="40"/>
      <c r="K137" s="64">
        <f t="shared" ref="K137:K142" si="39">+J137*H137</f>
        <v>0</v>
      </c>
      <c r="L137" s="64">
        <f t="shared" ref="L137:L142" si="40">+K137*21%</f>
        <v>0</v>
      </c>
      <c r="M137" s="64">
        <f t="shared" ref="M137:M142" si="41">L137+K137</f>
        <v>0</v>
      </c>
    </row>
    <row r="138" spans="1:13" ht="15.5">
      <c r="A138" s="83" t="s">
        <v>549</v>
      </c>
      <c r="B138" s="45" t="s">
        <v>295</v>
      </c>
      <c r="C138" s="46" t="s">
        <v>296</v>
      </c>
      <c r="D138" s="47" t="s">
        <v>294</v>
      </c>
      <c r="E138" s="22"/>
      <c r="F138" s="46"/>
      <c r="G138" s="22"/>
      <c r="H138" s="23">
        <v>4</v>
      </c>
      <c r="I138" s="51">
        <v>13.39</v>
      </c>
      <c r="J138" s="40"/>
      <c r="K138" s="64">
        <f t="shared" si="39"/>
        <v>0</v>
      </c>
      <c r="L138" s="64">
        <f t="shared" si="40"/>
        <v>0</v>
      </c>
      <c r="M138" s="64">
        <f t="shared" si="41"/>
        <v>0</v>
      </c>
    </row>
    <row r="139" spans="1:13" ht="15.5">
      <c r="A139" s="83" t="s">
        <v>550</v>
      </c>
      <c r="B139" s="45" t="s">
        <v>297</v>
      </c>
      <c r="C139" s="46" t="s">
        <v>298</v>
      </c>
      <c r="D139" s="47" t="s">
        <v>294</v>
      </c>
      <c r="E139" s="22"/>
      <c r="F139" s="46"/>
      <c r="G139" s="22"/>
      <c r="H139" s="23">
        <v>1</v>
      </c>
      <c r="I139" s="51">
        <v>11.03</v>
      </c>
      <c r="J139" s="40"/>
      <c r="K139" s="64">
        <f t="shared" si="39"/>
        <v>0</v>
      </c>
      <c r="L139" s="64">
        <f t="shared" si="40"/>
        <v>0</v>
      </c>
      <c r="M139" s="64">
        <f t="shared" si="41"/>
        <v>0</v>
      </c>
    </row>
    <row r="140" spans="1:13" ht="15.5">
      <c r="A140" s="83" t="s">
        <v>551</v>
      </c>
      <c r="B140" s="45" t="s">
        <v>299</v>
      </c>
      <c r="C140" s="46" t="s">
        <v>300</v>
      </c>
      <c r="D140" s="47" t="s">
        <v>301</v>
      </c>
      <c r="E140" s="22"/>
      <c r="F140" s="46"/>
      <c r="G140" s="22"/>
      <c r="H140" s="23">
        <v>1</v>
      </c>
      <c r="I140" s="51">
        <v>72.239999999999995</v>
      </c>
      <c r="J140" s="40"/>
      <c r="K140" s="64">
        <f t="shared" si="39"/>
        <v>0</v>
      </c>
      <c r="L140" s="64">
        <f t="shared" si="40"/>
        <v>0</v>
      </c>
      <c r="M140" s="64">
        <f t="shared" si="41"/>
        <v>0</v>
      </c>
    </row>
    <row r="141" spans="1:13" ht="28.5">
      <c r="A141" s="83" t="s">
        <v>552</v>
      </c>
      <c r="B141" s="45" t="s">
        <v>302</v>
      </c>
      <c r="C141" s="46" t="s">
        <v>303</v>
      </c>
      <c r="D141" s="47" t="s">
        <v>304</v>
      </c>
      <c r="E141" s="22"/>
      <c r="F141" s="46"/>
      <c r="G141" s="22"/>
      <c r="H141" s="23">
        <v>1</v>
      </c>
      <c r="I141" s="51">
        <v>13.7</v>
      </c>
      <c r="J141" s="40"/>
      <c r="K141" s="64">
        <f t="shared" si="39"/>
        <v>0</v>
      </c>
      <c r="L141" s="64">
        <f t="shared" si="40"/>
        <v>0</v>
      </c>
      <c r="M141" s="64">
        <f t="shared" si="41"/>
        <v>0</v>
      </c>
    </row>
    <row r="142" spans="1:13" ht="28.5">
      <c r="A142" s="83" t="s">
        <v>553</v>
      </c>
      <c r="B142" s="45" t="s">
        <v>305</v>
      </c>
      <c r="C142" s="46" t="s">
        <v>306</v>
      </c>
      <c r="D142" s="47" t="s">
        <v>304</v>
      </c>
      <c r="E142" s="22"/>
      <c r="F142" s="46"/>
      <c r="G142" s="22"/>
      <c r="H142" s="23">
        <v>1</v>
      </c>
      <c r="I142" s="51">
        <v>24.15</v>
      </c>
      <c r="J142" s="40"/>
      <c r="K142" s="64">
        <f t="shared" si="39"/>
        <v>0</v>
      </c>
      <c r="L142" s="64">
        <f t="shared" si="40"/>
        <v>0</v>
      </c>
      <c r="M142" s="64">
        <f t="shared" si="41"/>
        <v>0</v>
      </c>
    </row>
    <row r="143" spans="1:13" ht="15.5">
      <c r="A143" s="82"/>
      <c r="B143" s="16" t="s">
        <v>307</v>
      </c>
      <c r="C143" s="17" t="s">
        <v>308</v>
      </c>
      <c r="D143" s="18"/>
      <c r="E143" s="19"/>
      <c r="F143" s="69"/>
      <c r="G143" s="66"/>
      <c r="H143" s="20"/>
      <c r="I143" s="59"/>
      <c r="J143" s="41"/>
      <c r="K143" s="56"/>
      <c r="L143" s="56"/>
      <c r="M143" s="56"/>
    </row>
    <row r="144" spans="1:13" ht="28.5">
      <c r="A144" s="83" t="s">
        <v>554</v>
      </c>
      <c r="B144" s="45" t="s">
        <v>309</v>
      </c>
      <c r="C144" s="46" t="s">
        <v>310</v>
      </c>
      <c r="D144" s="47" t="s">
        <v>11</v>
      </c>
      <c r="E144" s="22"/>
      <c r="F144" s="46"/>
      <c r="G144" s="22"/>
      <c r="H144" s="26">
        <v>6</v>
      </c>
      <c r="I144" s="51">
        <v>51.47</v>
      </c>
      <c r="J144" s="40"/>
      <c r="K144" s="64">
        <f>+J144*H144</f>
        <v>0</v>
      </c>
      <c r="L144" s="64">
        <f>+K144*21%</f>
        <v>0</v>
      </c>
      <c r="M144" s="64">
        <f>L144+K144</f>
        <v>0</v>
      </c>
    </row>
    <row r="145" spans="1:13" ht="15.5">
      <c r="A145" s="82"/>
      <c r="B145" s="16" t="s">
        <v>311</v>
      </c>
      <c r="C145" s="17" t="s">
        <v>312</v>
      </c>
      <c r="D145" s="18"/>
      <c r="E145" s="19"/>
      <c r="F145" s="68"/>
      <c r="G145" s="19"/>
      <c r="H145" s="24"/>
      <c r="I145" s="52"/>
      <c r="J145" s="39"/>
      <c r="K145" s="55"/>
      <c r="L145" s="55"/>
      <c r="M145" s="55"/>
    </row>
    <row r="146" spans="1:13" ht="28.5">
      <c r="A146" s="83" t="s">
        <v>555</v>
      </c>
      <c r="B146" s="45" t="s">
        <v>313</v>
      </c>
      <c r="C146" s="46" t="s">
        <v>314</v>
      </c>
      <c r="D146" s="47" t="s">
        <v>11</v>
      </c>
      <c r="E146" s="22"/>
      <c r="F146" s="46"/>
      <c r="G146" s="22"/>
      <c r="H146" s="23">
        <v>47</v>
      </c>
      <c r="I146" s="51">
        <v>1.23</v>
      </c>
      <c r="J146" s="40"/>
      <c r="K146" s="64">
        <f>+J146*H146</f>
        <v>0</v>
      </c>
      <c r="L146" s="64">
        <f>+K146*21%</f>
        <v>0</v>
      </c>
      <c r="M146" s="64">
        <f>L146+K146</f>
        <v>0</v>
      </c>
    </row>
    <row r="147" spans="1:13" ht="15.5">
      <c r="A147" s="82"/>
      <c r="B147" s="16" t="s">
        <v>315</v>
      </c>
      <c r="C147" s="17" t="s">
        <v>316</v>
      </c>
      <c r="D147" s="18"/>
      <c r="E147" s="19"/>
      <c r="F147" s="68"/>
      <c r="G147" s="19"/>
      <c r="H147" s="24"/>
      <c r="I147" s="52"/>
      <c r="J147" s="39"/>
      <c r="K147" s="55"/>
      <c r="L147" s="55"/>
      <c r="M147" s="55"/>
    </row>
    <row r="148" spans="1:13" ht="28.5">
      <c r="A148" s="83" t="s">
        <v>556</v>
      </c>
      <c r="B148" s="45" t="s">
        <v>317</v>
      </c>
      <c r="C148" s="46" t="s">
        <v>318</v>
      </c>
      <c r="D148" s="47" t="s">
        <v>319</v>
      </c>
      <c r="E148" s="22"/>
      <c r="F148" s="46"/>
      <c r="G148" s="22"/>
      <c r="H148" s="23">
        <v>1</v>
      </c>
      <c r="I148" s="51">
        <v>16.98</v>
      </c>
      <c r="J148" s="40"/>
      <c r="K148" s="64">
        <f t="shared" ref="K148:K149" si="42">+J148*H148</f>
        <v>0</v>
      </c>
      <c r="L148" s="64">
        <f t="shared" ref="L148:L149" si="43">+K148*21%</f>
        <v>0</v>
      </c>
      <c r="M148" s="64">
        <f t="shared" ref="M148:M149" si="44">L148+K148</f>
        <v>0</v>
      </c>
    </row>
    <row r="149" spans="1:13" ht="28.5">
      <c r="A149" s="83" t="s">
        <v>557</v>
      </c>
      <c r="B149" s="45" t="s">
        <v>320</v>
      </c>
      <c r="C149" s="2" t="s">
        <v>321</v>
      </c>
      <c r="D149" s="47" t="s">
        <v>319</v>
      </c>
      <c r="E149" s="22"/>
      <c r="F149" s="46"/>
      <c r="G149" s="22"/>
      <c r="H149" s="23">
        <v>1</v>
      </c>
      <c r="I149" s="51">
        <v>17.5</v>
      </c>
      <c r="J149" s="40"/>
      <c r="K149" s="64">
        <f t="shared" si="42"/>
        <v>0</v>
      </c>
      <c r="L149" s="64">
        <f t="shared" si="43"/>
        <v>0</v>
      </c>
      <c r="M149" s="64">
        <f t="shared" si="44"/>
        <v>0</v>
      </c>
    </row>
    <row r="150" spans="1:13" ht="15.5">
      <c r="A150" s="82"/>
      <c r="B150" s="16" t="s">
        <v>322</v>
      </c>
      <c r="C150" s="17" t="s">
        <v>323</v>
      </c>
      <c r="D150" s="18"/>
      <c r="E150" s="19"/>
      <c r="F150" s="68"/>
      <c r="G150" s="19"/>
      <c r="H150" s="24"/>
      <c r="I150" s="52"/>
      <c r="J150" s="39"/>
      <c r="K150" s="55"/>
      <c r="L150" s="55"/>
      <c r="M150" s="55"/>
    </row>
    <row r="151" spans="1:13" ht="28.5">
      <c r="A151" s="83" t="s">
        <v>558</v>
      </c>
      <c r="B151" s="45" t="s">
        <v>324</v>
      </c>
      <c r="C151" s="46" t="s">
        <v>325</v>
      </c>
      <c r="D151" s="47" t="s">
        <v>326</v>
      </c>
      <c r="E151" s="22"/>
      <c r="F151" s="46"/>
      <c r="G151" s="22"/>
      <c r="H151" s="23">
        <v>13</v>
      </c>
      <c r="I151" s="51">
        <v>6.65</v>
      </c>
      <c r="J151" s="40"/>
      <c r="K151" s="64">
        <f t="shared" ref="K151:K152" si="45">+J151*H151</f>
        <v>0</v>
      </c>
      <c r="L151" s="64">
        <f t="shared" ref="L151:L152" si="46">+K151*21%</f>
        <v>0</v>
      </c>
      <c r="M151" s="64">
        <f t="shared" ref="M151:M152" si="47">L151+K151</f>
        <v>0</v>
      </c>
    </row>
    <row r="152" spans="1:13" ht="28.5">
      <c r="A152" s="83" t="s">
        <v>559</v>
      </c>
      <c r="B152" s="45" t="s">
        <v>327</v>
      </c>
      <c r="C152" s="46" t="s">
        <v>328</v>
      </c>
      <c r="D152" s="47" t="s">
        <v>326</v>
      </c>
      <c r="E152" s="22"/>
      <c r="F152" s="46"/>
      <c r="G152" s="22"/>
      <c r="H152" s="23">
        <v>13</v>
      </c>
      <c r="I152" s="51">
        <v>18.3</v>
      </c>
      <c r="J152" s="40"/>
      <c r="K152" s="64">
        <f t="shared" si="45"/>
        <v>0</v>
      </c>
      <c r="L152" s="64">
        <f t="shared" si="46"/>
        <v>0</v>
      </c>
      <c r="M152" s="64">
        <f t="shared" si="47"/>
        <v>0</v>
      </c>
    </row>
    <row r="153" spans="1:13" ht="15.5">
      <c r="A153" s="82"/>
      <c r="B153" s="16" t="s">
        <v>329</v>
      </c>
      <c r="C153" s="17" t="s">
        <v>330</v>
      </c>
      <c r="D153" s="18"/>
      <c r="E153" s="19"/>
      <c r="F153" s="68"/>
      <c r="G153" s="19"/>
      <c r="H153" s="24"/>
      <c r="I153" s="52"/>
      <c r="J153" s="39"/>
      <c r="K153" s="55"/>
      <c r="L153" s="55"/>
      <c r="M153" s="55"/>
    </row>
    <row r="154" spans="1:13" ht="15.5">
      <c r="A154" s="83" t="s">
        <v>560</v>
      </c>
      <c r="B154" s="45" t="s">
        <v>331</v>
      </c>
      <c r="C154" s="46" t="s">
        <v>332</v>
      </c>
      <c r="D154" s="47" t="s">
        <v>11</v>
      </c>
      <c r="E154" s="22"/>
      <c r="F154" s="46"/>
      <c r="G154" s="22"/>
      <c r="H154" s="23">
        <v>5</v>
      </c>
      <c r="I154" s="51">
        <v>68.72</v>
      </c>
      <c r="J154" s="40"/>
      <c r="K154" s="64">
        <f t="shared" ref="K154:K167" si="48">+J154*H154</f>
        <v>0</v>
      </c>
      <c r="L154" s="64">
        <f t="shared" ref="L154:L167" si="49">+K154*21%</f>
        <v>0</v>
      </c>
      <c r="M154" s="64">
        <f t="shared" ref="M154:M167" si="50">L154+K154</f>
        <v>0</v>
      </c>
    </row>
    <row r="155" spans="1:13" ht="15.5">
      <c r="A155" s="83" t="s">
        <v>562</v>
      </c>
      <c r="B155" s="45" t="s">
        <v>333</v>
      </c>
      <c r="C155" s="46" t="s">
        <v>334</v>
      </c>
      <c r="D155" s="47" t="s">
        <v>11</v>
      </c>
      <c r="E155" s="22"/>
      <c r="F155" s="46"/>
      <c r="G155" s="22"/>
      <c r="H155" s="23">
        <v>2</v>
      </c>
      <c r="I155" s="51">
        <v>6.77</v>
      </c>
      <c r="J155" s="40"/>
      <c r="K155" s="64">
        <f t="shared" si="48"/>
        <v>0</v>
      </c>
      <c r="L155" s="64">
        <f t="shared" si="49"/>
        <v>0</v>
      </c>
      <c r="M155" s="64">
        <f t="shared" si="50"/>
        <v>0</v>
      </c>
    </row>
    <row r="156" spans="1:13" ht="15.5">
      <c r="A156" s="83" t="s">
        <v>565</v>
      </c>
      <c r="B156" s="45" t="s">
        <v>335</v>
      </c>
      <c r="C156" s="46" t="s">
        <v>336</v>
      </c>
      <c r="D156" s="47" t="s">
        <v>11</v>
      </c>
      <c r="E156" s="22"/>
      <c r="F156" s="46"/>
      <c r="G156" s="22"/>
      <c r="H156" s="23">
        <v>2</v>
      </c>
      <c r="I156" s="51">
        <v>14.26</v>
      </c>
      <c r="J156" s="40"/>
      <c r="K156" s="64">
        <f t="shared" si="48"/>
        <v>0</v>
      </c>
      <c r="L156" s="64">
        <f t="shared" si="49"/>
        <v>0</v>
      </c>
      <c r="M156" s="64">
        <f t="shared" si="50"/>
        <v>0</v>
      </c>
    </row>
    <row r="157" spans="1:13" ht="15.5">
      <c r="A157" s="83" t="s">
        <v>566</v>
      </c>
      <c r="B157" s="45" t="s">
        <v>337</v>
      </c>
      <c r="C157" s="46" t="s">
        <v>338</v>
      </c>
      <c r="D157" s="47" t="s">
        <v>11</v>
      </c>
      <c r="E157" s="22"/>
      <c r="F157" s="46"/>
      <c r="G157" s="22"/>
      <c r="H157" s="23">
        <v>2</v>
      </c>
      <c r="I157" s="51">
        <v>23.91</v>
      </c>
      <c r="J157" s="40"/>
      <c r="K157" s="64">
        <f t="shared" si="48"/>
        <v>0</v>
      </c>
      <c r="L157" s="64">
        <f t="shared" si="49"/>
        <v>0</v>
      </c>
      <c r="M157" s="64">
        <f t="shared" si="50"/>
        <v>0</v>
      </c>
    </row>
    <row r="158" spans="1:13" ht="15.5">
      <c r="A158" s="83" t="s">
        <v>567</v>
      </c>
      <c r="B158" s="45" t="s">
        <v>339</v>
      </c>
      <c r="C158" s="46" t="s">
        <v>340</v>
      </c>
      <c r="D158" s="47" t="s">
        <v>11</v>
      </c>
      <c r="E158" s="22"/>
      <c r="F158" s="46"/>
      <c r="G158" s="22"/>
      <c r="H158" s="23">
        <v>12</v>
      </c>
      <c r="I158" s="51">
        <v>29.93</v>
      </c>
      <c r="J158" s="40"/>
      <c r="K158" s="64">
        <f t="shared" si="48"/>
        <v>0</v>
      </c>
      <c r="L158" s="64">
        <f t="shared" si="49"/>
        <v>0</v>
      </c>
      <c r="M158" s="64">
        <f t="shared" si="50"/>
        <v>0</v>
      </c>
    </row>
    <row r="159" spans="1:13" ht="15.5">
      <c r="A159" s="83" t="s">
        <v>563</v>
      </c>
      <c r="B159" s="45" t="s">
        <v>341</v>
      </c>
      <c r="C159" s="46" t="s">
        <v>342</v>
      </c>
      <c r="D159" s="47" t="s">
        <v>11</v>
      </c>
      <c r="E159" s="22"/>
      <c r="F159" s="46"/>
      <c r="G159" s="22"/>
      <c r="H159" s="26">
        <v>3</v>
      </c>
      <c r="I159" s="51">
        <v>3.44</v>
      </c>
      <c r="J159" s="40"/>
      <c r="K159" s="64">
        <f t="shared" si="48"/>
        <v>0</v>
      </c>
      <c r="L159" s="64">
        <f t="shared" si="49"/>
        <v>0</v>
      </c>
      <c r="M159" s="64">
        <f t="shared" si="50"/>
        <v>0</v>
      </c>
    </row>
    <row r="160" spans="1:13" ht="15.5">
      <c r="A160" s="83" t="s">
        <v>568</v>
      </c>
      <c r="B160" s="45" t="s">
        <v>343</v>
      </c>
      <c r="C160" s="46" t="s">
        <v>344</v>
      </c>
      <c r="D160" s="47" t="s">
        <v>11</v>
      </c>
      <c r="E160" s="22"/>
      <c r="F160" s="46"/>
      <c r="G160" s="22"/>
      <c r="H160" s="23">
        <v>1</v>
      </c>
      <c r="I160" s="51">
        <v>3.43</v>
      </c>
      <c r="J160" s="40"/>
      <c r="K160" s="64">
        <f t="shared" si="48"/>
        <v>0</v>
      </c>
      <c r="L160" s="64">
        <f t="shared" si="49"/>
        <v>0</v>
      </c>
      <c r="M160" s="64">
        <f t="shared" si="50"/>
        <v>0</v>
      </c>
    </row>
    <row r="161" spans="1:13" ht="15.5">
      <c r="A161" s="83" t="s">
        <v>569</v>
      </c>
      <c r="B161" s="45" t="s">
        <v>345</v>
      </c>
      <c r="C161" s="46" t="s">
        <v>346</v>
      </c>
      <c r="D161" s="47" t="s">
        <v>11</v>
      </c>
      <c r="E161" s="22"/>
      <c r="F161" s="46"/>
      <c r="G161" s="22"/>
      <c r="H161" s="23">
        <v>3</v>
      </c>
      <c r="I161" s="51">
        <v>3.81</v>
      </c>
      <c r="J161" s="40"/>
      <c r="K161" s="64">
        <f t="shared" si="48"/>
        <v>0</v>
      </c>
      <c r="L161" s="64">
        <f t="shared" si="49"/>
        <v>0</v>
      </c>
      <c r="M161" s="64">
        <f t="shared" si="50"/>
        <v>0</v>
      </c>
    </row>
    <row r="162" spans="1:13" ht="15.5">
      <c r="A162" s="83" t="s">
        <v>564</v>
      </c>
      <c r="B162" s="45" t="s">
        <v>347</v>
      </c>
      <c r="C162" s="46" t="s">
        <v>348</v>
      </c>
      <c r="D162" s="47" t="s">
        <v>11</v>
      </c>
      <c r="E162" s="22"/>
      <c r="F162" s="46"/>
      <c r="G162" s="22"/>
      <c r="H162" s="26">
        <v>17</v>
      </c>
      <c r="I162" s="51">
        <v>4.0599999999999996</v>
      </c>
      <c r="J162" s="40"/>
      <c r="K162" s="64">
        <f t="shared" si="48"/>
        <v>0</v>
      </c>
      <c r="L162" s="64">
        <f t="shared" si="49"/>
        <v>0</v>
      </c>
      <c r="M162" s="64">
        <f t="shared" si="50"/>
        <v>0</v>
      </c>
    </row>
    <row r="163" spans="1:13" ht="15.5">
      <c r="A163" s="83" t="s">
        <v>570</v>
      </c>
      <c r="B163" s="45" t="s">
        <v>349</v>
      </c>
      <c r="C163" s="46" t="s">
        <v>350</v>
      </c>
      <c r="D163" s="47" t="s">
        <v>11</v>
      </c>
      <c r="E163" s="22"/>
      <c r="F163" s="46"/>
      <c r="G163" s="22"/>
      <c r="H163" s="26">
        <v>1</v>
      </c>
      <c r="I163" s="51">
        <v>4.5199999999999996</v>
      </c>
      <c r="J163" s="40"/>
      <c r="K163" s="64">
        <f t="shared" si="48"/>
        <v>0</v>
      </c>
      <c r="L163" s="64">
        <f t="shared" si="49"/>
        <v>0</v>
      </c>
      <c r="M163" s="64">
        <f t="shared" si="50"/>
        <v>0</v>
      </c>
    </row>
    <row r="164" spans="1:13" ht="15.5">
      <c r="A164" s="83" t="s">
        <v>571</v>
      </c>
      <c r="B164" s="45" t="s">
        <v>351</v>
      </c>
      <c r="C164" s="46" t="s">
        <v>352</v>
      </c>
      <c r="D164" s="47" t="s">
        <v>11</v>
      </c>
      <c r="E164" s="22"/>
      <c r="F164" s="46"/>
      <c r="G164" s="22"/>
      <c r="H164" s="26">
        <v>2</v>
      </c>
      <c r="I164" s="51">
        <v>6.02</v>
      </c>
      <c r="J164" s="40"/>
      <c r="K164" s="64">
        <f t="shared" si="48"/>
        <v>0</v>
      </c>
      <c r="L164" s="64">
        <f t="shared" si="49"/>
        <v>0</v>
      </c>
      <c r="M164" s="64">
        <f t="shared" si="50"/>
        <v>0</v>
      </c>
    </row>
    <row r="165" spans="1:13" ht="15.5">
      <c r="A165" s="83" t="s">
        <v>572</v>
      </c>
      <c r="B165" s="45" t="s">
        <v>353</v>
      </c>
      <c r="C165" s="46" t="s">
        <v>354</v>
      </c>
      <c r="D165" s="47" t="s">
        <v>11</v>
      </c>
      <c r="E165" s="22"/>
      <c r="F165" s="46"/>
      <c r="G165" s="22"/>
      <c r="H165" s="26">
        <v>3</v>
      </c>
      <c r="I165" s="51">
        <v>6.17</v>
      </c>
      <c r="J165" s="40"/>
      <c r="K165" s="64">
        <f t="shared" si="48"/>
        <v>0</v>
      </c>
      <c r="L165" s="64">
        <f t="shared" si="49"/>
        <v>0</v>
      </c>
      <c r="M165" s="64">
        <f t="shared" si="50"/>
        <v>0</v>
      </c>
    </row>
    <row r="166" spans="1:13" ht="15.5">
      <c r="A166" s="83" t="s">
        <v>573</v>
      </c>
      <c r="B166" s="45" t="s">
        <v>355</v>
      </c>
      <c r="C166" s="46" t="s">
        <v>356</v>
      </c>
      <c r="D166" s="47" t="s">
        <v>11</v>
      </c>
      <c r="E166" s="22"/>
      <c r="F166" s="46"/>
      <c r="G166" s="22"/>
      <c r="H166" s="23">
        <v>1</v>
      </c>
      <c r="I166" s="51">
        <v>3.68</v>
      </c>
      <c r="J166" s="40"/>
      <c r="K166" s="64">
        <f t="shared" si="48"/>
        <v>0</v>
      </c>
      <c r="L166" s="64">
        <f t="shared" si="49"/>
        <v>0</v>
      </c>
      <c r="M166" s="64">
        <f t="shared" si="50"/>
        <v>0</v>
      </c>
    </row>
    <row r="167" spans="1:13" ht="15.5">
      <c r="A167" s="83" t="s">
        <v>574</v>
      </c>
      <c r="B167" s="45" t="s">
        <v>357</v>
      </c>
      <c r="C167" s="46" t="s">
        <v>358</v>
      </c>
      <c r="D167" s="47" t="s">
        <v>11</v>
      </c>
      <c r="E167" s="22"/>
      <c r="F167" s="46"/>
      <c r="G167" s="22"/>
      <c r="H167" s="26">
        <v>6</v>
      </c>
      <c r="I167" s="51">
        <v>7.17</v>
      </c>
      <c r="J167" s="40"/>
      <c r="K167" s="64">
        <f t="shared" si="48"/>
        <v>0</v>
      </c>
      <c r="L167" s="64">
        <f t="shared" si="49"/>
        <v>0</v>
      </c>
      <c r="M167" s="64">
        <f t="shared" si="50"/>
        <v>0</v>
      </c>
    </row>
    <row r="168" spans="1:13" ht="15.5">
      <c r="A168" s="82"/>
      <c r="B168" s="16" t="s">
        <v>359</v>
      </c>
      <c r="C168" s="17" t="s">
        <v>360</v>
      </c>
      <c r="D168" s="18"/>
      <c r="E168" s="19"/>
      <c r="F168" s="68"/>
      <c r="G168" s="19"/>
      <c r="H168" s="24"/>
      <c r="I168" s="52"/>
      <c r="J168" s="39"/>
      <c r="K168" s="55"/>
      <c r="L168" s="55"/>
      <c r="M168" s="55"/>
    </row>
    <row r="169" spans="1:13" ht="28.5">
      <c r="A169" s="83" t="s">
        <v>575</v>
      </c>
      <c r="B169" s="45" t="s">
        <v>361</v>
      </c>
      <c r="C169" s="46" t="s">
        <v>362</v>
      </c>
      <c r="D169" s="47" t="s">
        <v>11</v>
      </c>
      <c r="E169" s="22"/>
      <c r="F169" s="46"/>
      <c r="G169" s="22"/>
      <c r="H169" s="23">
        <v>1</v>
      </c>
      <c r="I169" s="51">
        <v>393.88</v>
      </c>
      <c r="J169" s="40"/>
      <c r="K169" s="64">
        <f t="shared" ref="K169:K180" si="51">+J169*H169</f>
        <v>0</v>
      </c>
      <c r="L169" s="64">
        <f t="shared" ref="L169:L180" si="52">+K169*21%</f>
        <v>0</v>
      </c>
      <c r="M169" s="64">
        <f t="shared" ref="M169:M180" si="53">L169+K169</f>
        <v>0</v>
      </c>
    </row>
    <row r="170" spans="1:13" ht="15.5">
      <c r="A170" s="83" t="s">
        <v>576</v>
      </c>
      <c r="B170" s="45" t="s">
        <v>363</v>
      </c>
      <c r="C170" s="46" t="s">
        <v>364</v>
      </c>
      <c r="D170" s="47" t="s">
        <v>11</v>
      </c>
      <c r="E170" s="22"/>
      <c r="F170" s="46"/>
      <c r="G170" s="22"/>
      <c r="H170" s="23">
        <v>2</v>
      </c>
      <c r="I170" s="51">
        <v>90.53</v>
      </c>
      <c r="J170" s="40"/>
      <c r="K170" s="64">
        <f t="shared" si="51"/>
        <v>0</v>
      </c>
      <c r="L170" s="64">
        <f t="shared" si="52"/>
        <v>0</v>
      </c>
      <c r="M170" s="64">
        <f t="shared" si="53"/>
        <v>0</v>
      </c>
    </row>
    <row r="171" spans="1:13" ht="28.5">
      <c r="A171" s="83" t="s">
        <v>577</v>
      </c>
      <c r="B171" s="45" t="s">
        <v>365</v>
      </c>
      <c r="C171" s="46" t="s">
        <v>366</v>
      </c>
      <c r="D171" s="47" t="s">
        <v>11</v>
      </c>
      <c r="E171" s="22"/>
      <c r="F171" s="46"/>
      <c r="G171" s="22"/>
      <c r="H171" s="23">
        <v>2</v>
      </c>
      <c r="I171" s="51">
        <v>187.25</v>
      </c>
      <c r="J171" s="40"/>
      <c r="K171" s="64">
        <f t="shared" si="51"/>
        <v>0</v>
      </c>
      <c r="L171" s="64">
        <f t="shared" si="52"/>
        <v>0</v>
      </c>
      <c r="M171" s="64">
        <f t="shared" si="53"/>
        <v>0</v>
      </c>
    </row>
    <row r="172" spans="1:13" ht="28.5">
      <c r="A172" s="83" t="s">
        <v>578</v>
      </c>
      <c r="B172" s="45" t="s">
        <v>367</v>
      </c>
      <c r="C172" s="46" t="s">
        <v>368</v>
      </c>
      <c r="D172" s="47" t="s">
        <v>11</v>
      </c>
      <c r="E172" s="22"/>
      <c r="F172" s="46"/>
      <c r="G172" s="22"/>
      <c r="H172" s="23">
        <v>2</v>
      </c>
      <c r="I172" s="51">
        <v>152.04</v>
      </c>
      <c r="J172" s="40"/>
      <c r="K172" s="64">
        <f t="shared" si="51"/>
        <v>0</v>
      </c>
      <c r="L172" s="64">
        <f t="shared" si="52"/>
        <v>0</v>
      </c>
      <c r="M172" s="64">
        <f t="shared" si="53"/>
        <v>0</v>
      </c>
    </row>
    <row r="173" spans="1:13" ht="15.5">
      <c r="A173" s="83" t="s">
        <v>579</v>
      </c>
      <c r="B173" s="45" t="s">
        <v>369</v>
      </c>
      <c r="C173" s="46" t="s">
        <v>370</v>
      </c>
      <c r="D173" s="47" t="s">
        <v>11</v>
      </c>
      <c r="E173" s="22"/>
      <c r="F173" s="46"/>
      <c r="G173" s="22"/>
      <c r="H173" s="23">
        <v>2</v>
      </c>
      <c r="I173" s="51">
        <v>334.01</v>
      </c>
      <c r="J173" s="40"/>
      <c r="K173" s="64">
        <f t="shared" si="51"/>
        <v>0</v>
      </c>
      <c r="L173" s="64">
        <f t="shared" si="52"/>
        <v>0</v>
      </c>
      <c r="M173" s="64">
        <f t="shared" si="53"/>
        <v>0</v>
      </c>
    </row>
    <row r="174" spans="1:13" ht="15.5">
      <c r="A174" s="83" t="s">
        <v>580</v>
      </c>
      <c r="B174" s="45" t="s">
        <v>371</v>
      </c>
      <c r="C174" s="46" t="s">
        <v>372</v>
      </c>
      <c r="D174" s="47" t="s">
        <v>373</v>
      </c>
      <c r="E174" s="22"/>
      <c r="F174" s="46"/>
      <c r="G174" s="22"/>
      <c r="H174" s="23">
        <v>6</v>
      </c>
      <c r="I174" s="51">
        <v>6.91</v>
      </c>
      <c r="J174" s="40"/>
      <c r="K174" s="64">
        <f t="shared" si="51"/>
        <v>0</v>
      </c>
      <c r="L174" s="64">
        <f t="shared" si="52"/>
        <v>0</v>
      </c>
      <c r="M174" s="64">
        <f t="shared" si="53"/>
        <v>0</v>
      </c>
    </row>
    <row r="175" spans="1:13" ht="28.5">
      <c r="A175" s="83" t="s">
        <v>581</v>
      </c>
      <c r="B175" s="45" t="s">
        <v>374</v>
      </c>
      <c r="C175" s="46" t="s">
        <v>375</v>
      </c>
      <c r="D175" s="47" t="s">
        <v>11</v>
      </c>
      <c r="E175" s="22"/>
      <c r="F175" s="46"/>
      <c r="G175" s="22"/>
      <c r="H175" s="23">
        <v>8</v>
      </c>
      <c r="I175" s="51">
        <v>2.36</v>
      </c>
      <c r="J175" s="40"/>
      <c r="K175" s="64">
        <f t="shared" si="51"/>
        <v>0</v>
      </c>
      <c r="L175" s="64">
        <f t="shared" si="52"/>
        <v>0</v>
      </c>
      <c r="M175" s="64">
        <f t="shared" si="53"/>
        <v>0</v>
      </c>
    </row>
    <row r="176" spans="1:13" ht="28.5">
      <c r="A176" s="83" t="s">
        <v>582</v>
      </c>
      <c r="B176" s="45" t="s">
        <v>376</v>
      </c>
      <c r="C176" s="46" t="s">
        <v>377</v>
      </c>
      <c r="D176" s="47" t="s">
        <v>272</v>
      </c>
      <c r="E176" s="22"/>
      <c r="F176" s="46"/>
      <c r="G176" s="22"/>
      <c r="H176" s="23">
        <v>155</v>
      </c>
      <c r="I176" s="51">
        <v>1.58</v>
      </c>
      <c r="J176" s="40"/>
      <c r="K176" s="64">
        <f t="shared" si="51"/>
        <v>0</v>
      </c>
      <c r="L176" s="64">
        <f t="shared" si="52"/>
        <v>0</v>
      </c>
      <c r="M176" s="64">
        <f t="shared" si="53"/>
        <v>0</v>
      </c>
    </row>
    <row r="177" spans="1:13" ht="28.5">
      <c r="A177" s="83" t="s">
        <v>583</v>
      </c>
      <c r="B177" s="45" t="s">
        <v>378</v>
      </c>
      <c r="C177" s="46" t="s">
        <v>379</v>
      </c>
      <c r="D177" s="47" t="s">
        <v>11</v>
      </c>
      <c r="E177" s="22"/>
      <c r="F177" s="46"/>
      <c r="G177" s="22"/>
      <c r="H177" s="23">
        <v>336</v>
      </c>
      <c r="I177" s="51">
        <v>0.63</v>
      </c>
      <c r="J177" s="40"/>
      <c r="K177" s="64">
        <f t="shared" si="51"/>
        <v>0</v>
      </c>
      <c r="L177" s="64">
        <f t="shared" si="52"/>
        <v>0</v>
      </c>
      <c r="M177" s="64">
        <f t="shared" si="53"/>
        <v>0</v>
      </c>
    </row>
    <row r="178" spans="1:13" ht="28.5">
      <c r="A178" s="83" t="s">
        <v>584</v>
      </c>
      <c r="B178" s="45" t="s">
        <v>380</v>
      </c>
      <c r="C178" s="46" t="s">
        <v>381</v>
      </c>
      <c r="D178" s="47" t="s">
        <v>11</v>
      </c>
      <c r="E178" s="22"/>
      <c r="F178" s="46"/>
      <c r="G178" s="22"/>
      <c r="H178" s="23">
        <v>14</v>
      </c>
      <c r="I178" s="51">
        <v>0.63</v>
      </c>
      <c r="J178" s="40"/>
      <c r="K178" s="64">
        <f t="shared" si="51"/>
        <v>0</v>
      </c>
      <c r="L178" s="64">
        <f t="shared" si="52"/>
        <v>0</v>
      </c>
      <c r="M178" s="64">
        <f t="shared" si="53"/>
        <v>0</v>
      </c>
    </row>
    <row r="179" spans="1:13" ht="28.5">
      <c r="A179" s="83" t="s">
        <v>585</v>
      </c>
      <c r="B179" s="45" t="s">
        <v>382</v>
      </c>
      <c r="C179" s="46" t="s">
        <v>383</v>
      </c>
      <c r="D179" s="47" t="s">
        <v>11</v>
      </c>
      <c r="E179" s="22"/>
      <c r="F179" s="46"/>
      <c r="G179" s="22"/>
      <c r="H179" s="23">
        <v>175</v>
      </c>
      <c r="I179" s="51">
        <v>0.63</v>
      </c>
      <c r="J179" s="40"/>
      <c r="K179" s="64">
        <f t="shared" si="51"/>
        <v>0</v>
      </c>
      <c r="L179" s="64">
        <f t="shared" si="52"/>
        <v>0</v>
      </c>
      <c r="M179" s="64">
        <f t="shared" si="53"/>
        <v>0</v>
      </c>
    </row>
    <row r="180" spans="1:13" ht="28.5">
      <c r="A180" s="83" t="s">
        <v>586</v>
      </c>
      <c r="B180" s="45" t="s">
        <v>384</v>
      </c>
      <c r="C180" s="46" t="s">
        <v>385</v>
      </c>
      <c r="D180" s="47" t="s">
        <v>11</v>
      </c>
      <c r="E180" s="22"/>
      <c r="F180" s="46"/>
      <c r="G180" s="22"/>
      <c r="H180" s="23">
        <v>14</v>
      </c>
      <c r="I180" s="51">
        <v>0.63</v>
      </c>
      <c r="J180" s="40"/>
      <c r="K180" s="64">
        <f t="shared" si="51"/>
        <v>0</v>
      </c>
      <c r="L180" s="64">
        <f t="shared" si="52"/>
        <v>0</v>
      </c>
      <c r="M180" s="64">
        <f t="shared" si="53"/>
        <v>0</v>
      </c>
    </row>
    <row r="181" spans="1:13" ht="15.5">
      <c r="A181" s="82"/>
      <c r="B181" s="16" t="s">
        <v>386</v>
      </c>
      <c r="C181" s="17" t="s">
        <v>387</v>
      </c>
      <c r="D181" s="18"/>
      <c r="E181" s="19"/>
      <c r="F181" s="68"/>
      <c r="G181" s="19"/>
      <c r="H181" s="24"/>
      <c r="I181" s="52"/>
      <c r="J181" s="39"/>
      <c r="K181" s="55"/>
      <c r="L181" s="55"/>
      <c r="M181" s="55"/>
    </row>
    <row r="182" spans="1:13" ht="15.5">
      <c r="A182" s="83" t="s">
        <v>587</v>
      </c>
      <c r="B182" s="45" t="s">
        <v>388</v>
      </c>
      <c r="C182" s="46" t="s">
        <v>389</v>
      </c>
      <c r="D182" s="47" t="s">
        <v>11</v>
      </c>
      <c r="E182" s="22"/>
      <c r="F182" s="46"/>
      <c r="G182" s="22"/>
      <c r="H182" s="23">
        <v>3</v>
      </c>
      <c r="I182" s="51">
        <v>9.11</v>
      </c>
      <c r="J182" s="40"/>
      <c r="K182" s="64">
        <f>+J182*H182</f>
        <v>0</v>
      </c>
      <c r="L182" s="64">
        <f>+K182*21%</f>
        <v>0</v>
      </c>
      <c r="M182" s="64">
        <f>L182+K182</f>
        <v>0</v>
      </c>
    </row>
    <row r="183" spans="1:13" ht="33.75" customHeight="1">
      <c r="A183" s="81"/>
      <c r="B183" s="10" t="s">
        <v>390</v>
      </c>
      <c r="C183" s="27"/>
      <c r="D183" s="28"/>
      <c r="E183" s="13"/>
      <c r="F183" s="27"/>
      <c r="G183" s="13"/>
      <c r="H183" s="29"/>
      <c r="I183" s="53"/>
      <c r="J183" s="42"/>
      <c r="K183" s="57"/>
      <c r="L183" s="57"/>
      <c r="M183" s="57"/>
    </row>
    <row r="184" spans="1:13" ht="28.5">
      <c r="A184" s="82"/>
      <c r="B184" s="16" t="s">
        <v>391</v>
      </c>
      <c r="C184" s="17" t="s">
        <v>392</v>
      </c>
      <c r="D184" s="18"/>
      <c r="E184" s="19"/>
      <c r="F184" s="68"/>
      <c r="G184" s="19"/>
      <c r="H184" s="24"/>
      <c r="I184" s="52"/>
      <c r="J184" s="39"/>
      <c r="K184" s="55"/>
      <c r="L184" s="55"/>
      <c r="M184" s="55"/>
    </row>
    <row r="185" spans="1:13" ht="28.5">
      <c r="A185" s="83" t="s">
        <v>588</v>
      </c>
      <c r="B185" s="45" t="s">
        <v>393</v>
      </c>
      <c r="C185" s="46" t="s">
        <v>394</v>
      </c>
      <c r="D185" s="47" t="s">
        <v>11</v>
      </c>
      <c r="E185" s="22"/>
      <c r="F185" s="46"/>
      <c r="G185" s="22"/>
      <c r="H185" s="23">
        <v>6</v>
      </c>
      <c r="I185" s="51">
        <v>2.0299999999999998</v>
      </c>
      <c r="J185" s="40"/>
      <c r="K185" s="64">
        <f>+J185*H185</f>
        <v>0</v>
      </c>
      <c r="L185" s="64">
        <f>+K185*21%</f>
        <v>0</v>
      </c>
      <c r="M185" s="64">
        <f>L185+K185</f>
        <v>0</v>
      </c>
    </row>
    <row r="186" spans="1:13" ht="28.5">
      <c r="A186" s="83" t="s">
        <v>589</v>
      </c>
      <c r="B186" s="45" t="s">
        <v>395</v>
      </c>
      <c r="C186" s="46" t="s">
        <v>396</v>
      </c>
      <c r="D186" s="47" t="s">
        <v>11</v>
      </c>
      <c r="E186" s="22"/>
      <c r="F186" s="46"/>
      <c r="G186" s="22"/>
      <c r="H186" s="23">
        <v>13</v>
      </c>
      <c r="I186" s="51">
        <v>1.29</v>
      </c>
      <c r="J186" s="40"/>
      <c r="K186" s="64">
        <f t="shared" ref="K186:K192" si="54">+J186*H186</f>
        <v>0</v>
      </c>
      <c r="L186" s="64">
        <f t="shared" ref="L186:L192" si="55">+K186*21%</f>
        <v>0</v>
      </c>
      <c r="M186" s="64">
        <f t="shared" ref="M186:M192" si="56">L186+K186</f>
        <v>0</v>
      </c>
    </row>
    <row r="187" spans="1:13" ht="28.5">
      <c r="A187" s="83" t="s">
        <v>590</v>
      </c>
      <c r="B187" s="45" t="s">
        <v>397</v>
      </c>
      <c r="C187" s="46" t="s">
        <v>398</v>
      </c>
      <c r="D187" s="47" t="s">
        <v>11</v>
      </c>
      <c r="E187" s="22"/>
      <c r="F187" s="46"/>
      <c r="G187" s="22"/>
      <c r="H187" s="23">
        <v>2</v>
      </c>
      <c r="I187" s="51">
        <v>2</v>
      </c>
      <c r="J187" s="40"/>
      <c r="K187" s="64">
        <f t="shared" si="54"/>
        <v>0</v>
      </c>
      <c r="L187" s="64">
        <f t="shared" si="55"/>
        <v>0</v>
      </c>
      <c r="M187" s="64">
        <f t="shared" si="56"/>
        <v>0</v>
      </c>
    </row>
    <row r="188" spans="1:13" ht="28.5">
      <c r="A188" s="83" t="s">
        <v>591</v>
      </c>
      <c r="B188" s="45" t="s">
        <v>399</v>
      </c>
      <c r="C188" s="46" t="s">
        <v>400</v>
      </c>
      <c r="D188" s="47" t="s">
        <v>11</v>
      </c>
      <c r="E188" s="22"/>
      <c r="F188" s="46"/>
      <c r="G188" s="22"/>
      <c r="H188" s="23">
        <v>2</v>
      </c>
      <c r="I188" s="51">
        <v>1.37</v>
      </c>
      <c r="J188" s="40"/>
      <c r="K188" s="64">
        <f t="shared" si="54"/>
        <v>0</v>
      </c>
      <c r="L188" s="64">
        <f t="shared" si="55"/>
        <v>0</v>
      </c>
      <c r="M188" s="64">
        <f t="shared" si="56"/>
        <v>0</v>
      </c>
    </row>
    <row r="189" spans="1:13" ht="28.5">
      <c r="A189" s="83" t="s">
        <v>592</v>
      </c>
      <c r="B189" s="45" t="s">
        <v>401</v>
      </c>
      <c r="C189" s="46" t="s">
        <v>402</v>
      </c>
      <c r="D189" s="47" t="s">
        <v>11</v>
      </c>
      <c r="E189" s="22"/>
      <c r="F189" s="46"/>
      <c r="G189" s="22"/>
      <c r="H189" s="23">
        <v>32</v>
      </c>
      <c r="I189" s="51">
        <v>3.41</v>
      </c>
      <c r="J189" s="40"/>
      <c r="K189" s="64">
        <f t="shared" si="54"/>
        <v>0</v>
      </c>
      <c r="L189" s="64">
        <f t="shared" si="55"/>
        <v>0</v>
      </c>
      <c r="M189" s="64">
        <f t="shared" si="56"/>
        <v>0</v>
      </c>
    </row>
    <row r="190" spans="1:13" ht="28.5">
      <c r="A190" s="83" t="s">
        <v>593</v>
      </c>
      <c r="B190" s="45" t="s">
        <v>403</v>
      </c>
      <c r="C190" s="46" t="s">
        <v>404</v>
      </c>
      <c r="D190" s="47" t="s">
        <v>11</v>
      </c>
      <c r="E190" s="22"/>
      <c r="F190" s="46"/>
      <c r="G190" s="22"/>
      <c r="H190" s="23">
        <v>15</v>
      </c>
      <c r="I190" s="51">
        <v>3.28</v>
      </c>
      <c r="J190" s="40"/>
      <c r="K190" s="64">
        <f t="shared" si="54"/>
        <v>0</v>
      </c>
      <c r="L190" s="64">
        <f t="shared" si="55"/>
        <v>0</v>
      </c>
      <c r="M190" s="64">
        <f t="shared" si="56"/>
        <v>0</v>
      </c>
    </row>
    <row r="191" spans="1:13" ht="28.5">
      <c r="A191" s="83" t="s">
        <v>561</v>
      </c>
      <c r="B191" s="45" t="s">
        <v>405</v>
      </c>
      <c r="C191" s="46" t="s">
        <v>406</v>
      </c>
      <c r="D191" s="47" t="s">
        <v>11</v>
      </c>
      <c r="E191" s="22"/>
      <c r="F191" s="46"/>
      <c r="G191" s="22"/>
      <c r="H191" s="23">
        <v>32</v>
      </c>
      <c r="I191" s="51">
        <v>3.41</v>
      </c>
      <c r="J191" s="40"/>
      <c r="K191" s="64">
        <f t="shared" si="54"/>
        <v>0</v>
      </c>
      <c r="L191" s="64">
        <f t="shared" si="55"/>
        <v>0</v>
      </c>
      <c r="M191" s="64">
        <f t="shared" si="56"/>
        <v>0</v>
      </c>
    </row>
    <row r="192" spans="1:13" ht="28.5">
      <c r="A192" s="83" t="s">
        <v>594</v>
      </c>
      <c r="B192" s="45" t="s">
        <v>407</v>
      </c>
      <c r="C192" s="46" t="s">
        <v>408</v>
      </c>
      <c r="D192" s="47" t="s">
        <v>11</v>
      </c>
      <c r="E192" s="22"/>
      <c r="F192" s="46"/>
      <c r="G192" s="22"/>
      <c r="H192" s="23">
        <v>9</v>
      </c>
      <c r="I192" s="51">
        <v>2.94</v>
      </c>
      <c r="J192" s="40"/>
      <c r="K192" s="64">
        <f t="shared" si="54"/>
        <v>0</v>
      </c>
      <c r="L192" s="64">
        <f t="shared" si="55"/>
        <v>0</v>
      </c>
      <c r="M192" s="64">
        <f t="shared" si="56"/>
        <v>0</v>
      </c>
    </row>
    <row r="193" spans="1:13">
      <c r="A193" s="82"/>
      <c r="B193" s="16" t="s">
        <v>409</v>
      </c>
      <c r="C193" s="17" t="s">
        <v>410</v>
      </c>
      <c r="D193" s="18"/>
      <c r="E193" s="19"/>
      <c r="F193" s="69"/>
      <c r="G193" s="66"/>
      <c r="H193" s="20"/>
      <c r="I193" s="21"/>
      <c r="J193" s="41"/>
      <c r="K193" s="56"/>
      <c r="L193" s="56"/>
      <c r="M193" s="56"/>
    </row>
    <row r="194" spans="1:13" ht="28.5">
      <c r="A194" s="83" t="s">
        <v>595</v>
      </c>
      <c r="B194" s="45" t="s">
        <v>411</v>
      </c>
      <c r="C194" s="46" t="s">
        <v>412</v>
      </c>
      <c r="D194" s="47" t="s">
        <v>413</v>
      </c>
      <c r="E194" s="22"/>
      <c r="F194" s="46"/>
      <c r="G194" s="22"/>
      <c r="H194" s="23">
        <v>1</v>
      </c>
      <c r="I194" s="51">
        <v>19.25</v>
      </c>
      <c r="J194" s="40"/>
      <c r="K194" s="64">
        <f>+J194*H194</f>
        <v>0</v>
      </c>
      <c r="L194" s="64">
        <f>+K194*21%</f>
        <v>0</v>
      </c>
      <c r="M194" s="64">
        <f>L194+K194</f>
        <v>0</v>
      </c>
    </row>
    <row r="195" spans="1:13" ht="28.5">
      <c r="A195" s="83" t="s">
        <v>596</v>
      </c>
      <c r="B195" s="45" t="s">
        <v>414</v>
      </c>
      <c r="C195" s="46" t="s">
        <v>415</v>
      </c>
      <c r="D195" s="47" t="s">
        <v>413</v>
      </c>
      <c r="E195" s="22"/>
      <c r="F195" s="46"/>
      <c r="G195" s="22"/>
      <c r="H195" s="23">
        <v>1</v>
      </c>
      <c r="I195" s="51">
        <v>12.25</v>
      </c>
      <c r="J195" s="40"/>
      <c r="K195" s="64">
        <f>+J195*H195</f>
        <v>0</v>
      </c>
      <c r="L195" s="64">
        <f>+K195*21%</f>
        <v>0</v>
      </c>
      <c r="M195" s="64">
        <f>L195+K195</f>
        <v>0</v>
      </c>
    </row>
    <row r="196" spans="1:13" ht="24.75" customHeight="1">
      <c r="A196" s="81"/>
      <c r="B196" s="10" t="s">
        <v>416</v>
      </c>
      <c r="C196" s="30"/>
      <c r="D196" s="31"/>
      <c r="E196" s="32"/>
      <c r="F196" s="70"/>
      <c r="G196" s="67"/>
      <c r="H196" s="33"/>
      <c r="I196" s="54"/>
      <c r="J196" s="43"/>
      <c r="K196" s="58"/>
      <c r="L196" s="58"/>
      <c r="M196" s="58"/>
    </row>
    <row r="197" spans="1:13">
      <c r="A197" s="82"/>
      <c r="B197" s="16" t="s">
        <v>417</v>
      </c>
      <c r="C197" s="17" t="s">
        <v>416</v>
      </c>
      <c r="D197" s="18"/>
      <c r="E197" s="19"/>
      <c r="F197" s="69"/>
      <c r="G197" s="66"/>
      <c r="H197" s="20"/>
      <c r="I197" s="21"/>
      <c r="J197" s="41"/>
      <c r="K197" s="56"/>
      <c r="L197" s="56"/>
      <c r="M197" s="56"/>
    </row>
    <row r="198" spans="1:13" ht="15.5">
      <c r="A198" s="83" t="s">
        <v>597</v>
      </c>
      <c r="B198" s="45" t="s">
        <v>418</v>
      </c>
      <c r="C198" s="46" t="s">
        <v>419</v>
      </c>
      <c r="D198" s="47" t="s">
        <v>11</v>
      </c>
      <c r="E198" s="22"/>
      <c r="F198" s="46"/>
      <c r="G198" s="22"/>
      <c r="H198" s="50">
        <v>30</v>
      </c>
      <c r="I198" s="51">
        <v>14</v>
      </c>
      <c r="J198" s="40"/>
      <c r="K198" s="64">
        <f t="shared" ref="K198:K200" si="57">+J198*H198</f>
        <v>0</v>
      </c>
      <c r="L198" s="64">
        <f t="shared" ref="L198:L200" si="58">+K198*21%</f>
        <v>0</v>
      </c>
      <c r="M198" s="64">
        <f t="shared" ref="M198:M200" si="59">L198+K198</f>
        <v>0</v>
      </c>
    </row>
    <row r="199" spans="1:13" ht="15.5">
      <c r="A199" s="83" t="s">
        <v>598</v>
      </c>
      <c r="B199" s="45" t="s">
        <v>420</v>
      </c>
      <c r="C199" s="46" t="s">
        <v>421</v>
      </c>
      <c r="D199" s="47" t="s">
        <v>11</v>
      </c>
      <c r="E199" s="22"/>
      <c r="F199" s="46"/>
      <c r="G199" s="22"/>
      <c r="H199" s="50">
        <v>4</v>
      </c>
      <c r="I199" s="51">
        <v>19.079999999999998</v>
      </c>
      <c r="J199" s="40"/>
      <c r="K199" s="64">
        <f t="shared" si="57"/>
        <v>0</v>
      </c>
      <c r="L199" s="64">
        <f t="shared" si="58"/>
        <v>0</v>
      </c>
      <c r="M199" s="64">
        <f t="shared" si="59"/>
        <v>0</v>
      </c>
    </row>
    <row r="200" spans="1:13" ht="42.5">
      <c r="A200" s="83" t="s">
        <v>599</v>
      </c>
      <c r="B200" s="45" t="s">
        <v>422</v>
      </c>
      <c r="C200" s="46" t="s">
        <v>423</v>
      </c>
      <c r="D200" s="47" t="s">
        <v>11</v>
      </c>
      <c r="E200" s="22"/>
      <c r="F200" s="46"/>
      <c r="G200" s="22"/>
      <c r="H200" s="50">
        <v>14</v>
      </c>
      <c r="I200" s="51">
        <v>30</v>
      </c>
      <c r="J200" s="40"/>
      <c r="K200" s="64">
        <f t="shared" si="57"/>
        <v>0</v>
      </c>
      <c r="L200" s="64">
        <f t="shared" si="58"/>
        <v>0</v>
      </c>
      <c r="M200" s="64">
        <f t="shared" si="59"/>
        <v>0</v>
      </c>
    </row>
    <row r="201" spans="1:13">
      <c r="A201" s="84"/>
      <c r="B201" s="71"/>
      <c r="C201" s="72" t="s">
        <v>424</v>
      </c>
      <c r="D201" s="73"/>
      <c r="E201" s="74"/>
      <c r="F201" s="75"/>
      <c r="G201" s="74"/>
      <c r="H201" s="76"/>
      <c r="I201" s="77"/>
      <c r="J201" s="77"/>
      <c r="K201" s="78">
        <f>SUM(K5:K200)</f>
        <v>0</v>
      </c>
      <c r="L201" s="78">
        <f>SUM(L5:L200)</f>
        <v>0</v>
      </c>
      <c r="M201" s="78">
        <f>SUM(M5:M200)</f>
        <v>0</v>
      </c>
    </row>
    <row r="202" spans="1:13">
      <c r="A202" s="84"/>
      <c r="B202" s="71"/>
      <c r="C202" s="72" t="s">
        <v>425</v>
      </c>
      <c r="D202" s="73"/>
      <c r="E202" s="74"/>
      <c r="F202" s="75"/>
      <c r="G202" s="74"/>
      <c r="H202" s="76"/>
      <c r="I202" s="77"/>
      <c r="J202" s="77"/>
      <c r="K202" s="79">
        <f>+K201*3</f>
        <v>0</v>
      </c>
      <c r="L202" s="79">
        <f>+L201*3</f>
        <v>0</v>
      </c>
      <c r="M202" s="79">
        <f>+M201*3</f>
        <v>0</v>
      </c>
    </row>
    <row r="203" spans="1:13">
      <c r="A203" s="34"/>
      <c r="B203" s="34"/>
      <c r="C203" s="35"/>
      <c r="D203" s="34"/>
      <c r="J203" s="44"/>
    </row>
    <row r="204" spans="1:13">
      <c r="A204" s="34"/>
      <c r="B204" s="3"/>
      <c r="J204" s="44"/>
    </row>
    <row r="205" spans="1:13">
      <c r="J205" s="44"/>
    </row>
    <row r="206" spans="1:13">
      <c r="J206" s="44"/>
    </row>
    <row r="207" spans="1:13">
      <c r="A207" s="86"/>
      <c r="B207" s="36"/>
      <c r="D207" s="37"/>
      <c r="J207" s="44"/>
    </row>
  </sheetData>
  <sheetProtection algorithmName="SHA-512" hashValue="wcnVlb8msIbB2x26JuMjko5FqkOA0VDaYP5dnk5CmBoFDEW9ZUy/YMMl33j5UP+0CDOHwPvcH+Z9a6LhYwH8pA==" saltValue="5eL7grsJ8ihdng0kC1TvuA==" spinCount="100000" sheet="1" objects="1" scenarios="1"/>
  <protectedRanges>
    <protectedRange sqref="F1:G1048576 J1:J1048576" name="Interval3"/>
    <protectedRange sqref="K201:M202" name="Rango1_1"/>
    <protectedRange sqref="J2:M2" name="Rango1"/>
  </protectedRanges>
  <phoneticPr fontId="1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f1_ xmlns="49cd5492-d0ae-45aa-8dd1-baedc285a9e3">1</_x00f1_>
    <TaxCatchAll xmlns="4fc8459e-692b-470d-a014-31b9e2216e42" xsi:nil="true"/>
    <lcf76f155ced4ddcb4097134ff3c332f xmlns="49cd5492-d0ae-45aa-8dd1-baedc285a9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8D1C714EF5274485E6E9819296064A" ma:contentTypeVersion="16" ma:contentTypeDescription="Crea un document nou" ma:contentTypeScope="" ma:versionID="89a0d35b688f4f4a9e20a582789cbbdd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2709350add0bd131e240ef8316d04f5d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CFB268-0EC1-45CE-809D-576CF14D0D4D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4fc8459e-692b-470d-a014-31b9e2216e42"/>
    <ds:schemaRef ds:uri="http://purl.org/dc/elements/1.1/"/>
    <ds:schemaRef ds:uri="http://purl.org/dc/dcmitype/"/>
    <ds:schemaRef ds:uri="http://schemas.openxmlformats.org/package/2006/metadata/core-properties"/>
    <ds:schemaRef ds:uri="49cd5492-d0ae-45aa-8dd1-baedc285a9e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ADEE783-9CEC-42BE-B65F-2BC0C8D05C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E35D21-3514-49E5-92BE-EDE77DD62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d5492-d0ae-45aa-8dd1-baedc285a9e3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DEFINITIU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Antonia Pilar Martinez Saez</dc:creator>
  <cp:keywords/>
  <dc:description/>
  <cp:lastModifiedBy>Cristina Muriel Esteban</cp:lastModifiedBy>
  <cp:revision/>
  <dcterms:created xsi:type="dcterms:W3CDTF">2025-06-30T09:31:55Z</dcterms:created>
  <dcterms:modified xsi:type="dcterms:W3CDTF">2025-07-08T11:33:34Z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0x010100438D1C714EF5274485E6E9819296064A</vt:lpwstr>
  </property>
  <property fmtid="{D5CDD505-2E9C-101B-9397-08002B2CF9AE}" pid="3" name="MediaServiceImageTags">
    <vt:lpwstr/>
  </property>
</Properties>
</file>