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X:\6343_AREA_CSC\6347_LAB_COMU\Contractació\contractes 2026\SUBMINISTRAMENT MATERIAL FUNGIBLE\"/>
    </mc:Choice>
  </mc:AlternateContent>
  <xr:revisionPtr revIDLastSave="0" documentId="13_ncr:1_{376A9605-5F9C-4C1A-9869-02E9B10E85C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actius i patrons" sheetId="13" r:id="rId1"/>
  </sheets>
  <definedNames>
    <definedName name="_GoBack" localSheetId="0">'Reactius i patrons'!$C$25</definedName>
    <definedName name="_xlnm.Print_Area" localSheetId="0">'Reactius i patrons'!$A$1:$I$73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" i="13" l="1"/>
  <c r="H4" i="13"/>
  <c r="H5" i="13"/>
  <c r="H6" i="13"/>
  <c r="H7" i="13"/>
  <c r="H8" i="13"/>
  <c r="H9" i="13"/>
  <c r="H10" i="13"/>
  <c r="H11" i="13"/>
  <c r="H12" i="13"/>
  <c r="H13" i="13"/>
  <c r="H14" i="13"/>
  <c r="H15" i="13"/>
  <c r="H16" i="13"/>
  <c r="H17" i="13"/>
  <c r="H18" i="13"/>
  <c r="H19" i="13"/>
  <c r="H20" i="13"/>
  <c r="H21" i="13"/>
  <c r="H22" i="13"/>
  <c r="H23" i="13"/>
  <c r="H24" i="13"/>
  <c r="H25" i="13"/>
  <c r="H26" i="13"/>
  <c r="H27" i="13"/>
  <c r="H28" i="13"/>
  <c r="H29" i="13"/>
  <c r="H30" i="13"/>
  <c r="H31" i="13"/>
  <c r="H32" i="13"/>
  <c r="H33" i="13"/>
  <c r="H34" i="13"/>
  <c r="H35" i="13"/>
  <c r="H36" i="13"/>
  <c r="H37" i="13"/>
  <c r="H38" i="13"/>
  <c r="H39" i="13"/>
  <c r="H42" i="13"/>
  <c r="H43" i="13"/>
  <c r="H44" i="13"/>
  <c r="H45" i="13"/>
  <c r="H46" i="13"/>
  <c r="H47" i="13"/>
  <c r="H48" i="13"/>
  <c r="H49" i="13"/>
  <c r="H50" i="13"/>
  <c r="H51" i="13"/>
  <c r="H52" i="13"/>
  <c r="H53" i="13"/>
  <c r="H54" i="13"/>
  <c r="H55" i="13"/>
  <c r="H56" i="13"/>
  <c r="H57" i="13"/>
  <c r="H58" i="13"/>
  <c r="H59" i="13"/>
  <c r="H60" i="13"/>
  <c r="H61" i="13"/>
  <c r="H62" i="13"/>
  <c r="H63" i="13"/>
  <c r="H64" i="13"/>
  <c r="H65" i="13"/>
  <c r="H66" i="13"/>
  <c r="H67" i="13"/>
  <c r="H68" i="13"/>
  <c r="H69" i="13"/>
  <c r="D10" i="13"/>
  <c r="H70" i="13" l="1"/>
  <c r="H40" i="13"/>
  <c r="H72" i="13" l="1"/>
</calcChain>
</file>

<file path=xl/sharedStrings.xml><?xml version="1.0" encoding="utf-8"?>
<sst xmlns="http://schemas.openxmlformats.org/spreadsheetml/2006/main" count="208" uniqueCount="162">
  <si>
    <t>NOM PRODUCTE</t>
  </si>
  <si>
    <t>ÀCID ACÈTIC 100%, qualitat per a anàlisi</t>
  </si>
  <si>
    <t>VOLUM/PES</t>
  </si>
  <si>
    <t>1 L</t>
  </si>
  <si>
    <t>250 g</t>
  </si>
  <si>
    <t>ÀCID BÒRIC, qualitat per a anàlisi</t>
  </si>
  <si>
    <t>500 g</t>
  </si>
  <si>
    <t>ÀCID CÍTRIC MONOHIDRAT, qualitat per a anàlisi</t>
  </si>
  <si>
    <t>ÀCID CLORHIDRIC 32%, qualitat per a anàlisi de metalls</t>
  </si>
  <si>
    <t>ÀCID NÍTRIC 65%, qualitat per a anàlisi de metalls</t>
  </si>
  <si>
    <t>ÀCID SULFÚRIC 95-97%, qualitat per a anàlisi</t>
  </si>
  <si>
    <t>25 g</t>
  </si>
  <si>
    <t xml:space="preserve">TARTRAT SÒDIC-POTÀSSIC, 99% </t>
  </si>
  <si>
    <t>SALICILAT SÒDIC, qualitat per a anàlisi</t>
  </si>
  <si>
    <t>CLORUR SÒDIC, qualitat per a anàlisi, riquesa mín. 99.5%</t>
  </si>
  <si>
    <t>1 Kg</t>
  </si>
  <si>
    <t>100 g</t>
  </si>
  <si>
    <t>CLORUR POTÀSSIC, qualitat per a anàlisi, riquesa mín. 99.5%</t>
  </si>
  <si>
    <t>SULFANILAMIDA, qualitat per a anàlisi, riquesa min. 99%</t>
  </si>
  <si>
    <t>2,5 L</t>
  </si>
  <si>
    <t xml:space="preserve">ALCOHOL ETÍLIC 96% puríssim. </t>
  </si>
  <si>
    <t>ALCOHOL METÍLIC, qualitat per a anàlisi, riquesa mín. 99.8%</t>
  </si>
  <si>
    <t>ÈTER DE PETROLI, interval d’ebullició 40-60ºC per C.G</t>
  </si>
  <si>
    <t xml:space="preserve">p-XILÈ, qualitat per síntesi, riquesa mín. 99% </t>
  </si>
  <si>
    <t>HYDRANAL SOLVENT per a la determinació de Karl-Fischer</t>
  </si>
  <si>
    <t>10 x 8 mL</t>
  </si>
  <si>
    <t>CLORAMINA, riquesa min. 99%</t>
  </si>
  <si>
    <t>CHROMAVER 3 reactiu del crom VI (Mètode HACH)</t>
  </si>
  <si>
    <t>10 Kg</t>
  </si>
  <si>
    <t>Caixa 25 vials</t>
  </si>
  <si>
    <t>Solució tampó de pH 2 preparada per a l'ús analític</t>
  </si>
  <si>
    <t>100 mL</t>
  </si>
  <si>
    <t>500 mL</t>
  </si>
  <si>
    <t>Solució tampó de pH 4 preparada per a l'ús analític</t>
  </si>
  <si>
    <t>Solució tampó de pH 9 preparada per a l'ús analític</t>
  </si>
  <si>
    <t>Solució tampó de pH 7 preparada per a l'ús analític</t>
  </si>
  <si>
    <t>Patró estany (IV) de 1000 mg/L  en HCl 2 M</t>
  </si>
  <si>
    <t>Patró de 1000 mg/L de clorur, nitrat i sulfat</t>
  </si>
  <si>
    <t>Patró de 1000 mg/L de fluorur, fosfat i bromur</t>
  </si>
  <si>
    <t>Patró de 1000 mg/L de nitrit</t>
  </si>
  <si>
    <t>Patró múltiple de 1000 mg/L de fluorur, clorur, nitrit, bromur, nitrat, fosfat i sulfat per cromatografia iònica</t>
  </si>
  <si>
    <t>2-PROPANOL, qualitat per a HPLC, riquesa mín. 99.8%</t>
  </si>
  <si>
    <t>Panreac. Ref. 181023.1211</t>
  </si>
  <si>
    <t>HIDROGEN FTALAT POTÀSSIC, riquesa mín. 99,5%</t>
  </si>
  <si>
    <t>MARCA/REFERÈNCIA PROPOSADES</t>
  </si>
  <si>
    <t>FACTOR F</t>
  </si>
  <si>
    <t>PREU INDIVIDUAL ANUAL (€)</t>
  </si>
  <si>
    <t>Sigma-Aldrich. Ref. 217255-500g</t>
  </si>
  <si>
    <t>Panreac. Ref. 241481.1608</t>
  </si>
  <si>
    <t>Panreac. Ref. 141085.1212</t>
  </si>
  <si>
    <t>Panreac. Ref. 131315.1611</t>
  </si>
  <si>
    <t>Sigma-Aldrich. Ref. 31224-100g</t>
  </si>
  <si>
    <t>HACH 1206699</t>
  </si>
  <si>
    <t>100 sobres</t>
  </si>
  <si>
    <t>HACH 21258-51</t>
  </si>
  <si>
    <t>HACH 21259-51</t>
  </si>
  <si>
    <t>LOT N. 1 (REACTIUS)</t>
  </si>
  <si>
    <t>LOT N. 1 (PATRONS)</t>
  </si>
  <si>
    <t>Honeywell. Ref. 34849</t>
  </si>
  <si>
    <t>48 unitats</t>
  </si>
  <si>
    <t>Àcid clorhídric 1N (1 mol/L). Solució valorada</t>
  </si>
  <si>
    <t>Àcid clorhídric 0.1N (0.1 mol/L). Solució valorada</t>
  </si>
  <si>
    <t>Àcid fosfòric 1M (1 mol/L). Solució valorada</t>
  </si>
  <si>
    <t>Hidròxid sòdic 1N (1 mol/L). Solució valorada</t>
  </si>
  <si>
    <t>PREU ANUAL REACTIUS (€):</t>
  </si>
  <si>
    <t>PREU ANUAL PATRONS (€):</t>
  </si>
  <si>
    <t>PREU FINAL LOT (€):</t>
  </si>
  <si>
    <t>475 mL</t>
  </si>
  <si>
    <t>Solució TISAB III per a anàlisi de fluorur</t>
  </si>
  <si>
    <t>Patró perclorat de plom 0,1 M</t>
  </si>
  <si>
    <t>Patró fluorur 0,1 M</t>
  </si>
  <si>
    <r>
      <t>Patró alcalinitat 1000 mg/L com CaCO</t>
    </r>
    <r>
      <rPr>
        <vertAlign val="subscript"/>
        <sz val="10"/>
        <color theme="1"/>
        <rFont val="Verdana"/>
        <family val="2"/>
      </rPr>
      <t>3</t>
    </r>
  </si>
  <si>
    <r>
      <t>Patró amoni 0,1 M NH</t>
    </r>
    <r>
      <rPr>
        <vertAlign val="subscript"/>
        <sz val="10"/>
        <color theme="1"/>
        <rFont val="Verdana"/>
        <family val="2"/>
      </rPr>
      <t>4</t>
    </r>
    <r>
      <rPr>
        <vertAlign val="superscript"/>
        <sz val="10"/>
        <color theme="1"/>
        <rFont val="Verdana"/>
        <family val="2"/>
      </rPr>
      <t>+</t>
    </r>
  </si>
  <si>
    <t>30 unitats</t>
  </si>
  <si>
    <t>Cartutxos Alúmina 60 - 325 mesh</t>
  </si>
  <si>
    <r>
      <t>Dual Layer Florisil /Na</t>
    </r>
    <r>
      <rPr>
        <vertAlign val="subscript"/>
        <sz val="10"/>
        <color theme="1"/>
        <rFont val="Verdana"/>
        <family val="2"/>
      </rPr>
      <t>2</t>
    </r>
    <r>
      <rPr>
        <sz val="10"/>
        <color theme="1"/>
        <rFont val="Verdana"/>
        <family val="2"/>
      </rPr>
      <t>SO</t>
    </r>
    <r>
      <rPr>
        <vertAlign val="subscript"/>
        <sz val="10"/>
        <color theme="1"/>
        <rFont val="Verdana"/>
        <family val="2"/>
      </rPr>
      <t>4</t>
    </r>
    <r>
      <rPr>
        <sz val="10"/>
        <color theme="1"/>
        <rFont val="Verdana"/>
        <family val="2"/>
      </rPr>
      <t>, SPE, TUBE</t>
    </r>
  </si>
  <si>
    <r>
      <t>Vials reactiu per a la determinació de DQO (mètode HACH). Rang alt: 0 a 1500 mg O</t>
    </r>
    <r>
      <rPr>
        <vertAlign val="subscript"/>
        <sz val="10"/>
        <color theme="1"/>
        <rFont val="Verdana"/>
        <family val="2"/>
      </rPr>
      <t>2</t>
    </r>
    <r>
      <rPr>
        <sz val="10"/>
        <color theme="1"/>
        <rFont val="Verdana"/>
        <family val="2"/>
      </rPr>
      <t xml:space="preserve">/L </t>
    </r>
  </si>
  <si>
    <r>
      <t>Vials reactiu per a la determinació de DQO (mètode HACH). Rang baix: 0 a 150 mg O</t>
    </r>
    <r>
      <rPr>
        <vertAlign val="subscript"/>
        <sz val="10"/>
        <color theme="1"/>
        <rFont val="Verdana"/>
        <family val="2"/>
      </rPr>
      <t>2</t>
    </r>
    <r>
      <rPr>
        <sz val="10"/>
        <color theme="1"/>
        <rFont val="Verdana"/>
        <family val="2"/>
      </rPr>
      <t>/L</t>
    </r>
  </si>
  <si>
    <t>Solució de 4-clorofenol de 725 mgl/L per a la determinació d'AOX</t>
  </si>
  <si>
    <t>Miele. Ref. 10490660</t>
  </si>
  <si>
    <t>5 L</t>
  </si>
  <si>
    <t>DETERGENT ProCare Lab 10 MA per a desinfectadores MIELE</t>
  </si>
  <si>
    <t>Miele. Ref. 10491360</t>
  </si>
  <si>
    <t>NEUTRALITZANT ProCare Lab 30 C per a desinfectadores MIELE</t>
  </si>
  <si>
    <t>Honeywell. Ref. 34696</t>
  </si>
  <si>
    <r>
      <t>Hydranal Tartrat sòdic dihidratat (15,66% H</t>
    </r>
    <r>
      <rPr>
        <vertAlign val="subscript"/>
        <sz val="10"/>
        <color theme="1"/>
        <rFont val="Verdana"/>
        <family val="2"/>
      </rPr>
      <t>2</t>
    </r>
    <r>
      <rPr>
        <sz val="10"/>
        <color theme="1"/>
        <rFont val="Verdana"/>
        <family val="2"/>
      </rPr>
      <t>O) per a Karl-Fischer</t>
    </r>
  </si>
  <si>
    <t>Hydranal Water Standard 10,0 per a la determinació de Karl-Fischer</t>
  </si>
  <si>
    <t>DIMETILFORMAMIDA, qualitat per a anàlisi, riquesa mín. 99,5%</t>
  </si>
  <si>
    <t>PREU UNITARI ESTIMAT (€)</t>
  </si>
  <si>
    <t>Supelco. Ref. 1.00319.1000</t>
  </si>
  <si>
    <t>Supelco. Ref. 1.00244.0500</t>
  </si>
  <si>
    <t>Supelco. Ref. 1.00165.0500</t>
  </si>
  <si>
    <t>Supelco. Ref. 1.00063.1000</t>
  </si>
  <si>
    <t>Supelco. Ref. 1.00456.1000</t>
  </si>
  <si>
    <t>Supelco. Ref. 1.00731.1000</t>
  </si>
  <si>
    <t>Supelco. Ref. 1.06601.0250</t>
  </si>
  <si>
    <t>Supelco. Ref. 1.06404.0500</t>
  </si>
  <si>
    <t>SULFAT SÒDIC, anhidre, qualitat per a anàlisi, riquesa mín. 99%</t>
  </si>
  <si>
    <t>1L</t>
  </si>
  <si>
    <t>Supelco. Ref. 1.05432.1011</t>
  </si>
  <si>
    <t>SOLUCIÓ AMONÍAC 25%, qualitat per a anàlisi</t>
  </si>
  <si>
    <t>Supelco. Ref. 1.04933.0500</t>
  </si>
  <si>
    <t>Supelco. Ref. 1.11799.0100</t>
  </si>
  <si>
    <t>Supelco. Ref. 1.13351.2500</t>
  </si>
  <si>
    <t>Supelco. Ref. 1.01040.2500</t>
  </si>
  <si>
    <t>Sigma-Aldrich. Ref. 319937-1L</t>
  </si>
  <si>
    <t>HYDRANAL TITRANT 5 per a la determinació de Karl-Fischer</t>
  </si>
  <si>
    <t>Honeywell. Ref. 34801 - 1L</t>
  </si>
  <si>
    <t>Honeywell. Ref. 34800 - 1 L</t>
  </si>
  <si>
    <t>Supelco. Ref. 52582-U</t>
  </si>
  <si>
    <t>Supelco. Ref. 57087</t>
  </si>
  <si>
    <t>Supelco. Ref. 1.09433.1000</t>
  </si>
  <si>
    <t>Supelco. Ref. 1.09435.1000</t>
  </si>
  <si>
    <t>Supelco. Ref. 1.09439.1000</t>
  </si>
  <si>
    <t>Supelco. Ref. 1.09461.1000</t>
  </si>
  <si>
    <t>Supelco. Ref. 1.09477.0500</t>
  </si>
  <si>
    <t>Supelco. Ref. 1.09057.1000</t>
  </si>
  <si>
    <t>SAFC. Ref. 480939.1000</t>
  </si>
  <si>
    <t>Supelco. Ref. 1.09137.1000</t>
  </si>
  <si>
    <t>Supelco. Ref. 1.19812.0500</t>
  </si>
  <si>
    <t>Supelco. Ref. 40121</t>
  </si>
  <si>
    <t>Supelco. Ref. 1.19513.0500</t>
  </si>
  <si>
    <t>Supelco. Ref. 1.70242.0500</t>
  </si>
  <si>
    <t>Supelco. Ref. 1.70333.0100</t>
  </si>
  <si>
    <t>Supelco. Ref. 1.11448.0500</t>
  </si>
  <si>
    <t>Supelco. Ref. 1.11437.0500</t>
  </si>
  <si>
    <t>Reagecon. Ref. 07-ICMIX-7-100</t>
  </si>
  <si>
    <t>Supelco. Ref. 1.03085.0100</t>
  </si>
  <si>
    <r>
      <t>Patró amoni de 1000 mg NH</t>
    </r>
    <r>
      <rPr>
        <vertAlign val="subscript"/>
        <sz val="10"/>
        <color theme="1"/>
        <rFont val="Verdana"/>
        <family val="2"/>
      </rPr>
      <t>4</t>
    </r>
    <r>
      <rPr>
        <vertAlign val="superscript"/>
        <sz val="10"/>
        <color theme="1"/>
        <rFont val="Verdana"/>
        <family val="2"/>
      </rPr>
      <t>+</t>
    </r>
    <r>
      <rPr>
        <sz val="10"/>
        <color theme="1"/>
        <rFont val="Verdana"/>
        <family val="2"/>
      </rPr>
      <t>/L</t>
    </r>
  </si>
  <si>
    <r>
      <t>Patró cromat de 1000 mg/L CrO</t>
    </r>
    <r>
      <rPr>
        <vertAlign val="subscript"/>
        <sz val="10"/>
        <color theme="1"/>
        <rFont val="Verdana"/>
        <family val="2"/>
      </rPr>
      <t>4</t>
    </r>
    <r>
      <rPr>
        <vertAlign val="superscript"/>
        <sz val="10"/>
        <color theme="1"/>
        <rFont val="Verdana"/>
        <family val="2"/>
      </rPr>
      <t>2-</t>
    </r>
    <r>
      <rPr>
        <sz val="10"/>
        <color theme="1"/>
        <rFont val="Verdana"/>
        <family val="2"/>
      </rPr>
      <t xml:space="preserve"> *</t>
    </r>
  </si>
  <si>
    <r>
      <t>Patró escandi de 1000 mg/L Sc₂O₃ en HNO</t>
    </r>
    <r>
      <rPr>
        <vertAlign val="subscript"/>
        <sz val="10"/>
        <color theme="1"/>
        <rFont val="Verdana"/>
        <family val="2"/>
      </rPr>
      <t>3</t>
    </r>
    <r>
      <rPr>
        <sz val="10"/>
        <color theme="1"/>
        <rFont val="Verdana"/>
        <family val="2"/>
      </rPr>
      <t xml:space="preserve"> 1 M</t>
    </r>
  </si>
  <si>
    <r>
      <t>Patró mercuri de 1000 mg/L  Hg(NO</t>
    </r>
    <r>
      <rPr>
        <vertAlign val="subscript"/>
        <sz val="10"/>
        <color theme="1"/>
        <rFont val="Verdana"/>
        <family val="2"/>
      </rPr>
      <t>3</t>
    </r>
    <r>
      <rPr>
        <sz val="10"/>
        <color theme="1"/>
        <rFont val="Verdana"/>
        <family val="2"/>
      </rPr>
      <t>)</t>
    </r>
    <r>
      <rPr>
        <vertAlign val="subscript"/>
        <sz val="10"/>
        <color theme="1"/>
        <rFont val="Verdana"/>
        <family val="2"/>
      </rPr>
      <t>2</t>
    </r>
    <r>
      <rPr>
        <sz val="10"/>
        <color theme="1"/>
        <rFont val="Verdana"/>
        <family val="2"/>
      </rPr>
      <t xml:space="preserve"> en HNO</t>
    </r>
    <r>
      <rPr>
        <vertAlign val="subscript"/>
        <sz val="10"/>
        <color theme="1"/>
        <rFont val="Verdana"/>
        <family val="2"/>
      </rPr>
      <t>3</t>
    </r>
    <r>
      <rPr>
        <sz val="10"/>
        <color theme="1"/>
        <rFont val="Verdana"/>
        <family val="2"/>
      </rPr>
      <t xml:space="preserve"> 10%</t>
    </r>
  </si>
  <si>
    <t>25 L</t>
  </si>
  <si>
    <t>HIDRÒXID SÒDIC 40% per a la determinació de Nitrogen Kjeldahl</t>
  </si>
  <si>
    <t>Chemlab. Ref. CL02.1411.9025</t>
  </si>
  <si>
    <t>Chemlab. Ref. CL00.1323.1000</t>
  </si>
  <si>
    <t>ÒXID DE MAGNESI TP 1000g</t>
  </si>
  <si>
    <t>1000 g</t>
  </si>
  <si>
    <t>CONCENTRAT BICARBONAT SÒDIC/CARBONAT SÒDIC</t>
  </si>
  <si>
    <r>
      <t>Patró múltiple de 1000 mg/L 23 elements (Ag, Al, B, Ba, Bi, Ca, Cd, Co, Cr, Cu, Fe, Ga, In, K, Li, Mg, Mn, Na, Ni, Pb, Sr, Tl, Zn ) per a ICP en HNO</t>
    </r>
    <r>
      <rPr>
        <vertAlign val="subscript"/>
        <sz val="10"/>
        <color theme="1"/>
        <rFont val="Verdana"/>
        <family val="2"/>
      </rPr>
      <t>3</t>
    </r>
    <r>
      <rPr>
        <sz val="10"/>
        <color theme="1"/>
        <rFont val="Verdana"/>
        <family val="2"/>
      </rPr>
      <t xml:space="preserve"> diluït </t>
    </r>
  </si>
  <si>
    <t>Supelco. Ref. 1.19780.0500</t>
  </si>
  <si>
    <t>Supelco. Ref. 1.06649.1000</t>
  </si>
  <si>
    <t>Panreac. Ref. 721019.0012</t>
  </si>
  <si>
    <t>Panreac. Ref. 721037.0012</t>
  </si>
  <si>
    <t>ÀCID CLORHÍDRIC 35%, per a anàlisi de traces</t>
  </si>
  <si>
    <t>ÀCID NÍTRIC 69%, per a anàlisi de traces</t>
  </si>
  <si>
    <t>Patró conductivitat 100 µS/cm</t>
  </si>
  <si>
    <t>STOCK SEGURETAT</t>
  </si>
  <si>
    <t>Supelco. Ref. 62414-2.5L</t>
  </si>
  <si>
    <t>Sigma-Aldrich. Ref. 8.08691.1000</t>
  </si>
  <si>
    <t>SABÓ ALCALÍ EXTRAN AP12 (en pols)  per a la neteja del material de vidre, apte per a les màquines de rentar automàtiques de laboratori</t>
  </si>
  <si>
    <t>Supelco. Ref. 1.07563</t>
  </si>
  <si>
    <t>Thermo Orion. Ref. 940911</t>
  </si>
  <si>
    <t>5 x 59 mL</t>
  </si>
  <si>
    <t>Thermo Orion. Ref. 011008</t>
  </si>
  <si>
    <t>Thermo Orion. Ref. 948206</t>
  </si>
  <si>
    <t>Thermo Orion. Ref. 700012</t>
  </si>
  <si>
    <t>Thermo Orion. Ref. 940906</t>
  </si>
  <si>
    <t>Thermo Orion. Ref. 951006</t>
  </si>
  <si>
    <t>Supelco. Ref. 1.04498.0100</t>
  </si>
  <si>
    <t>Supelco. Ref. 1.04659.0500</t>
  </si>
  <si>
    <t>MARCA/REFERÈNCIA OFERTADES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</si>
</sst>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Verdana"/>
      <family val="2"/>
    </font>
    <font>
      <vertAlign val="subscript"/>
      <sz val="10"/>
      <color theme="1"/>
      <name val="Verdana"/>
      <family val="2"/>
    </font>
    <font>
      <b/>
      <i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vertAlign val="superscript"/>
      <sz val="10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4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0" fillId="0" borderId="0" xfId="0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0" fillId="2" borderId="0" xfId="0" applyFill="1" applyAlignment="1" applyProtection="1">
      <alignment vertical="center"/>
    </xf>
    <xf numFmtId="0" fontId="0" fillId="3" borderId="0" xfId="0" applyFill="1" applyAlignment="1" applyProtection="1">
      <alignment vertical="center"/>
    </xf>
    <xf numFmtId="0" fontId="0" fillId="0" borderId="1" xfId="0" applyFill="1" applyBorder="1" applyAlignment="1" applyProtection="1">
      <alignment vertical="center"/>
    </xf>
    <xf numFmtId="0" fontId="0" fillId="0" borderId="1" xfId="0" applyFill="1" applyBorder="1" applyAlignment="1" applyProtection="1">
      <alignment horizontal="center" vertical="center"/>
    </xf>
    <xf numFmtId="0" fontId="2" fillId="0" borderId="2" xfId="0" applyFont="1" applyFill="1" applyBorder="1" applyAlignment="1" applyProtection="1">
      <alignment vertical="center"/>
    </xf>
    <xf numFmtId="0" fontId="0" fillId="0" borderId="0" xfId="0" applyFill="1" applyAlignment="1" applyProtection="1">
      <alignment vertical="center"/>
    </xf>
    <xf numFmtId="0" fontId="2" fillId="0" borderId="2" xfId="0" applyFont="1" applyFill="1" applyBorder="1" applyAlignment="1" applyProtection="1">
      <alignment horizontal="justify" vertical="center"/>
    </xf>
    <xf numFmtId="0" fontId="2" fillId="0" borderId="2" xfId="0" applyFont="1" applyFill="1" applyBorder="1" applyAlignment="1" applyProtection="1">
      <alignment vertical="center" wrapText="1"/>
    </xf>
    <xf numFmtId="2" fontId="0" fillId="0" borderId="1" xfId="0" applyNumberFormat="1" applyFont="1" applyFill="1" applyBorder="1" applyAlignment="1" applyProtection="1">
      <alignment vertical="center"/>
      <protection locked="0"/>
    </xf>
    <xf numFmtId="0" fontId="0" fillId="0" borderId="0" xfId="0" applyFill="1" applyBorder="1" applyAlignment="1" applyProtection="1">
      <alignment vertical="center"/>
    </xf>
    <xf numFmtId="0" fontId="0" fillId="0" borderId="0" xfId="0" applyFill="1" applyBorder="1" applyAlignment="1" applyProtection="1">
      <alignment horizontal="center" vertical="center"/>
    </xf>
    <xf numFmtId="0" fontId="2" fillId="0" borderId="0" xfId="0" applyFont="1" applyFill="1" applyBorder="1" applyAlignment="1" applyProtection="1">
      <alignment vertical="center" wrapText="1"/>
    </xf>
    <xf numFmtId="0" fontId="6" fillId="0" borderId="0" xfId="0" applyFont="1" applyFill="1" applyBorder="1" applyAlignment="1" applyProtection="1">
      <alignment horizontal="center" vertical="center"/>
    </xf>
    <xf numFmtId="2" fontId="5" fillId="0" borderId="0" xfId="0" applyNumberFormat="1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vertical="center"/>
    </xf>
    <xf numFmtId="0" fontId="2" fillId="0" borderId="2" xfId="0" applyFont="1" applyFill="1" applyBorder="1" applyAlignment="1" applyProtection="1">
      <alignment horizontal="left" vertical="center"/>
    </xf>
    <xf numFmtId="0" fontId="0" fillId="0" borderId="1" xfId="0" applyFont="1" applyFill="1" applyBorder="1" applyAlignment="1" applyProtection="1">
      <alignment horizontal="center" vertical="center"/>
    </xf>
    <xf numFmtId="0" fontId="0" fillId="0" borderId="0" xfId="0" applyFill="1" applyAlignment="1" applyProtection="1">
      <alignment horizontal="center" vertical="center"/>
    </xf>
    <xf numFmtId="0" fontId="5" fillId="0" borderId="0" xfId="0" applyFont="1" applyFill="1" applyAlignment="1" applyProtection="1">
      <alignment horizontal="center" vertical="center"/>
    </xf>
    <xf numFmtId="0" fontId="5" fillId="0" borderId="0" xfId="0" applyFont="1" applyFill="1" applyAlignment="1" applyProtection="1">
      <alignment horizontal="right" vertical="center"/>
    </xf>
    <xf numFmtId="2" fontId="5" fillId="0" borderId="0" xfId="0" applyNumberFormat="1" applyFont="1" applyFill="1" applyAlignment="1" applyProtection="1">
      <alignment vertical="center"/>
    </xf>
    <xf numFmtId="0" fontId="7" fillId="0" borderId="2" xfId="0" applyFont="1" applyFill="1" applyBorder="1" applyAlignment="1" applyProtection="1">
      <alignment horizontal="center" vertical="center"/>
    </xf>
    <xf numFmtId="0" fontId="7" fillId="0" borderId="3" xfId="0" applyFont="1" applyFill="1" applyBorder="1" applyAlignment="1" applyProtection="1">
      <alignment horizontal="center" vertical="center"/>
    </xf>
    <xf numFmtId="0" fontId="7" fillId="0" borderId="3" xfId="0" applyFont="1" applyFill="1" applyBorder="1" applyAlignment="1" applyProtection="1">
      <alignment horizontal="right" vertical="center"/>
    </xf>
    <xf numFmtId="2" fontId="7" fillId="0" borderId="4" xfId="0" applyNumberFormat="1" applyFont="1" applyFill="1" applyBorder="1" applyAlignment="1" applyProtection="1">
      <alignment vertical="center"/>
    </xf>
    <xf numFmtId="0" fontId="0" fillId="0" borderId="1" xfId="0" applyFill="1" applyBorder="1" applyAlignment="1" applyProtection="1">
      <alignment horizontal="center" vertical="center"/>
      <protection locked="0"/>
    </xf>
    <xf numFmtId="2" fontId="0" fillId="0" borderId="1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right" vertical="center"/>
    </xf>
    <xf numFmtId="0" fontId="2" fillId="0" borderId="0" xfId="0" applyFont="1" applyFill="1" applyProtection="1"/>
    <xf numFmtId="0" fontId="0" fillId="0" borderId="1" xfId="0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F6899-96F1-4B86-B01D-C54D4A662D60}">
  <sheetPr>
    <pageSetUpPr fitToPage="1"/>
  </sheetPr>
  <dimension ref="A1:V72"/>
  <sheetViews>
    <sheetView showGridLines="0" tabSelected="1" zoomScale="85" zoomScaleNormal="85" workbookViewId="0">
      <selection activeCell="C15" sqref="C15"/>
    </sheetView>
  </sheetViews>
  <sheetFormatPr defaultColWidth="9.1796875" defaultRowHeight="14.5" x14ac:dyDescent="0.35"/>
  <cols>
    <col min="1" max="1" width="29.81640625" style="2" customWidth="1"/>
    <col min="2" max="2" width="15.54296875" style="3" customWidth="1"/>
    <col min="3" max="3" width="69.81640625" style="2" customWidth="1"/>
    <col min="4" max="5" width="12.7265625" style="3" customWidth="1"/>
    <col min="6" max="6" width="25.6328125" style="3" customWidth="1"/>
    <col min="7" max="7" width="16.26953125" style="2" customWidth="1"/>
    <col min="8" max="8" width="16.7265625" style="2" customWidth="1"/>
    <col min="9" max="16384" width="9.1796875" style="2"/>
  </cols>
  <sheetData>
    <row r="1" spans="1:22" ht="20.149999999999999" customHeight="1" x14ac:dyDescent="0.35">
      <c r="A1" s="1" t="s">
        <v>56</v>
      </c>
      <c r="B1" s="1"/>
    </row>
    <row r="2" spans="1:22" ht="29" x14ac:dyDescent="0.35">
      <c r="A2" s="4" t="s">
        <v>44</v>
      </c>
      <c r="B2" s="4" t="s">
        <v>2</v>
      </c>
      <c r="C2" s="5" t="s">
        <v>0</v>
      </c>
      <c r="D2" s="4" t="s">
        <v>45</v>
      </c>
      <c r="E2" s="4" t="s">
        <v>147</v>
      </c>
      <c r="F2" s="4" t="s">
        <v>161</v>
      </c>
      <c r="G2" s="4" t="s">
        <v>88</v>
      </c>
      <c r="H2" s="4" t="s">
        <v>46</v>
      </c>
    </row>
    <row r="3" spans="1:22" s="6" customFormat="1" x14ac:dyDescent="0.35">
      <c r="A3" s="8" t="s">
        <v>92</v>
      </c>
      <c r="B3" s="9" t="s">
        <v>3</v>
      </c>
      <c r="C3" s="10" t="s">
        <v>1</v>
      </c>
      <c r="D3" s="9">
        <v>3</v>
      </c>
      <c r="E3" s="9"/>
      <c r="F3" s="31"/>
      <c r="G3" s="14"/>
      <c r="H3" s="32">
        <f>D3*G3</f>
        <v>0</v>
      </c>
    </row>
    <row r="4" spans="1:22" x14ac:dyDescent="0.35">
      <c r="A4" s="8" t="s">
        <v>91</v>
      </c>
      <c r="B4" s="9" t="s">
        <v>6</v>
      </c>
      <c r="C4" s="10" t="s">
        <v>5</v>
      </c>
      <c r="D4" s="9">
        <v>2</v>
      </c>
      <c r="E4" s="9"/>
      <c r="F4" s="31"/>
      <c r="G4" s="14"/>
      <c r="H4" s="32">
        <f t="shared" ref="H4:H39" si="0">D4*G4</f>
        <v>0</v>
      </c>
    </row>
    <row r="5" spans="1:22" x14ac:dyDescent="0.35">
      <c r="A5" s="8" t="s">
        <v>90</v>
      </c>
      <c r="B5" s="9" t="s">
        <v>6</v>
      </c>
      <c r="C5" s="10" t="s">
        <v>7</v>
      </c>
      <c r="D5" s="9">
        <v>2</v>
      </c>
      <c r="E5" s="9"/>
      <c r="F5" s="31"/>
      <c r="G5" s="14"/>
      <c r="H5" s="32">
        <f t="shared" si="0"/>
        <v>0</v>
      </c>
    </row>
    <row r="6" spans="1:22" x14ac:dyDescent="0.35">
      <c r="A6" s="8" t="s">
        <v>89</v>
      </c>
      <c r="B6" s="9" t="s">
        <v>3</v>
      </c>
      <c r="C6" s="10" t="s">
        <v>8</v>
      </c>
      <c r="D6" s="9">
        <v>8</v>
      </c>
      <c r="E6" s="9">
        <v>1</v>
      </c>
      <c r="F6" s="31"/>
      <c r="G6" s="14"/>
      <c r="H6" s="32">
        <f t="shared" si="0"/>
        <v>0</v>
      </c>
    </row>
    <row r="7" spans="1:22" x14ac:dyDescent="0.35">
      <c r="A7" s="8" t="s">
        <v>142</v>
      </c>
      <c r="B7" s="9" t="s">
        <v>19</v>
      </c>
      <c r="C7" s="10" t="s">
        <v>144</v>
      </c>
      <c r="D7" s="9">
        <v>1</v>
      </c>
      <c r="E7" s="9"/>
      <c r="F7" s="31"/>
      <c r="G7" s="14"/>
      <c r="H7" s="32">
        <f t="shared" si="0"/>
        <v>0</v>
      </c>
    </row>
    <row r="8" spans="1:22" x14ac:dyDescent="0.35">
      <c r="A8" s="8" t="s">
        <v>93</v>
      </c>
      <c r="B8" s="9" t="s">
        <v>3</v>
      </c>
      <c r="C8" s="10" t="s">
        <v>9</v>
      </c>
      <c r="D8" s="9">
        <v>12</v>
      </c>
      <c r="E8" s="9">
        <v>1</v>
      </c>
      <c r="F8" s="31"/>
      <c r="G8" s="14"/>
      <c r="H8" s="32">
        <f t="shared" si="0"/>
        <v>0</v>
      </c>
    </row>
    <row r="9" spans="1:22" s="7" customFormat="1" x14ac:dyDescent="0.35">
      <c r="A9" s="8" t="s">
        <v>143</v>
      </c>
      <c r="B9" s="9" t="s">
        <v>19</v>
      </c>
      <c r="C9" s="10" t="s">
        <v>145</v>
      </c>
      <c r="D9" s="9">
        <v>2</v>
      </c>
      <c r="E9" s="9"/>
      <c r="F9" s="31"/>
      <c r="G9" s="14"/>
      <c r="H9" s="32">
        <f t="shared" si="0"/>
        <v>0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</row>
    <row r="10" spans="1:22" x14ac:dyDescent="0.35">
      <c r="A10" s="8" t="s">
        <v>94</v>
      </c>
      <c r="B10" s="9" t="s">
        <v>3</v>
      </c>
      <c r="C10" s="10" t="s">
        <v>10</v>
      </c>
      <c r="D10" s="9">
        <f>2</f>
        <v>2</v>
      </c>
      <c r="E10" s="9"/>
      <c r="F10" s="31"/>
      <c r="G10" s="14"/>
      <c r="H10" s="32">
        <f t="shared" si="0"/>
        <v>0</v>
      </c>
    </row>
    <row r="11" spans="1:22" x14ac:dyDescent="0.35">
      <c r="A11" s="8" t="s">
        <v>134</v>
      </c>
      <c r="B11" s="9" t="s">
        <v>132</v>
      </c>
      <c r="C11" s="10" t="s">
        <v>133</v>
      </c>
      <c r="D11" s="9">
        <v>1</v>
      </c>
      <c r="E11" s="9"/>
      <c r="F11" s="31"/>
      <c r="G11" s="14"/>
      <c r="H11" s="32">
        <f t="shared" si="0"/>
        <v>0</v>
      </c>
    </row>
    <row r="12" spans="1:22" x14ac:dyDescent="0.35">
      <c r="A12" s="8" t="s">
        <v>148</v>
      </c>
      <c r="B12" s="9" t="s">
        <v>19</v>
      </c>
      <c r="C12" s="12" t="s">
        <v>138</v>
      </c>
      <c r="D12" s="9">
        <v>1</v>
      </c>
      <c r="E12" s="9"/>
      <c r="F12" s="31"/>
      <c r="G12" s="14"/>
      <c r="H12" s="32">
        <f t="shared" si="0"/>
        <v>0</v>
      </c>
    </row>
    <row r="13" spans="1:22" x14ac:dyDescent="0.35">
      <c r="A13" s="8" t="s">
        <v>47</v>
      </c>
      <c r="B13" s="9" t="s">
        <v>6</v>
      </c>
      <c r="C13" s="12" t="s">
        <v>12</v>
      </c>
      <c r="D13" s="9">
        <v>1</v>
      </c>
      <c r="E13" s="9"/>
      <c r="F13" s="31"/>
      <c r="G13" s="14"/>
      <c r="H13" s="32">
        <f t="shared" si="0"/>
        <v>0</v>
      </c>
    </row>
    <row r="14" spans="1:22" x14ac:dyDescent="0.35">
      <c r="A14" s="8" t="s">
        <v>95</v>
      </c>
      <c r="B14" s="9" t="s">
        <v>4</v>
      </c>
      <c r="C14" s="12" t="s">
        <v>13</v>
      </c>
      <c r="D14" s="9">
        <v>1</v>
      </c>
      <c r="E14" s="9"/>
      <c r="F14" s="31"/>
      <c r="G14" s="14"/>
      <c r="H14" s="32">
        <f t="shared" si="0"/>
        <v>0</v>
      </c>
    </row>
    <row r="15" spans="1:22" x14ac:dyDescent="0.35">
      <c r="A15" s="8" t="s">
        <v>96</v>
      </c>
      <c r="B15" s="9" t="s">
        <v>6</v>
      </c>
      <c r="C15" s="12" t="s">
        <v>14</v>
      </c>
      <c r="D15" s="9">
        <v>1</v>
      </c>
      <c r="E15" s="9"/>
      <c r="F15" s="31"/>
      <c r="G15" s="14"/>
      <c r="H15" s="32">
        <f t="shared" si="0"/>
        <v>0</v>
      </c>
    </row>
    <row r="16" spans="1:22" x14ac:dyDescent="0.35">
      <c r="A16" s="8" t="s">
        <v>141</v>
      </c>
      <c r="B16" s="9" t="s">
        <v>15</v>
      </c>
      <c r="C16" s="10" t="s">
        <v>97</v>
      </c>
      <c r="D16" s="9">
        <v>8</v>
      </c>
      <c r="E16" s="9">
        <v>1</v>
      </c>
      <c r="F16" s="31"/>
      <c r="G16" s="14"/>
      <c r="H16" s="32">
        <f t="shared" si="0"/>
        <v>0</v>
      </c>
    </row>
    <row r="17" spans="1:8" x14ac:dyDescent="0.35">
      <c r="A17" s="8" t="s">
        <v>99</v>
      </c>
      <c r="B17" s="9" t="s">
        <v>98</v>
      </c>
      <c r="C17" s="10" t="s">
        <v>100</v>
      </c>
      <c r="D17" s="9">
        <v>1</v>
      </c>
      <c r="E17" s="9"/>
      <c r="F17" s="31"/>
      <c r="G17" s="14"/>
      <c r="H17" s="32">
        <f t="shared" si="0"/>
        <v>0</v>
      </c>
    </row>
    <row r="18" spans="1:8" x14ac:dyDescent="0.35">
      <c r="A18" s="8" t="s">
        <v>48</v>
      </c>
      <c r="B18" s="9" t="s">
        <v>16</v>
      </c>
      <c r="C18" s="12" t="s">
        <v>43</v>
      </c>
      <c r="D18" s="9">
        <v>1</v>
      </c>
      <c r="E18" s="9"/>
      <c r="F18" s="31"/>
      <c r="G18" s="14"/>
      <c r="H18" s="32">
        <f t="shared" si="0"/>
        <v>0</v>
      </c>
    </row>
    <row r="19" spans="1:8" x14ac:dyDescent="0.35">
      <c r="A19" s="8" t="s">
        <v>101</v>
      </c>
      <c r="B19" s="9" t="s">
        <v>6</v>
      </c>
      <c r="C19" s="12" t="s">
        <v>17</v>
      </c>
      <c r="D19" s="9">
        <v>1</v>
      </c>
      <c r="E19" s="9"/>
      <c r="F19" s="31"/>
      <c r="G19" s="14"/>
      <c r="H19" s="32">
        <f t="shared" si="0"/>
        <v>0</v>
      </c>
    </row>
    <row r="20" spans="1:8" s="6" customFormat="1" x14ac:dyDescent="0.35">
      <c r="A20" s="8" t="s">
        <v>135</v>
      </c>
      <c r="B20" s="9" t="s">
        <v>137</v>
      </c>
      <c r="C20" s="10" t="s">
        <v>136</v>
      </c>
      <c r="D20" s="9">
        <v>1</v>
      </c>
      <c r="E20" s="9"/>
      <c r="F20" s="31"/>
      <c r="G20" s="14"/>
      <c r="H20" s="32">
        <f t="shared" si="0"/>
        <v>0</v>
      </c>
    </row>
    <row r="21" spans="1:8" x14ac:dyDescent="0.35">
      <c r="A21" s="8" t="s">
        <v>102</v>
      </c>
      <c r="B21" s="9" t="s">
        <v>16</v>
      </c>
      <c r="C21" s="10" t="s">
        <v>18</v>
      </c>
      <c r="D21" s="9">
        <v>1</v>
      </c>
      <c r="E21" s="9"/>
      <c r="F21" s="31"/>
      <c r="G21" s="14"/>
      <c r="H21" s="32">
        <f t="shared" si="0"/>
        <v>0</v>
      </c>
    </row>
    <row r="22" spans="1:8" x14ac:dyDescent="0.35">
      <c r="A22" s="8" t="s">
        <v>49</v>
      </c>
      <c r="B22" s="9" t="s">
        <v>19</v>
      </c>
      <c r="C22" s="12" t="s">
        <v>20</v>
      </c>
      <c r="D22" s="9">
        <v>1</v>
      </c>
      <c r="E22" s="9"/>
      <c r="F22" s="31"/>
      <c r="G22" s="14"/>
      <c r="H22" s="32">
        <f t="shared" si="0"/>
        <v>0</v>
      </c>
    </row>
    <row r="23" spans="1:8" x14ac:dyDescent="0.35">
      <c r="A23" s="8" t="s">
        <v>103</v>
      </c>
      <c r="B23" s="9" t="s">
        <v>19</v>
      </c>
      <c r="C23" s="12" t="s">
        <v>21</v>
      </c>
      <c r="D23" s="9">
        <v>2</v>
      </c>
      <c r="E23" s="9"/>
      <c r="F23" s="31"/>
      <c r="G23" s="14"/>
      <c r="H23" s="32">
        <f t="shared" si="0"/>
        <v>0</v>
      </c>
    </row>
    <row r="24" spans="1:8" x14ac:dyDescent="0.35">
      <c r="A24" s="8" t="s">
        <v>104</v>
      </c>
      <c r="B24" s="9" t="s">
        <v>19</v>
      </c>
      <c r="C24" s="12" t="s">
        <v>41</v>
      </c>
      <c r="D24" s="9">
        <v>2</v>
      </c>
      <c r="E24" s="9"/>
      <c r="F24" s="31"/>
      <c r="G24" s="14"/>
      <c r="H24" s="32">
        <f t="shared" si="0"/>
        <v>0</v>
      </c>
    </row>
    <row r="25" spans="1:8" x14ac:dyDescent="0.35">
      <c r="A25" s="8" t="s">
        <v>50</v>
      </c>
      <c r="B25" s="9" t="s">
        <v>3</v>
      </c>
      <c r="C25" s="12" t="s">
        <v>22</v>
      </c>
      <c r="D25" s="9">
        <v>10</v>
      </c>
      <c r="E25" s="9">
        <v>1</v>
      </c>
      <c r="F25" s="31"/>
      <c r="G25" s="14"/>
      <c r="H25" s="32">
        <f t="shared" si="0"/>
        <v>0</v>
      </c>
    </row>
    <row r="26" spans="1:8" x14ac:dyDescent="0.35">
      <c r="A26" s="8" t="s">
        <v>105</v>
      </c>
      <c r="B26" s="9" t="s">
        <v>3</v>
      </c>
      <c r="C26" s="12" t="s">
        <v>87</v>
      </c>
      <c r="D26" s="9">
        <v>1</v>
      </c>
      <c r="E26" s="9"/>
      <c r="F26" s="31"/>
      <c r="G26" s="14"/>
      <c r="H26" s="32">
        <f t="shared" si="0"/>
        <v>0</v>
      </c>
    </row>
    <row r="27" spans="1:8" x14ac:dyDescent="0.35">
      <c r="A27" s="8" t="s">
        <v>149</v>
      </c>
      <c r="B27" s="9" t="s">
        <v>3</v>
      </c>
      <c r="C27" s="12" t="s">
        <v>23</v>
      </c>
      <c r="D27" s="9">
        <v>1</v>
      </c>
      <c r="E27" s="9"/>
      <c r="F27" s="31"/>
      <c r="G27" s="14"/>
      <c r="H27" s="32">
        <f t="shared" si="0"/>
        <v>0</v>
      </c>
    </row>
    <row r="28" spans="1:8" x14ac:dyDescent="0.35">
      <c r="A28" s="8" t="s">
        <v>107</v>
      </c>
      <c r="B28" s="9" t="s">
        <v>3</v>
      </c>
      <c r="C28" s="10" t="s">
        <v>106</v>
      </c>
      <c r="D28" s="9">
        <v>1</v>
      </c>
      <c r="E28" s="9"/>
      <c r="F28" s="31"/>
      <c r="G28" s="14"/>
      <c r="H28" s="32">
        <f t="shared" si="0"/>
        <v>0</v>
      </c>
    </row>
    <row r="29" spans="1:8" x14ac:dyDescent="0.35">
      <c r="A29" s="8" t="s">
        <v>108</v>
      </c>
      <c r="B29" s="9" t="s">
        <v>3</v>
      </c>
      <c r="C29" s="10" t="s">
        <v>24</v>
      </c>
      <c r="D29" s="9">
        <v>1</v>
      </c>
      <c r="E29" s="9"/>
      <c r="F29" s="31"/>
      <c r="G29" s="14"/>
      <c r="H29" s="32">
        <f t="shared" si="0"/>
        <v>0</v>
      </c>
    </row>
    <row r="30" spans="1:8" x14ac:dyDescent="0.35">
      <c r="A30" s="8" t="s">
        <v>51</v>
      </c>
      <c r="B30" s="9" t="s">
        <v>16</v>
      </c>
      <c r="C30" s="10" t="s">
        <v>26</v>
      </c>
      <c r="D30" s="9">
        <v>1</v>
      </c>
      <c r="E30" s="9"/>
      <c r="F30" s="31"/>
      <c r="G30" s="14"/>
      <c r="H30" s="32">
        <f t="shared" si="0"/>
        <v>0</v>
      </c>
    </row>
    <row r="31" spans="1:8" x14ac:dyDescent="0.35">
      <c r="A31" s="8" t="s">
        <v>152</v>
      </c>
      <c r="B31" s="9" t="s">
        <v>67</v>
      </c>
      <c r="C31" s="10" t="s">
        <v>68</v>
      </c>
      <c r="D31" s="9">
        <v>8</v>
      </c>
      <c r="E31" s="9">
        <v>1</v>
      </c>
      <c r="F31" s="31"/>
      <c r="G31" s="14"/>
      <c r="H31" s="32">
        <f t="shared" si="0"/>
        <v>0</v>
      </c>
    </row>
    <row r="32" spans="1:8" x14ac:dyDescent="0.35">
      <c r="A32" s="8" t="s">
        <v>52</v>
      </c>
      <c r="B32" s="9" t="s">
        <v>53</v>
      </c>
      <c r="C32" s="10" t="s">
        <v>27</v>
      </c>
      <c r="D32" s="9">
        <v>1</v>
      </c>
      <c r="E32" s="9"/>
      <c r="F32" s="31"/>
      <c r="G32" s="14"/>
      <c r="H32" s="32">
        <f t="shared" si="0"/>
        <v>0</v>
      </c>
    </row>
    <row r="33" spans="1:8" ht="27" x14ac:dyDescent="0.35">
      <c r="A33" s="8" t="s">
        <v>151</v>
      </c>
      <c r="B33" s="9" t="s">
        <v>28</v>
      </c>
      <c r="C33" s="13" t="s">
        <v>150</v>
      </c>
      <c r="D33" s="9">
        <v>1</v>
      </c>
      <c r="E33" s="9"/>
      <c r="F33" s="31"/>
      <c r="G33" s="14"/>
      <c r="H33" s="32">
        <f t="shared" si="0"/>
        <v>0</v>
      </c>
    </row>
    <row r="34" spans="1:8" x14ac:dyDescent="0.35">
      <c r="A34" s="8" t="s">
        <v>79</v>
      </c>
      <c r="B34" s="9" t="s">
        <v>80</v>
      </c>
      <c r="C34" s="13" t="s">
        <v>81</v>
      </c>
      <c r="D34" s="9">
        <v>4</v>
      </c>
      <c r="E34" s="9"/>
      <c r="F34" s="31"/>
      <c r="G34" s="14"/>
      <c r="H34" s="32">
        <f t="shared" si="0"/>
        <v>0</v>
      </c>
    </row>
    <row r="35" spans="1:8" x14ac:dyDescent="0.35">
      <c r="A35" s="8" t="s">
        <v>82</v>
      </c>
      <c r="B35" s="9" t="s">
        <v>80</v>
      </c>
      <c r="C35" s="13" t="s">
        <v>83</v>
      </c>
      <c r="D35" s="9">
        <v>1</v>
      </c>
      <c r="E35" s="9"/>
      <c r="F35" s="31"/>
      <c r="G35" s="14"/>
      <c r="H35" s="32">
        <f t="shared" si="0"/>
        <v>0</v>
      </c>
    </row>
    <row r="36" spans="1:8" ht="15.5" x14ac:dyDescent="0.35">
      <c r="A36" s="8" t="s">
        <v>109</v>
      </c>
      <c r="B36" s="9" t="s">
        <v>59</v>
      </c>
      <c r="C36" s="13" t="s">
        <v>75</v>
      </c>
      <c r="D36" s="9">
        <v>6</v>
      </c>
      <c r="E36" s="9"/>
      <c r="F36" s="31"/>
      <c r="G36" s="14"/>
      <c r="H36" s="32">
        <f t="shared" si="0"/>
        <v>0</v>
      </c>
    </row>
    <row r="37" spans="1:8" x14ac:dyDescent="0.35">
      <c r="A37" s="8" t="s">
        <v>110</v>
      </c>
      <c r="B37" s="9" t="s">
        <v>73</v>
      </c>
      <c r="C37" s="13" t="s">
        <v>74</v>
      </c>
      <c r="D37" s="9">
        <v>6</v>
      </c>
      <c r="E37" s="9"/>
      <c r="F37" s="31"/>
      <c r="G37" s="14"/>
      <c r="H37" s="32">
        <f t="shared" si="0"/>
        <v>0</v>
      </c>
    </row>
    <row r="38" spans="1:8" ht="29" x14ac:dyDescent="0.35">
      <c r="A38" s="8" t="s">
        <v>54</v>
      </c>
      <c r="B38" s="9" t="s">
        <v>29</v>
      </c>
      <c r="C38" s="13" t="s">
        <v>77</v>
      </c>
      <c r="D38" s="9">
        <v>6</v>
      </c>
      <c r="E38" s="9"/>
      <c r="F38" s="31"/>
      <c r="G38" s="14"/>
      <c r="H38" s="32">
        <f t="shared" si="0"/>
        <v>0</v>
      </c>
    </row>
    <row r="39" spans="1:8" ht="29" x14ac:dyDescent="0.35">
      <c r="A39" s="8" t="s">
        <v>55</v>
      </c>
      <c r="B39" s="9" t="s">
        <v>29</v>
      </c>
      <c r="C39" s="13" t="s">
        <v>76</v>
      </c>
      <c r="D39" s="9">
        <v>6</v>
      </c>
      <c r="E39" s="9"/>
      <c r="F39" s="31"/>
      <c r="G39" s="14"/>
      <c r="H39" s="32">
        <f t="shared" si="0"/>
        <v>0</v>
      </c>
    </row>
    <row r="40" spans="1:8" ht="15.5" x14ac:dyDescent="0.35">
      <c r="A40" s="15"/>
      <c r="B40" s="16"/>
      <c r="C40" s="17"/>
      <c r="D40" s="18"/>
      <c r="E40" s="18"/>
      <c r="F40" s="18"/>
      <c r="G40" s="33" t="s">
        <v>64</v>
      </c>
      <c r="H40" s="19">
        <f>SUM(H3:H39)</f>
        <v>0</v>
      </c>
    </row>
    <row r="41" spans="1:8" ht="18.5" x14ac:dyDescent="0.35">
      <c r="A41" s="20" t="s">
        <v>57</v>
      </c>
      <c r="B41" s="20"/>
      <c r="C41" s="15"/>
      <c r="D41" s="16"/>
      <c r="E41" s="16"/>
      <c r="F41" s="16"/>
      <c r="G41" s="15"/>
      <c r="H41" s="15"/>
    </row>
    <row r="42" spans="1:8" x14ac:dyDescent="0.35">
      <c r="A42" s="8" t="s">
        <v>111</v>
      </c>
      <c r="B42" s="9" t="s">
        <v>3</v>
      </c>
      <c r="C42" s="10" t="s">
        <v>30</v>
      </c>
      <c r="D42" s="9">
        <v>1</v>
      </c>
      <c r="E42" s="9"/>
      <c r="F42" s="35"/>
      <c r="G42" s="14"/>
      <c r="H42" s="32">
        <f>D42*G42</f>
        <v>0</v>
      </c>
    </row>
    <row r="43" spans="1:8" x14ac:dyDescent="0.35">
      <c r="A43" s="8" t="s">
        <v>112</v>
      </c>
      <c r="B43" s="9" t="s">
        <v>3</v>
      </c>
      <c r="C43" s="10" t="s">
        <v>33</v>
      </c>
      <c r="D43" s="9">
        <v>4</v>
      </c>
      <c r="E43" s="9"/>
      <c r="F43" s="35"/>
      <c r="G43" s="14"/>
      <c r="H43" s="32">
        <f t="shared" ref="H43:H69" si="1">D43*G43</f>
        <v>0</v>
      </c>
    </row>
    <row r="44" spans="1:8" x14ac:dyDescent="0.35">
      <c r="A44" s="8" t="s">
        <v>113</v>
      </c>
      <c r="B44" s="9" t="s">
        <v>3</v>
      </c>
      <c r="C44" s="10" t="s">
        <v>35</v>
      </c>
      <c r="D44" s="9">
        <v>4</v>
      </c>
      <c r="E44" s="9"/>
      <c r="F44" s="35"/>
      <c r="G44" s="14"/>
      <c r="H44" s="32">
        <f t="shared" si="1"/>
        <v>0</v>
      </c>
    </row>
    <row r="45" spans="1:8" x14ac:dyDescent="0.35">
      <c r="A45" s="8" t="s">
        <v>114</v>
      </c>
      <c r="B45" s="9" t="s">
        <v>3</v>
      </c>
      <c r="C45" s="10" t="s">
        <v>34</v>
      </c>
      <c r="D45" s="9">
        <v>1</v>
      </c>
      <c r="E45" s="9"/>
      <c r="F45" s="35"/>
      <c r="G45" s="14"/>
      <c r="H45" s="32">
        <f t="shared" si="1"/>
        <v>0</v>
      </c>
    </row>
    <row r="46" spans="1:8" x14ac:dyDescent="0.35">
      <c r="A46" s="8" t="s">
        <v>115</v>
      </c>
      <c r="B46" s="9" t="s">
        <v>32</v>
      </c>
      <c r="C46" s="10" t="s">
        <v>35</v>
      </c>
      <c r="D46" s="9">
        <v>8</v>
      </c>
      <c r="E46" s="9"/>
      <c r="F46" s="35"/>
      <c r="G46" s="14"/>
      <c r="H46" s="32">
        <f t="shared" si="1"/>
        <v>0</v>
      </c>
    </row>
    <row r="47" spans="1:8" x14ac:dyDescent="0.35">
      <c r="A47" s="8" t="s">
        <v>154</v>
      </c>
      <c r="B47" s="9" t="s">
        <v>153</v>
      </c>
      <c r="C47" s="10" t="s">
        <v>146</v>
      </c>
      <c r="D47" s="9">
        <v>3</v>
      </c>
      <c r="E47" s="9"/>
      <c r="F47" s="35"/>
      <c r="G47" s="14"/>
      <c r="H47" s="32">
        <f t="shared" si="1"/>
        <v>0</v>
      </c>
    </row>
    <row r="48" spans="1:8" x14ac:dyDescent="0.35">
      <c r="A48" s="8" t="s">
        <v>116</v>
      </c>
      <c r="B48" s="9" t="s">
        <v>3</v>
      </c>
      <c r="C48" s="10" t="s">
        <v>60</v>
      </c>
      <c r="D48" s="9">
        <v>2</v>
      </c>
      <c r="E48" s="9"/>
      <c r="F48" s="35"/>
      <c r="G48" s="14"/>
      <c r="H48" s="32">
        <f t="shared" si="1"/>
        <v>0</v>
      </c>
    </row>
    <row r="49" spans="1:8" x14ac:dyDescent="0.35">
      <c r="A49" s="8" t="s">
        <v>42</v>
      </c>
      <c r="B49" s="9" t="s">
        <v>3</v>
      </c>
      <c r="C49" s="10" t="s">
        <v>61</v>
      </c>
      <c r="D49" s="9">
        <v>10</v>
      </c>
      <c r="E49" s="9">
        <v>1</v>
      </c>
      <c r="F49" s="35"/>
      <c r="G49" s="14"/>
      <c r="H49" s="32">
        <f t="shared" si="1"/>
        <v>0</v>
      </c>
    </row>
    <row r="50" spans="1:8" x14ac:dyDescent="0.35">
      <c r="A50" s="8" t="s">
        <v>117</v>
      </c>
      <c r="B50" s="9" t="s">
        <v>3</v>
      </c>
      <c r="C50" s="10" t="s">
        <v>62</v>
      </c>
      <c r="D50" s="9">
        <v>2</v>
      </c>
      <c r="E50" s="9"/>
      <c r="F50" s="35"/>
      <c r="G50" s="14"/>
      <c r="H50" s="32">
        <f t="shared" si="1"/>
        <v>0</v>
      </c>
    </row>
    <row r="51" spans="1:8" x14ac:dyDescent="0.35">
      <c r="A51" s="8" t="s">
        <v>118</v>
      </c>
      <c r="B51" s="9" t="s">
        <v>3</v>
      </c>
      <c r="C51" s="10" t="s">
        <v>63</v>
      </c>
      <c r="D51" s="9">
        <v>4</v>
      </c>
      <c r="E51" s="9"/>
      <c r="F51" s="35"/>
      <c r="G51" s="14"/>
      <c r="H51" s="32">
        <f t="shared" si="1"/>
        <v>0</v>
      </c>
    </row>
    <row r="52" spans="1:8" x14ac:dyDescent="0.35">
      <c r="A52" s="8" t="s">
        <v>155</v>
      </c>
      <c r="B52" s="9" t="s">
        <v>67</v>
      </c>
      <c r="C52" s="21" t="s">
        <v>69</v>
      </c>
      <c r="D52" s="9">
        <v>1</v>
      </c>
      <c r="E52" s="9"/>
      <c r="F52" s="35"/>
      <c r="G52" s="14"/>
      <c r="H52" s="32">
        <f t="shared" si="1"/>
        <v>0</v>
      </c>
    </row>
    <row r="53" spans="1:8" ht="15.5" x14ac:dyDescent="0.35">
      <c r="A53" s="8" t="s">
        <v>156</v>
      </c>
      <c r="B53" s="9" t="s">
        <v>67</v>
      </c>
      <c r="C53" s="21" t="s">
        <v>71</v>
      </c>
      <c r="D53" s="9">
        <v>1</v>
      </c>
      <c r="E53" s="9"/>
      <c r="F53" s="35"/>
      <c r="G53" s="14"/>
      <c r="H53" s="32">
        <f t="shared" si="1"/>
        <v>0</v>
      </c>
    </row>
    <row r="54" spans="1:8" x14ac:dyDescent="0.35">
      <c r="A54" s="8" t="s">
        <v>157</v>
      </c>
      <c r="B54" s="9" t="s">
        <v>67</v>
      </c>
      <c r="C54" s="21" t="s">
        <v>70</v>
      </c>
      <c r="D54" s="9">
        <v>1</v>
      </c>
      <c r="E54" s="9"/>
      <c r="F54" s="35"/>
      <c r="G54" s="14"/>
      <c r="H54" s="32">
        <f t="shared" si="1"/>
        <v>0</v>
      </c>
    </row>
    <row r="55" spans="1:8" ht="15.5" x14ac:dyDescent="0.35">
      <c r="A55" s="8" t="s">
        <v>158</v>
      </c>
      <c r="B55" s="9" t="s">
        <v>67</v>
      </c>
      <c r="C55" s="21" t="s">
        <v>72</v>
      </c>
      <c r="D55" s="9">
        <v>1</v>
      </c>
      <c r="E55" s="9"/>
      <c r="F55" s="35"/>
      <c r="G55" s="14"/>
      <c r="H55" s="32">
        <f t="shared" si="1"/>
        <v>0</v>
      </c>
    </row>
    <row r="56" spans="1:8" ht="15" customHeight="1" x14ac:dyDescent="0.35">
      <c r="A56" s="8" t="s">
        <v>119</v>
      </c>
      <c r="B56" s="9" t="s">
        <v>32</v>
      </c>
      <c r="C56" s="10" t="s">
        <v>128</v>
      </c>
      <c r="D56" s="9">
        <v>1</v>
      </c>
      <c r="E56" s="9"/>
      <c r="F56" s="35"/>
      <c r="G56" s="14"/>
      <c r="H56" s="32">
        <f t="shared" si="1"/>
        <v>0</v>
      </c>
    </row>
    <row r="57" spans="1:8" ht="15" customHeight="1" x14ac:dyDescent="0.35">
      <c r="A57" s="8" t="s">
        <v>140</v>
      </c>
      <c r="B57" s="9" t="s">
        <v>32</v>
      </c>
      <c r="C57" s="10" t="s">
        <v>129</v>
      </c>
      <c r="D57" s="9">
        <v>1</v>
      </c>
      <c r="E57" s="9"/>
      <c r="F57" s="35"/>
      <c r="G57" s="14"/>
      <c r="H57" s="32">
        <f t="shared" si="1"/>
        <v>0</v>
      </c>
    </row>
    <row r="58" spans="1:8" ht="15" customHeight="1" x14ac:dyDescent="0.35">
      <c r="A58" s="8" t="s">
        <v>120</v>
      </c>
      <c r="B58" s="9" t="s">
        <v>31</v>
      </c>
      <c r="C58" s="10" t="s">
        <v>129</v>
      </c>
      <c r="D58" s="9">
        <v>1</v>
      </c>
      <c r="E58" s="9"/>
      <c r="F58" s="35"/>
      <c r="G58" s="14"/>
      <c r="H58" s="32">
        <f t="shared" si="1"/>
        <v>0</v>
      </c>
    </row>
    <row r="59" spans="1:8" ht="15" customHeight="1" x14ac:dyDescent="0.35">
      <c r="A59" s="8" t="s">
        <v>121</v>
      </c>
      <c r="B59" s="9" t="s">
        <v>32</v>
      </c>
      <c r="C59" s="10" t="s">
        <v>130</v>
      </c>
      <c r="D59" s="9">
        <v>2</v>
      </c>
      <c r="E59" s="9"/>
      <c r="F59" s="35"/>
      <c r="G59" s="14"/>
      <c r="H59" s="32">
        <f t="shared" si="1"/>
        <v>0</v>
      </c>
    </row>
    <row r="60" spans="1:8" ht="15" customHeight="1" x14ac:dyDescent="0.35">
      <c r="A60" s="8" t="s">
        <v>122</v>
      </c>
      <c r="B60" s="9" t="s">
        <v>32</v>
      </c>
      <c r="C60" s="10" t="s">
        <v>36</v>
      </c>
      <c r="D60" s="9">
        <v>1</v>
      </c>
      <c r="E60" s="9"/>
      <c r="F60" s="35"/>
      <c r="G60" s="14"/>
      <c r="H60" s="32">
        <f t="shared" si="1"/>
        <v>0</v>
      </c>
    </row>
    <row r="61" spans="1:8" ht="15" customHeight="1" x14ac:dyDescent="0.35">
      <c r="A61" s="8" t="s">
        <v>123</v>
      </c>
      <c r="B61" s="9" t="s">
        <v>31</v>
      </c>
      <c r="C61" s="10" t="s">
        <v>131</v>
      </c>
      <c r="D61" s="9">
        <v>1</v>
      </c>
      <c r="E61" s="9"/>
      <c r="F61" s="35"/>
      <c r="G61" s="14"/>
      <c r="H61" s="32">
        <f t="shared" si="1"/>
        <v>0</v>
      </c>
    </row>
    <row r="62" spans="1:8" ht="45" customHeight="1" x14ac:dyDescent="0.35">
      <c r="A62" s="8" t="s">
        <v>159</v>
      </c>
      <c r="B62" s="9" t="s">
        <v>31</v>
      </c>
      <c r="C62" s="13" t="s">
        <v>139</v>
      </c>
      <c r="D62" s="9">
        <v>3</v>
      </c>
      <c r="E62" s="9"/>
      <c r="F62" s="35"/>
      <c r="G62" s="14"/>
      <c r="H62" s="32">
        <f t="shared" si="1"/>
        <v>0</v>
      </c>
    </row>
    <row r="63" spans="1:8" x14ac:dyDescent="0.35">
      <c r="A63" s="8" t="s">
        <v>124</v>
      </c>
      <c r="B63" s="9" t="s">
        <v>32</v>
      </c>
      <c r="C63" s="10" t="s">
        <v>37</v>
      </c>
      <c r="D63" s="9">
        <v>1</v>
      </c>
      <c r="E63" s="9"/>
      <c r="F63" s="35"/>
      <c r="G63" s="14"/>
      <c r="H63" s="32">
        <f t="shared" si="1"/>
        <v>0</v>
      </c>
    </row>
    <row r="64" spans="1:8" x14ac:dyDescent="0.35">
      <c r="A64" s="8" t="s">
        <v>125</v>
      </c>
      <c r="B64" s="9" t="s">
        <v>32</v>
      </c>
      <c r="C64" s="10" t="s">
        <v>38</v>
      </c>
      <c r="D64" s="9">
        <v>1</v>
      </c>
      <c r="E64" s="9"/>
      <c r="F64" s="35"/>
      <c r="G64" s="14"/>
      <c r="H64" s="32">
        <f t="shared" si="1"/>
        <v>0</v>
      </c>
    </row>
    <row r="65" spans="1:8" x14ac:dyDescent="0.35">
      <c r="A65" s="8" t="s">
        <v>160</v>
      </c>
      <c r="B65" s="9" t="s">
        <v>32</v>
      </c>
      <c r="C65" s="10" t="s">
        <v>39</v>
      </c>
      <c r="D65" s="9">
        <v>1</v>
      </c>
      <c r="E65" s="9"/>
      <c r="F65" s="35"/>
      <c r="G65" s="14"/>
      <c r="H65" s="32">
        <f t="shared" si="1"/>
        <v>0</v>
      </c>
    </row>
    <row r="66" spans="1:8" ht="30" customHeight="1" x14ac:dyDescent="0.35">
      <c r="A66" s="8" t="s">
        <v>126</v>
      </c>
      <c r="B66" s="9" t="s">
        <v>31</v>
      </c>
      <c r="C66" s="13" t="s">
        <v>40</v>
      </c>
      <c r="D66" s="9">
        <v>4</v>
      </c>
      <c r="E66" s="9"/>
      <c r="F66" s="35"/>
      <c r="G66" s="14"/>
      <c r="H66" s="32">
        <f t="shared" si="1"/>
        <v>0</v>
      </c>
    </row>
    <row r="67" spans="1:8" x14ac:dyDescent="0.35">
      <c r="A67" s="8" t="s">
        <v>127</v>
      </c>
      <c r="B67" s="22" t="s">
        <v>31</v>
      </c>
      <c r="C67" s="10" t="s">
        <v>78</v>
      </c>
      <c r="D67" s="9">
        <v>1</v>
      </c>
      <c r="E67" s="9"/>
      <c r="F67" s="35"/>
      <c r="G67" s="14"/>
      <c r="H67" s="32">
        <f t="shared" si="1"/>
        <v>0</v>
      </c>
    </row>
    <row r="68" spans="1:8" ht="15.5" x14ac:dyDescent="0.35">
      <c r="A68" s="8" t="s">
        <v>84</v>
      </c>
      <c r="B68" s="9" t="s">
        <v>11</v>
      </c>
      <c r="C68" s="10" t="s">
        <v>85</v>
      </c>
      <c r="D68" s="9">
        <v>1</v>
      </c>
      <c r="E68" s="9"/>
      <c r="F68" s="35"/>
      <c r="G68" s="14"/>
      <c r="H68" s="32">
        <f t="shared" si="1"/>
        <v>0</v>
      </c>
    </row>
    <row r="69" spans="1:8" x14ac:dyDescent="0.35">
      <c r="A69" s="8" t="s">
        <v>58</v>
      </c>
      <c r="B69" s="9" t="s">
        <v>25</v>
      </c>
      <c r="C69" s="10" t="s">
        <v>86</v>
      </c>
      <c r="D69" s="9">
        <v>1</v>
      </c>
      <c r="E69" s="9"/>
      <c r="F69" s="35"/>
      <c r="G69" s="14"/>
      <c r="H69" s="32">
        <f t="shared" si="1"/>
        <v>0</v>
      </c>
    </row>
    <row r="70" spans="1:8" ht="15.75" customHeight="1" x14ac:dyDescent="0.35">
      <c r="A70" s="11"/>
      <c r="B70" s="23"/>
      <c r="C70" s="11"/>
      <c r="D70" s="24"/>
      <c r="E70" s="24"/>
      <c r="F70" s="24"/>
      <c r="G70" s="25" t="s">
        <v>65</v>
      </c>
      <c r="H70" s="26">
        <f>SUM(H42:H69)</f>
        <v>0</v>
      </c>
    </row>
    <row r="71" spans="1:8" ht="18.5" x14ac:dyDescent="0.3">
      <c r="A71" s="20"/>
      <c r="B71" s="23"/>
      <c r="C71" s="34"/>
      <c r="D71" s="23"/>
      <c r="E71" s="23"/>
      <c r="F71" s="23"/>
      <c r="G71" s="11"/>
      <c r="H71" s="11"/>
    </row>
    <row r="72" spans="1:8" ht="17" x14ac:dyDescent="0.35">
      <c r="A72" s="11"/>
      <c r="B72" s="23"/>
      <c r="C72" s="11"/>
      <c r="D72" s="27"/>
      <c r="E72" s="28"/>
      <c r="F72" s="28"/>
      <c r="G72" s="29" t="s">
        <v>66</v>
      </c>
      <c r="H72" s="30">
        <f>+H40+H70</f>
        <v>0</v>
      </c>
    </row>
  </sheetData>
  <sheetProtection algorithmName="SHA-512" hashValue="xQbLya5/MSO5GC2u+ibPhIdvN+W6+dpDLRJPp6Myz0aYuw0JIqtskIEPgyjjuoVDA2zx6NavcJ43sJl2M+5ftQ==" saltValue="eKxifKBuJfslfuzdIE4kwQ==" spinCount="100000" sheet="1" objects="1" scenarios="1"/>
  <pageMargins left="0.70866141732283472" right="0.70866141732283472" top="0.74803149606299213" bottom="0.74803149606299213" header="0.31496062992125984" footer="0.31496062992125984"/>
  <pageSetup paperSize="8" scale="8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2</vt:i4>
      </vt:variant>
    </vt:vector>
  </HeadingPairs>
  <TitlesOfParts>
    <vt:vector size="3" baseType="lpstr">
      <vt:lpstr>Reactius i patrons</vt:lpstr>
      <vt:lpstr>'Reactius i patrons'!_GoBack</vt:lpstr>
      <vt:lpstr>'Reactius i patrons'!Àrea_d'impressió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Riera Torralba, Silvia</dc:creator>
  <cp:lastModifiedBy>Riera Torralba, Silvia</cp:lastModifiedBy>
  <cp:lastPrinted>2025-03-03T10:17:13Z</cp:lastPrinted>
  <dcterms:created xsi:type="dcterms:W3CDTF">2018-09-25T09:47:55Z</dcterms:created>
  <dcterms:modified xsi:type="dcterms:W3CDTF">2025-05-27T09:45:08Z</dcterms:modified>
</cp:coreProperties>
</file>